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avel\Desktop\ARTPROJEKT VŠPJ-úprava oddílu 2 a 3\SP - Oddíl č.2 - Vnější fasády\"/>
    </mc:Choice>
  </mc:AlternateContent>
  <bookViews>
    <workbookView xWindow="0" yWindow="0" windowWidth="38400" windowHeight="17835"/>
  </bookViews>
  <sheets>
    <sheet name="VN a ON - Vedlejší náklad..." sheetId="3" r:id="rId1"/>
    <sheet name="Pokyny pro vyplnění" sheetId="4" r:id="rId2"/>
  </sheets>
  <externalReferences>
    <externalReference r:id="rId3"/>
  </externalReferences>
  <definedNames>
    <definedName name="_xlnm._FilterDatabase" localSheetId="0" hidden="1">'VN a ON - Vedlejší náklad...'!$C$85:$K$117</definedName>
    <definedName name="Dodavka0">'[1]1'!#REF!</definedName>
    <definedName name="HSV0">'[1]1'!#REF!</definedName>
    <definedName name="HZS0">'[1]1'!#REF!</definedName>
    <definedName name="Montaz0">'[1]1'!#REF!</definedName>
    <definedName name="_xlnm.Print_Titles" localSheetId="0">'VN a ON - Vedlejší náklad...'!$85:$85</definedName>
    <definedName name="_xlnm.Print_Area" localSheetId="1">'Pokyny pro vyplnění'!$B$2:$K$50,'Pokyny pro vyplnění'!#REF!,'Pokyny pro vyplnění'!$B$55:$K$117,'Pokyny pro vyplnění'!$B$120:$K$140</definedName>
    <definedName name="_xlnm.Print_Area" localSheetId="0">'VN a ON - Vedlejší náklad...'!$C$4:$J$39,'VN a ON - Vedlejší náklad...'!$C$45:$J$67,'VN a ON - Vedlejší náklad...'!$C$73:$K$117</definedName>
    <definedName name="PSV0">'[1]1'!#REF!</definedName>
    <definedName name="Typ">'[1]1'!#REF!</definedName>
    <definedName name="VRNKc">'[1]1R'!#REF!</definedName>
    <definedName name="VRNnazev">'[1]1R'!#REF!</definedName>
    <definedName name="VRNproc">'[1]1R'!#REF!</definedName>
    <definedName name="VRNzakl">'[1]1R'!#REF!</definedName>
  </definedNames>
  <calcPr calcId="152511" iterateCount="1"/>
</workbook>
</file>

<file path=xl/calcChain.xml><?xml version="1.0" encoding="utf-8"?>
<calcChain xmlns="http://schemas.openxmlformats.org/spreadsheetml/2006/main">
  <c r="J37" i="3" l="1"/>
  <c r="J36" i="3"/>
  <c r="J35" i="3"/>
  <c r="BI115" i="3"/>
  <c r="F37" i="3" s="1"/>
  <c r="BH115" i="3"/>
  <c r="BG115" i="3"/>
  <c r="BF115" i="3"/>
  <c r="T115" i="3"/>
  <c r="R115" i="3"/>
  <c r="P115" i="3"/>
  <c r="BK115" i="3"/>
  <c r="BK111" i="3" s="1"/>
  <c r="J111" i="3" s="1"/>
  <c r="J66" i="3" s="1"/>
  <c r="J115" i="3"/>
  <c r="BE115" i="3" s="1"/>
  <c r="BI112" i="3"/>
  <c r="BH112" i="3"/>
  <c r="BG112" i="3"/>
  <c r="BF112" i="3"/>
  <c r="T112" i="3"/>
  <c r="T111" i="3"/>
  <c r="R112" i="3"/>
  <c r="R111" i="3" s="1"/>
  <c r="P112" i="3"/>
  <c r="P111" i="3" s="1"/>
  <c r="BK112" i="3"/>
  <c r="J112" i="3"/>
  <c r="BE112" i="3" s="1"/>
  <c r="BI108" i="3"/>
  <c r="BH108" i="3"/>
  <c r="BG108" i="3"/>
  <c r="BF108" i="3"/>
  <c r="T108" i="3"/>
  <c r="T107" i="3"/>
  <c r="R108" i="3"/>
  <c r="R107" i="3" s="1"/>
  <c r="P108" i="3"/>
  <c r="P107" i="3" s="1"/>
  <c r="BK108" i="3"/>
  <c r="BK107" i="3"/>
  <c r="J107" i="3" s="1"/>
  <c r="J65" i="3" s="1"/>
  <c r="J108" i="3"/>
  <c r="BE108" i="3"/>
  <c r="BI104" i="3"/>
  <c r="BH104" i="3"/>
  <c r="BG104" i="3"/>
  <c r="BF104" i="3"/>
  <c r="T104" i="3"/>
  <c r="R104" i="3"/>
  <c r="P104" i="3"/>
  <c r="P100" i="3" s="1"/>
  <c r="BK104" i="3"/>
  <c r="J104" i="3"/>
  <c r="BE104" i="3" s="1"/>
  <c r="BI101" i="3"/>
  <c r="BH101" i="3"/>
  <c r="BG101" i="3"/>
  <c r="BF101" i="3"/>
  <c r="T101" i="3"/>
  <c r="T100" i="3" s="1"/>
  <c r="R101" i="3"/>
  <c r="R100" i="3" s="1"/>
  <c r="P101" i="3"/>
  <c r="BK101" i="3"/>
  <c r="BK100" i="3"/>
  <c r="J100" i="3"/>
  <c r="J64" i="3" s="1"/>
  <c r="J101" i="3"/>
  <c r="BE101" i="3"/>
  <c r="BI97" i="3"/>
  <c r="BH97" i="3"/>
  <c r="BG97" i="3"/>
  <c r="BF97" i="3"/>
  <c r="F34" i="3" s="1"/>
  <c r="T97" i="3"/>
  <c r="T96" i="3" s="1"/>
  <c r="R97" i="3"/>
  <c r="R96" i="3" s="1"/>
  <c r="R87" i="3" s="1"/>
  <c r="R86" i="3" s="1"/>
  <c r="P97" i="3"/>
  <c r="P96" i="3"/>
  <c r="BK97" i="3"/>
  <c r="BK96" i="3"/>
  <c r="J96" i="3"/>
  <c r="J63" i="3" s="1"/>
  <c r="J97" i="3"/>
  <c r="BE97" i="3"/>
  <c r="BI93" i="3"/>
  <c r="BH93" i="3"/>
  <c r="BG93" i="3"/>
  <c r="BF93" i="3"/>
  <c r="T93" i="3"/>
  <c r="T92" i="3" s="1"/>
  <c r="R93" i="3"/>
  <c r="R92" i="3" s="1"/>
  <c r="P93" i="3"/>
  <c r="P92" i="3"/>
  <c r="BK93" i="3"/>
  <c r="BK92" i="3"/>
  <c r="J92" i="3" s="1"/>
  <c r="J62" i="3" s="1"/>
  <c r="J93" i="3"/>
  <c r="BE93" i="3"/>
  <c r="BI89" i="3"/>
  <c r="BH89" i="3"/>
  <c r="F36" i="3"/>
  <c r="BG89" i="3"/>
  <c r="F35" i="3" s="1"/>
  <c r="BF89" i="3"/>
  <c r="T89" i="3"/>
  <c r="T88" i="3" s="1"/>
  <c r="R89" i="3"/>
  <c r="R88" i="3"/>
  <c r="P89" i="3"/>
  <c r="P88" i="3" s="1"/>
  <c r="P87" i="3" s="1"/>
  <c r="P86" i="3" s="1"/>
  <c r="BK89" i="3"/>
  <c r="BK88" i="3" s="1"/>
  <c r="J89" i="3"/>
  <c r="BE89" i="3"/>
  <c r="J82" i="3"/>
  <c r="F82" i="3"/>
  <c r="F80" i="3"/>
  <c r="E78" i="3"/>
  <c r="J54" i="3"/>
  <c r="F54" i="3"/>
  <c r="F52" i="3"/>
  <c r="E50" i="3"/>
  <c r="J83" i="3"/>
  <c r="J55" i="3"/>
  <c r="J80" i="3"/>
  <c r="J52" i="3"/>
  <c r="E48" i="3"/>
  <c r="J88" i="3" l="1"/>
  <c r="J61" i="3" s="1"/>
  <c r="BK87" i="3"/>
  <c r="F83" i="3"/>
  <c r="F55" i="3"/>
  <c r="J33" i="3"/>
  <c r="F33" i="3"/>
  <c r="E76" i="3"/>
  <c r="T87" i="3"/>
  <c r="T86" i="3" s="1"/>
  <c r="J34" i="3"/>
  <c r="J87" i="3" l="1"/>
  <c r="J60" i="3" s="1"/>
  <c r="BK86" i="3"/>
  <c r="J86" i="3" s="1"/>
  <c r="J59" i="3" l="1"/>
  <c r="J30" i="3"/>
  <c r="J39" i="3" l="1"/>
</calcChain>
</file>

<file path=xl/sharedStrings.xml><?xml version="1.0" encoding="utf-8"?>
<sst xmlns="http://schemas.openxmlformats.org/spreadsheetml/2006/main" count="425" uniqueCount="161">
  <si>
    <t/>
  </si>
  <si>
    <t>False</t>
  </si>
  <si>
    <t>&gt;&gt;  skryté sloupce  &lt;&lt;</t>
  </si>
  <si>
    <t>v ---  níže se nacházejí doplnkové a pomocné údaje k sestavám  --- v</t>
  </si>
  <si>
    <t>Stavba:</t>
  </si>
  <si>
    <t>VŠPJ - oprava obvodových pláštů objektu Tolstého 16, Jihlava, oddíl č.2-Vnější fasády</t>
  </si>
  <si>
    <t>KSO:</t>
  </si>
  <si>
    <t>CC-CZ:</t>
  </si>
  <si>
    <t>Místo:</t>
  </si>
  <si>
    <t>Jihlava</t>
  </si>
  <si>
    <t>Datum:</t>
  </si>
  <si>
    <t>Zadavatel:</t>
  </si>
  <si>
    <t>IČ:</t>
  </si>
  <si>
    <t>VŠP Jihlava, Tolstého 16, 586 01 Jihlava</t>
  </si>
  <si>
    <t>DIČ:</t>
  </si>
  <si>
    <t>Uchazeč:</t>
  </si>
  <si>
    <t>Vyplň údaj</t>
  </si>
  <si>
    <t>Projektant:</t>
  </si>
  <si>
    <t>ARTPROJEKT JIHLAVA s.r.o., 586 01 Jihlava</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</si>
  <si>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</si>
  <si>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</si>
  <si>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</si>
  <si>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</si>
  <si>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</si>
  <si>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</si>
  <si>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</si>
  <si>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</si>
  <si>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</si>
  <si>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</si>
  <si>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</si>
  <si>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</si>
  <si>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</si>
  <si>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</si>
  <si>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</si>
  <si>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</si>
  <si>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Kód</t>
  </si>
  <si>
    <t>Popis</t>
  </si>
  <si>
    <t>Typ</t>
  </si>
  <si>
    <t>Náklady stavby celkem</t>
  </si>
  <si>
    <t>D</t>
  </si>
  <si>
    <t>0</t>
  </si>
  <si>
    <t>1</t>
  </si>
  <si>
    <t>2</t>
  </si>
  <si>
    <t>{2f273a84-f173-4615-82c7-7f9e382c499f}</t>
  </si>
  <si>
    <t>KRYCÍ LIST SOUPISU PRACÍ</t>
  </si>
  <si>
    <t>Objekt:</t>
  </si>
  <si>
    <t>REKAPITULACE ČLENĚNÍ SOUPISU PRACÍ</t>
  </si>
  <si>
    <t>Kód dílu - Popis</t>
  </si>
  <si>
    <t>Cena celkem [CZK]</t>
  </si>
  <si>
    <t>-1</t>
  </si>
  <si>
    <t>SOUPIS PRACÍ</t>
  </si>
  <si>
    <t>PČ</t>
  </si>
  <si>
    <t>MJ</t>
  </si>
  <si>
    <t>Množství</t>
  </si>
  <si>
    <t>J.cena [CZK]</t>
  </si>
  <si>
    <t>Cenová soustava</t>
  </si>
  <si>
    <t>J. Nh [h]</t>
  </si>
  <si>
    <t>Nh celkem [h]</t>
  </si>
  <si>
    <t>J. hmotnost [t]</t>
  </si>
  <si>
    <t>Hmotnost celkem [t]</t>
  </si>
  <si>
    <t>J. suť [t]</t>
  </si>
  <si>
    <t>Suť Celkem [t]</t>
  </si>
  <si>
    <t>Náklady soupisu celkem</t>
  </si>
  <si>
    <t>ROZPOCET</t>
  </si>
  <si>
    <t>K</t>
  </si>
  <si>
    <t>4</t>
  </si>
  <si>
    <t>PP</t>
  </si>
  <si>
    <t>VV</t>
  </si>
  <si>
    <t>3</t>
  </si>
  <si>
    <t>5</t>
  </si>
  <si>
    <t>6</t>
  </si>
  <si>
    <t>7</t>
  </si>
  <si>
    <t>8</t>
  </si>
  <si>
    <t>soubor</t>
  </si>
  <si>
    <t>VN a ON - Vedlejší náklady a ostatní náklady</t>
  </si>
  <si>
    <t>VRN - Vedlejší rozpočtové náklady</t>
  </si>
  <si>
    <t xml:space="preserve">    VRN1 - Průzkumné, geodetické a projektové práce</t>
  </si>
  <si>
    <t xml:space="preserve">    VRN2 - Příprava staveniště</t>
  </si>
  <si>
    <t xml:space="preserve">    VRN3 - Zařízení staveniště</t>
  </si>
  <si>
    <t xml:space="preserve">    VRN4 - Inženýrská činnost</t>
  </si>
  <si>
    <t xml:space="preserve">    VRN7 - Provozní vlivy</t>
  </si>
  <si>
    <t xml:space="preserve">    VRN9 - Ostatní náklady</t>
  </si>
  <si>
    <t>VRN</t>
  </si>
  <si>
    <t>Vedlejší rozpočtové náklady</t>
  </si>
  <si>
    <t>VRN1</t>
  </si>
  <si>
    <t>Průzkumné, geodetické a projektové práce</t>
  </si>
  <si>
    <t>1024</t>
  </si>
  <si>
    <t>-1029810991</t>
  </si>
  <si>
    <t>Základní rozdělení průvodních činností a nákladů průzkumné geodetické a projektové práce. Do této položky patří : 1) náklady na vyhotovení dokumentace skutečného provedení stavby a její předání objednateli v požadované formě a požadovaném počtu, přičemž za požadovaný počet se považují 3x tištěné paré a 1xelektronické paré, za požadovanou formu se považuje 3xtištěná podoba a 1xelektronická podoba ve formátu dwg+doc+xls a 1xelektronická podoba ve formátu pdf+doc+xls (zadavatel nebude poskytovat prováděcí projekt v jiné podobě než je poskytnut v rámci výběrového řízení) 2) zaměření (vytyčení) všech inženýrských sítí v místě stavby před jejím započetím (vytyčení provede správce či majitel vytyčovaných sítí na náklady zhotovitele) včetně vyhotovení 3 originálů protokolu o zaměření. 
3) Náklady na provedení geodetického zaměření skutečných tras všech nově budovaných vedení mimo hlavní stavební objekt dle podmínek a požadavků jejich správců (3xtištěná verze a 1x elektronická ve formátu dle požadavku příslušného správce sítě) 4) Náklady na provedení geodetického zaměření stavebních objektů (zpevněné plochy, chodníky, apod.) - 3xtištěná verze a 1x elektronická ve formátu dle požadavku příslušného správce sítě</t>
  </si>
  <si>
    <t>"viz popis položky, projektová dokumentace, zadavací dokumentace, apod." 1</t>
  </si>
  <si>
    <t>VRN2</t>
  </si>
  <si>
    <t>Příprava staveniště</t>
  </si>
  <si>
    <t>1144132869</t>
  </si>
  <si>
    <t>Základní rozdělení průvodních činností a nákladů příprava staveniště. Do této položky patří náklady spojené s účastí zhotovitele na předání a převzetí staveniště : 1) Předání a převzetí staveniště
Do této položky patří náklady spojené s účastí zhotovitele na předání a převzetí staveniště.
2) Ochrana stávajících inženýrských sítí na staveništi
Do této položky patří náklady na přezkoumání podkladů objednatel o stavu inženýrských sítí probíhajících staveništěm nebo dotčenými stavbou i mimo území staveniště, kontrola a vytýčení jejich skutečno trasy a provedení ochranných opatření pro zabezpečení stávajících inženýrských sítí..
3) Dočasná dopravní opatření
Náklady na vyhotovení návrhu dočasného dopravního značení a zvláštního užívání komunikace, vč. projednání, odsouhlasení s dotčenými orgány a organizacemi a zajištění správních rozhodnutí, dodání dopravních značek a světelné signalizace, jejich rozmístění a přemísťování a jejich údržba v průběhu výstavby včetně následného odstranění, poplatky za správní řízení, splnění podmínek správních rozhodnutí a orgánu DOSS. 
4) Užívání veřejných ploch a prostranství
Do této položky patří náklady a poplatky spojené s užíváním veřejných ploch a prostranství, pokud jsou stavebními pracemi nebo souvisejícími činnostmi dotčeny, a to včetně užívání ploch v souvislosti s uložením stavebního materiálu nebo stavebního odpadu.
5) Bezpečnostní a hygienická opatření na staveništi
Do této položky jsou zahrnuty náklady na ochranu staveniště před vstupem nepovolaných osob, včetně příslušného značení, náklady na oplocení staveniště či na jeho osvětlení, náklady na vypracování potřebné dokumentace pro provoz staveniště z hlediska požární ochrany (požární řád a poplachová směrnice) a z hlediska provozu staveniště (provozně dopravní řád)</t>
  </si>
  <si>
    <t>VRN3</t>
  </si>
  <si>
    <t>Zařízení staveniště</t>
  </si>
  <si>
    <t>2029668415</t>
  </si>
  <si>
    <t>Základní rozdělení průvodních činností a nákladů zařízení staveniště. V rámci nákladů na zařízení staveniště ocení zhotovitel veškeré náklady spojené s vybudováním, provozem a odstraněním zařízení staveniště, a to ve fázích :
1) Vybudování zařízení staveniště
Do této položky patří náklady s případným vypracováním projektové dokumentace zařízení staveniště, zřízením přípojek energií k objektům zařízení staveniště, vybudování případných měřících odběrných míst a zřízení, případná příprava území pro objekty zařízení staveniště a vlastní vybudování objektů zařízení staveniště
2) Provoz zařízení staveniště
Do této položky patří náklady na vybavení objektů zařízení staveniště , náklady na energie spotřebované dodavatelem v rámci provozu zařízení staveniště, náklady na potřebný úklid v prostorách zařízení staveniště, náklady na nutnou údržbu a opravy na objektech zařízení staveniště a na přípojkách energií.
3) Odstranění zařízení staveniště
Do této položky patří odstranění objektů zařízení staveniště včetně přípojek energií a jejich odvoz. Položka zahrnuje i náklady na úpravu povrchů po odstranění zařízení staveniště a úklid ploch, na kterých bylo zařízení staveniště provozováno.
Položka zahrnuje veškeré náklady a činnosti související s vybudováním, provozem a likvidací staveniště, zajištění připojení na elektrickou energii, vodu a odvodnění staveniště, provádění každodenního hrubého úklidu staveniště a průběžnou likvidaci vznikajících odpadů oprávněnou osobou. Součástí této položky jsou standardní prvky BOZP (mobilní oplocení, výstražné značení, přechody výkopů, oplocení, zábradlí, atd - včetně jejich dodávky, montáže, údržby a demontáže, respektive likvidace) a plnění povinosti vyplývajících z plánu BOZP včetně připomínek příslušných úřadů. Součástí položky Zařízení staveniště je poskytnutí části zařízení staveniště (včetně stolu a 4 židlí) pro umožnění činnosti TDS, AD a SÚ za účelem konání kontrolním dnů a všech dalších svolávaných jednání (předpokládá se čistý prostor - např. stavební buňka či jiná kancelář stavby).</t>
  </si>
  <si>
    <t>VRN4</t>
  </si>
  <si>
    <t>Inženýrská činnost</t>
  </si>
  <si>
    <t>-657292296</t>
  </si>
  <si>
    <t xml:space="preserve">Základní rozdělení průvodních činností a nákladů inženýrská činnost. Položka zahrnuje mimo jiné :
1) zajištění (včetně finančního ohodnocení) koordinátora BOZP na staveništi včetně plánu BOZP, jeho schválení na inspektorátu bezpečnosti práce a dalších souvisejících prací </t>
  </si>
  <si>
    <t xml:space="preserve">Kompletace dokladové části stavby k předání a převzetí stavby a kolaudaci stavby </t>
  </si>
  <si>
    <t>-1379113148</t>
  </si>
  <si>
    <t>Doklady o vlastnostech materiálů, o provedených zkouškách a měření, doklady o oprávnění k provádění prací, doklady o likvidaci odpadů, návody k obsluze, kopie záručních listů - 3x tištěně a 1x na CD nosiči v elektronické podobě</t>
  </si>
  <si>
    <t>VRN7</t>
  </si>
  <si>
    <t>Provozní vlivy</t>
  </si>
  <si>
    <t>-2032266285</t>
  </si>
  <si>
    <t>Základní rozdělení průvodních činností a nákladů provozní vlivy, Tato kategorie nákladů vyjadřuje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v okolí stavby ovlivňující stavební práce (ochrana vjezdu a vchodu do areálu, apod.).
Do této položky patří dále náklady na ztížené provádění stavebních prací v důsledku blízkosti školského zařízení (nutnost ochranných konstrukcí, ochranných zábradlí a hrazení, záchytných sítí mimo sítě na lešení, stříšek, apod.)</t>
  </si>
  <si>
    <t>VRN9</t>
  </si>
  <si>
    <t>Ostatní náklady</t>
  </si>
  <si>
    <t>Ostatní materiály, práce, dodávky, služby a výkony jinde neuvedené</t>
  </si>
  <si>
    <t>-1105366475</t>
  </si>
  <si>
    <t xml:space="preserve">Ostatní materiály, práce, dodávky, služby, ztížené výrobní podmínky související s umístěním stavby a výkony neuvedené v položkových soupisech jednotlivých částí zakázky, potřebné k provedení, dokončení a předání bezvadného díla (jedná se o veškeré samostatně nerozpočtované práce, materiály, výkony, služby a konstrukce), vyplývající ze smlouvy o dílo, dotačního titulu, projektové dokumentace nebo správních rozhodnutí a dokladů shromážděných v dokladové části projektu či jinde. Součástí této položky je i doprava pracovníků na staveniště. </t>
  </si>
  <si>
    <t xml:space="preserve">Zabezpečení stávajících zařízení a vybavení   </t>
  </si>
  <si>
    <t>-83200140</t>
  </si>
  <si>
    <t>Zabezpečení stávajících zařízení a vybavení proti mechanickému poškození, prachu,zatečení (při opravách a rekonstrukcích) - zabezpečení ostatních ponechávaných zařízení</t>
  </si>
  <si>
    <t>801.35.1.3</t>
  </si>
  <si>
    <t>Struktura údajů, formát souboru a metodika pro zpracování</t>
  </si>
  <si>
    <t>Struktura</t>
  </si>
  <si>
    <r>
      <rPr>
        <b/>
        <sz val="9"/>
        <rFont val="Trebuchet MS"/>
        <family val="2"/>
        <charset val="238"/>
      </rPr>
      <t>Krycí list soupisu</t>
    </r>
    <r>
      <rPr>
        <sz val="9"/>
        <rFont val="Trebuchet MS"/>
        <family val="2"/>
        <charset val="238"/>
      </rPr>
      <t xml:space="preserve"> obsahuje rekapitulaci informací o předmětu veřejné zakázky ze sestavy Rekapitulace stavby, informaci o zařazení objektu do KSO </t>
    </r>
  </si>
  <si>
    <t>a rekapitulaci celkové nabídkové ceny uchazeče za aktuální soupis prací.</t>
  </si>
  <si>
    <r>
      <rPr>
        <b/>
        <sz val="9"/>
        <rFont val="Trebuchet MS"/>
        <family val="2"/>
        <charset val="238"/>
      </rPr>
      <t>Rekapitulace členění soupisu prací</t>
    </r>
    <r>
      <rPr>
        <sz val="9"/>
        <rFont val="Trebuchet MS"/>
        <family val="2"/>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</si>
  <si>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</si>
  <si>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family val="2"/>
        <charset val="238"/>
      </rPr>
      <t xml:space="preserve">Soupis prací </t>
    </r>
    <r>
      <rPr>
        <sz val="9"/>
        <rFont val="Trebuchet MS"/>
        <family val="2"/>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</si>
  <si>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</si>
  <si>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</si>
  <si>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</si>
  <si>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</si>
  <si>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</si>
  <si>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</si>
  <si>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</si>
  <si>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</si>
  <si>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</si>
  <si>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</si>
  <si>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</si>
  <si>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</si>
  <si>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</si>
  <si>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</si>
  <si>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</si>
  <si>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</si>
  <si>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</si>
  <si>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</si>
  <si>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</si>
  <si>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</si>
  <si>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</si>
  <si>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</si>
  <si>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 Hodnoty jsou ve výpočtech zaokrouhlovány na počet desetinných míst viditelných v jednotlivých polích.</t>
  </si>
  <si>
    <t xml:space="preserve">Uchazeč je pro podání nabídky povinen vyplnit žlutě podbarvená pole: </t>
  </si>
  <si>
    <t xml:space="preserve">Pole Uchazeč v sestavě Krycí list soupisu - zde uchazeč vyplní svůj název (název subjektu) </t>
  </si>
  <si>
    <t>Pole IČ a DIČ v sestavě Krycí list soupisu - zde uchazeč vyplní svoje IČ a DIČ</t>
  </si>
  <si>
    <t>Datum v sestavě Krycí list soupisu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</si>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</sst>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28" x14ac:knownFonts="1">
    <font>
      <sz val="8"/>
      <name val="Arial CE"/>
      <family val="2"/>
    </font>
    <font>
      <sz val="10"/>
      <color rgb="FF969696"/>
      <name val="Arial CE"/>
    </font>
    <font>
      <sz val="10"/>
      <name val="Arial CE"/>
    </font>
    <font>
      <b/>
      <sz val="11"/>
      <name val="Arial CE"/>
    </font>
    <font>
      <b/>
      <sz val="12"/>
      <name val="Arial CE"/>
    </font>
    <font>
      <sz val="12"/>
      <color rgb="FF003366"/>
      <name val="Arial CE"/>
    </font>
    <font>
      <sz val="10"/>
      <color rgb="FF003366"/>
      <name val="Arial CE"/>
    </font>
    <font>
      <sz val="8"/>
      <color rgb="FF003366"/>
      <name val="Arial CE"/>
    </font>
    <font>
      <sz val="8"/>
      <color rgb="FF505050"/>
      <name val="Arial CE"/>
    </font>
    <font>
      <sz val="8"/>
      <color rgb="FF3366FF"/>
      <name val="Arial CE"/>
    </font>
    <font>
      <b/>
      <sz val="14"/>
      <name val="Arial CE"/>
    </font>
    <font>
      <b/>
      <sz val="10"/>
      <name val="Arial CE"/>
    </font>
    <font>
      <sz val="8"/>
      <color rgb="FF969696"/>
      <name val="Arial CE"/>
    </font>
    <font>
      <sz val="9"/>
      <name val="Arial CE"/>
    </font>
    <font>
      <sz val="9"/>
      <color rgb="FF969696"/>
      <name val="Arial CE"/>
    </font>
    <font>
      <b/>
      <sz val="12"/>
      <color rgb="FF960000"/>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sz val="8"/>
      <name val="Trebuchet MS"/>
      <family val="2"/>
      <charset val="238"/>
    </font>
    <font>
      <b/>
      <sz val="16"/>
      <name val="Trebuchet MS"/>
      <family val="2"/>
      <charset val="238"/>
    </font>
    <font>
      <b/>
      <sz val="11"/>
      <name val="Trebuchet MS"/>
      <family val="2"/>
      <charset val="238"/>
    </font>
    <font>
      <sz val="9"/>
      <name val="Trebuchet MS"/>
      <family val="2"/>
      <charset val="238"/>
    </font>
    <font>
      <b/>
      <sz val="9"/>
      <name val="Trebuchet MS"/>
      <family val="2"/>
      <charset val="238"/>
    </font>
    <font>
      <sz val="10"/>
      <name val="Trebuchet MS"/>
      <family val="2"/>
      <charset val="238"/>
    </font>
  </fonts>
  <fills count="5">
    <fill>
      <patternFill patternType="none"/>
    </fill>
    <fill>
      <patternFill patternType="gray125"/>
    </fill>
    <fill>
      <patternFill patternType="solid">
        <fgColor rgb="FFC0C0C0"/>
      </patternFill>
    </fill>
    <fill>
      <patternFill patternType="solid">
        <fgColor rgb="FFFFFFCC"/>
      </patternFill>
    </fill>
    <fill>
      <patternFill patternType="solid">
        <fgColor rgb="FFD2D2D2"/>
      </patternFill>
    </fill>
  </fills>
  <borders count="29">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22" fillId="0" borderId="0" applyAlignment="0">
      <alignment vertical="top" wrapText="1"/>
      <protection locked="0"/>
    </xf>
  </cellStyleXfs>
  <cellXfs count="153">
    <xf numFmtId="0" fontId="0" fillId="0" borderId="0" xfId="0"/>
    <xf numFmtId="0" fontId="0"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0" fillId="0" borderId="0" xfId="0" applyFont="1" applyAlignment="1">
      <alignment horizontal="left" vertical="center"/>
    </xf>
    <xf numFmtId="0" fontId="0" fillId="0" borderId="1" xfId="0" applyBorder="1"/>
    <xf numFmtId="0" fontId="0" fillId="0" borderId="2" xfId="0" applyBorder="1"/>
    <xf numFmtId="0" fontId="0" fillId="0" borderId="3" xfId="0" applyBorder="1"/>
    <xf numFmtId="0" fontId="10" fillId="0" borderId="0" xfId="0" applyFont="1" applyAlignment="1">
      <alignment horizontal="left" vertical="center"/>
    </xf>
    <xf numFmtId="0" fontId="2" fillId="0" borderId="0" xfId="0" applyFont="1" applyAlignment="1">
      <alignment horizontal="left" vertical="center"/>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3" xfId="0" applyFont="1" applyBorder="1" applyAlignment="1">
      <alignment vertical="center"/>
    </xf>
    <xf numFmtId="0" fontId="1" fillId="0" borderId="0" xfId="0" applyFont="1" applyAlignment="1">
      <alignment horizontal="right" vertical="center"/>
    </xf>
    <xf numFmtId="0" fontId="0" fillId="0" borderId="7" xfId="0" applyFont="1" applyBorder="1" applyAlignment="1">
      <alignment vertical="center"/>
    </xf>
    <xf numFmtId="0" fontId="0" fillId="0" borderId="8"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165" fontId="2" fillId="0" borderId="0" xfId="0" applyNumberFormat="1" applyFont="1" applyAlignment="1">
      <alignment horizontal="left" vertical="center"/>
    </xf>
    <xf numFmtId="0" fontId="0" fillId="0" borderId="10" xfId="0" applyFont="1" applyBorder="1" applyAlignment="1">
      <alignment vertical="center"/>
    </xf>
    <xf numFmtId="0" fontId="0" fillId="0" borderId="0" xfId="0" applyFont="1" applyBorder="1" applyAlignment="1">
      <alignment vertical="center"/>
    </xf>
    <xf numFmtId="0" fontId="0" fillId="0" borderId="13" xfId="0" applyFont="1" applyBorder="1" applyAlignment="1">
      <alignment vertical="center"/>
    </xf>
    <xf numFmtId="0" fontId="0" fillId="4" borderId="5" xfId="0" applyFont="1" applyFill="1" applyBorder="1" applyAlignment="1">
      <alignment vertical="center"/>
    </xf>
    <xf numFmtId="0" fontId="14" fillId="0" borderId="14"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16" xfId="0" applyFont="1" applyBorder="1" applyAlignment="1">
      <alignment horizontal="center" vertical="center" wrapText="1"/>
    </xf>
    <xf numFmtId="0" fontId="0" fillId="0" borderId="9" xfId="0" applyFont="1" applyBorder="1" applyAlignment="1">
      <alignment vertical="center"/>
    </xf>
    <xf numFmtId="0" fontId="15" fillId="0" borderId="0" xfId="0" applyFont="1" applyAlignment="1">
      <alignment horizontal="left" vertical="center"/>
    </xf>
    <xf numFmtId="4" fontId="15" fillId="0" borderId="0" xfId="0" applyNumberFormat="1" applyFont="1" applyAlignment="1">
      <alignment vertical="center"/>
    </xf>
    <xf numFmtId="0" fontId="0" fillId="0" borderId="0" xfId="0" applyProtection="1">
      <protection locked="0"/>
    </xf>
    <xf numFmtId="0" fontId="0" fillId="0" borderId="2" xfId="0" applyBorder="1" applyProtection="1">
      <protection locked="0"/>
    </xf>
    <xf numFmtId="0" fontId="16" fillId="0" borderId="0" xfId="0" applyFont="1" applyAlignment="1">
      <alignment horizontal="left" vertical="center"/>
    </xf>
    <xf numFmtId="0" fontId="0" fillId="0" borderId="0" xfId="0" applyFont="1" applyAlignment="1" applyProtection="1">
      <alignment vertical="center"/>
      <protection locked="0"/>
    </xf>
    <xf numFmtId="0" fontId="1" fillId="0" borderId="0" xfId="0" applyFont="1" applyAlignment="1" applyProtection="1">
      <alignment horizontal="left" vertical="center"/>
      <protection locked="0"/>
    </xf>
    <xf numFmtId="0" fontId="0" fillId="0" borderId="3" xfId="0" applyFont="1" applyBorder="1" applyAlignment="1">
      <alignment vertical="center" wrapText="1"/>
    </xf>
    <xf numFmtId="0" fontId="0" fillId="0" borderId="0" xfId="0" applyFont="1" applyAlignment="1" applyProtection="1">
      <alignment vertical="center" wrapText="1"/>
      <protection locked="0"/>
    </xf>
    <xf numFmtId="0" fontId="0" fillId="0" borderId="10" xfId="0" applyFont="1" applyBorder="1" applyAlignment="1" applyProtection="1">
      <alignment vertical="center"/>
      <protection locked="0"/>
    </xf>
    <xf numFmtId="0" fontId="11" fillId="0" borderId="0" xfId="0" applyFont="1" applyAlignment="1">
      <alignment horizontal="left" vertical="center"/>
    </xf>
    <xf numFmtId="0" fontId="1" fillId="0" borderId="0" xfId="0" applyFont="1" applyAlignment="1" applyProtection="1">
      <alignment horizontal="right" vertical="center"/>
      <protection locked="0"/>
    </xf>
    <xf numFmtId="0" fontId="1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4" xfId="0" applyFont="1" applyFill="1" applyBorder="1" applyAlignment="1">
      <alignment horizontal="left" vertical="center"/>
    </xf>
    <xf numFmtId="0" fontId="4" fillId="4" borderId="5" xfId="0" applyFont="1" applyFill="1" applyBorder="1" applyAlignment="1">
      <alignment horizontal="right" vertical="center"/>
    </xf>
    <xf numFmtId="0" fontId="4" fillId="4" borderId="5" xfId="0" applyFont="1" applyFill="1" applyBorder="1" applyAlignment="1">
      <alignment horizontal="center" vertical="center"/>
    </xf>
    <xf numFmtId="0" fontId="0" fillId="4" borderId="5" xfId="0" applyFont="1" applyFill="1" applyBorder="1" applyAlignment="1" applyProtection="1">
      <alignment vertical="center"/>
      <protection locked="0"/>
    </xf>
    <xf numFmtId="4" fontId="4" fillId="4" borderId="5" xfId="0" applyNumberFormat="1" applyFont="1" applyFill="1" applyBorder="1" applyAlignment="1">
      <alignment vertical="center"/>
    </xf>
    <xf numFmtId="0" fontId="0" fillId="4" borderId="6" xfId="0" applyFont="1" applyFill="1" applyBorder="1" applyAlignment="1">
      <alignment vertical="center"/>
    </xf>
    <xf numFmtId="0" fontId="0" fillId="0" borderId="8" xfId="0" applyFont="1" applyBorder="1" applyAlignment="1" applyProtection="1">
      <alignment vertical="center"/>
      <protection locked="0"/>
    </xf>
    <xf numFmtId="0" fontId="0" fillId="0" borderId="2" xfId="0" applyFont="1" applyBorder="1" applyAlignment="1" applyProtection="1">
      <alignment vertical="center"/>
      <protection locked="0"/>
    </xf>
    <xf numFmtId="0" fontId="13" fillId="4" borderId="0" xfId="0" applyFont="1" applyFill="1" applyAlignment="1">
      <alignment horizontal="left" vertical="center"/>
    </xf>
    <xf numFmtId="0" fontId="0" fillId="4" borderId="0" xfId="0" applyFont="1" applyFill="1" applyAlignment="1" applyProtection="1">
      <alignment vertical="center"/>
      <protection locked="0"/>
    </xf>
    <xf numFmtId="0" fontId="13" fillId="4" borderId="0" xfId="0" applyFont="1" applyFill="1" applyAlignment="1">
      <alignment horizontal="right" vertical="center"/>
    </xf>
    <xf numFmtId="0" fontId="17" fillId="0" borderId="0" xfId="0" applyFont="1" applyAlignment="1">
      <alignment horizontal="left" vertical="center"/>
    </xf>
    <xf numFmtId="0" fontId="5" fillId="0" borderId="3" xfId="0" applyFont="1" applyBorder="1" applyAlignment="1">
      <alignment vertical="center"/>
    </xf>
    <xf numFmtId="0" fontId="5" fillId="0" borderId="18" xfId="0" applyFont="1" applyBorder="1" applyAlignment="1">
      <alignment horizontal="left" vertical="center"/>
    </xf>
    <xf numFmtId="0" fontId="5" fillId="0" borderId="18" xfId="0" applyFont="1" applyBorder="1" applyAlignment="1">
      <alignment vertical="center"/>
    </xf>
    <xf numFmtId="0" fontId="5" fillId="0" borderId="18" xfId="0" applyFont="1" applyBorder="1" applyAlignment="1" applyProtection="1">
      <alignment vertical="center"/>
      <protection locked="0"/>
    </xf>
    <xf numFmtId="4" fontId="5" fillId="0" borderId="18" xfId="0" applyNumberFormat="1" applyFont="1" applyBorder="1" applyAlignment="1">
      <alignment vertical="center"/>
    </xf>
    <xf numFmtId="0" fontId="6" fillId="0" borderId="3" xfId="0" applyFont="1" applyBorder="1" applyAlignment="1">
      <alignment vertical="center"/>
    </xf>
    <xf numFmtId="0" fontId="6" fillId="0" borderId="18" xfId="0" applyFont="1" applyBorder="1" applyAlignment="1">
      <alignment horizontal="left" vertical="center"/>
    </xf>
    <xf numFmtId="0" fontId="6" fillId="0" borderId="18" xfId="0" applyFont="1" applyBorder="1" applyAlignment="1">
      <alignment vertical="center"/>
    </xf>
    <xf numFmtId="0" fontId="6" fillId="0" borderId="18" xfId="0" applyFont="1" applyBorder="1" applyAlignment="1" applyProtection="1">
      <alignment vertical="center"/>
      <protection locked="0"/>
    </xf>
    <xf numFmtId="4" fontId="6" fillId="0" borderId="18" xfId="0" applyNumberFormat="1" applyFont="1" applyBorder="1" applyAlignment="1">
      <alignment vertical="center"/>
    </xf>
    <xf numFmtId="0" fontId="0" fillId="0" borderId="3" xfId="0" applyFont="1" applyBorder="1" applyAlignment="1">
      <alignment horizontal="center" vertical="center" wrapText="1"/>
    </xf>
    <xf numFmtId="0" fontId="13" fillId="4" borderId="14"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15" xfId="0" applyFont="1" applyFill="1" applyBorder="1" applyAlignment="1" applyProtection="1">
      <alignment horizontal="center" vertical="center" wrapText="1"/>
      <protection locked="0"/>
    </xf>
    <xf numFmtId="0" fontId="13" fillId="4" borderId="16" xfId="0" applyFont="1" applyFill="1" applyBorder="1" applyAlignment="1">
      <alignment horizontal="center" vertical="center" wrapText="1"/>
    </xf>
    <xf numFmtId="4" fontId="15" fillId="0" borderId="0" xfId="0" applyNumberFormat="1" applyFont="1" applyAlignment="1"/>
    <xf numFmtId="166" fontId="18" fillId="0" borderId="10" xfId="0" applyNumberFormat="1" applyFont="1" applyBorder="1" applyAlignment="1"/>
    <xf numFmtId="166" fontId="18" fillId="0" borderId="11" xfId="0" applyNumberFormat="1" applyFont="1" applyBorder="1" applyAlignment="1"/>
    <xf numFmtId="4" fontId="19" fillId="0" borderId="0" xfId="0" applyNumberFormat="1" applyFont="1" applyAlignment="1">
      <alignment vertical="center"/>
    </xf>
    <xf numFmtId="0" fontId="7" fillId="0" borderId="3" xfId="0" applyFont="1" applyBorder="1" applyAlignment="1"/>
    <xf numFmtId="0" fontId="7" fillId="0" borderId="0" xfId="0" applyFont="1" applyAlignment="1">
      <alignment horizontal="left"/>
    </xf>
    <xf numFmtId="0" fontId="5" fillId="0" borderId="0" xfId="0" applyFont="1" applyAlignment="1">
      <alignment horizontal="left"/>
    </xf>
    <xf numFmtId="0" fontId="7" fillId="0" borderId="0" xfId="0" applyFont="1" applyAlignment="1" applyProtection="1">
      <protection locked="0"/>
    </xf>
    <xf numFmtId="4" fontId="5" fillId="0" borderId="0" xfId="0" applyNumberFormat="1" applyFont="1" applyAlignment="1"/>
    <xf numFmtId="0" fontId="7" fillId="0" borderId="12" xfId="0" applyFont="1" applyBorder="1" applyAlignment="1"/>
    <xf numFmtId="0" fontId="7" fillId="0" borderId="0" xfId="0" applyFont="1" applyBorder="1" applyAlignment="1"/>
    <xf numFmtId="166" fontId="7" fillId="0" borderId="0" xfId="0" applyNumberFormat="1" applyFont="1" applyBorder="1" applyAlignment="1"/>
    <xf numFmtId="166" fontId="7" fillId="0" borderId="13" xfId="0" applyNumberFormat="1" applyFont="1" applyBorder="1" applyAlignment="1"/>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lignment horizontal="left"/>
    </xf>
    <xf numFmtId="4" fontId="6" fillId="0" borderId="0" xfId="0" applyNumberFormat="1" applyFont="1" applyAlignment="1"/>
    <xf numFmtId="0" fontId="0" fillId="0" borderId="3" xfId="0" applyFont="1" applyBorder="1" applyAlignment="1" applyProtection="1">
      <alignment vertical="center"/>
      <protection locked="0"/>
    </xf>
    <xf numFmtId="0" fontId="13" fillId="0" borderId="20" xfId="0" applyFont="1" applyBorder="1" applyAlignment="1" applyProtection="1">
      <alignment horizontal="center" vertical="center"/>
      <protection locked="0"/>
    </xf>
    <xf numFmtId="49" fontId="13" fillId="0" borderId="20" xfId="0" applyNumberFormat="1" applyFont="1" applyBorder="1" applyAlignment="1" applyProtection="1">
      <alignment horizontal="left" vertical="center" wrapText="1"/>
      <protection locked="0"/>
    </xf>
    <xf numFmtId="0" fontId="13" fillId="0" borderId="20" xfId="0" applyFont="1" applyBorder="1" applyAlignment="1" applyProtection="1">
      <alignment horizontal="left" vertical="center" wrapText="1"/>
      <protection locked="0"/>
    </xf>
    <xf numFmtId="0" fontId="13" fillId="0" borderId="20" xfId="0" applyFont="1" applyBorder="1" applyAlignment="1" applyProtection="1">
      <alignment horizontal="center" vertical="center" wrapText="1"/>
      <protection locked="0"/>
    </xf>
    <xf numFmtId="167" fontId="13" fillId="0" borderId="20" xfId="0" applyNumberFormat="1" applyFont="1" applyBorder="1" applyAlignment="1" applyProtection="1">
      <alignment vertical="center"/>
      <protection locked="0"/>
    </xf>
    <xf numFmtId="4" fontId="13" fillId="3" borderId="20" xfId="0" applyNumberFormat="1" applyFont="1" applyFill="1" applyBorder="1" applyAlignment="1" applyProtection="1">
      <alignment vertical="center"/>
      <protection locked="0"/>
    </xf>
    <xf numFmtId="4" fontId="13" fillId="0" borderId="20" xfId="0" applyNumberFormat="1" applyFont="1" applyBorder="1" applyAlignment="1" applyProtection="1">
      <alignment vertical="center"/>
      <protection locked="0"/>
    </xf>
    <xf numFmtId="0" fontId="14" fillId="3" borderId="12" xfId="0" applyFont="1" applyFill="1" applyBorder="1" applyAlignment="1" applyProtection="1">
      <alignment horizontal="left" vertical="center"/>
      <protection locked="0"/>
    </xf>
    <xf numFmtId="0" fontId="14" fillId="0" borderId="0" xfId="0" applyFont="1" applyBorder="1" applyAlignment="1">
      <alignment horizontal="center" vertical="center"/>
    </xf>
    <xf numFmtId="166" fontId="14" fillId="0" borderId="0" xfId="0" applyNumberFormat="1" applyFont="1" applyBorder="1" applyAlignment="1">
      <alignment vertical="center"/>
    </xf>
    <xf numFmtId="166" fontId="14" fillId="0" borderId="13" xfId="0" applyNumberFormat="1" applyFont="1" applyBorder="1" applyAlignment="1">
      <alignment vertical="center"/>
    </xf>
    <xf numFmtId="0" fontId="13" fillId="0" borderId="0" xfId="0" applyFont="1" applyAlignment="1">
      <alignment horizontal="left" vertical="center"/>
    </xf>
    <xf numFmtId="4" fontId="0" fillId="0" borderId="0" xfId="0" applyNumberFormat="1" applyFont="1" applyAlignment="1">
      <alignment vertical="center"/>
    </xf>
    <xf numFmtId="0" fontId="20" fillId="0" borderId="0" xfId="0" applyFont="1" applyAlignment="1">
      <alignment horizontal="left" vertical="center"/>
    </xf>
    <xf numFmtId="0" fontId="21" fillId="0" borderId="0" xfId="0" applyFont="1" applyAlignment="1">
      <alignment horizontal="left" vertical="center" wrapText="1"/>
    </xf>
    <xf numFmtId="0" fontId="0" fillId="0" borderId="12" xfId="0" applyFont="1" applyBorder="1" applyAlignment="1">
      <alignment vertical="center"/>
    </xf>
    <xf numFmtId="0" fontId="8" fillId="0" borderId="3" xfId="0" applyFont="1" applyBorder="1" applyAlignment="1">
      <alignment vertical="center"/>
    </xf>
    <xf numFmtId="0" fontId="8" fillId="0" borderId="0" xfId="0" applyFont="1" applyAlignment="1">
      <alignment horizontal="left" vertical="center"/>
    </xf>
    <xf numFmtId="0" fontId="8" fillId="0" borderId="0" xfId="0" applyFont="1" applyAlignment="1">
      <alignment horizontal="left" vertical="center" wrapText="1"/>
    </xf>
    <xf numFmtId="167" fontId="8" fillId="0" borderId="0" xfId="0" applyNumberFormat="1" applyFont="1" applyAlignment="1">
      <alignment vertical="center"/>
    </xf>
    <xf numFmtId="0" fontId="8" fillId="0" borderId="0" xfId="0" applyFont="1" applyAlignment="1" applyProtection="1">
      <alignment vertical="center"/>
      <protection locked="0"/>
    </xf>
    <xf numFmtId="0" fontId="8" fillId="0" borderId="12" xfId="0" applyFont="1" applyBorder="1" applyAlignment="1">
      <alignment vertical="center"/>
    </xf>
    <xf numFmtId="0" fontId="8" fillId="0" borderId="0" xfId="0" applyFont="1" applyBorder="1" applyAlignment="1">
      <alignment vertical="center"/>
    </xf>
    <xf numFmtId="0" fontId="8" fillId="0" borderId="13" xfId="0" applyFont="1" applyBorder="1" applyAlignment="1">
      <alignment vertical="center"/>
    </xf>
    <xf numFmtId="0" fontId="8" fillId="0" borderId="17" xfId="0" applyFont="1" applyBorder="1" applyAlignment="1">
      <alignment vertical="center"/>
    </xf>
    <xf numFmtId="0" fontId="8" fillId="0" borderId="18" xfId="0" applyFont="1" applyBorder="1" applyAlignment="1">
      <alignment vertical="center"/>
    </xf>
    <xf numFmtId="0" fontId="8" fillId="0" borderId="19" xfId="0" applyFont="1" applyBorder="1" applyAlignment="1">
      <alignment vertical="center"/>
    </xf>
    <xf numFmtId="0" fontId="22" fillId="0" borderId="0" xfId="1" applyAlignment="1">
      <alignment vertical="top"/>
      <protection locked="0"/>
    </xf>
    <xf numFmtId="0" fontId="22" fillId="0" borderId="21" xfId="1" applyFont="1" applyBorder="1" applyAlignment="1">
      <alignment vertical="center" wrapText="1"/>
      <protection locked="0"/>
    </xf>
    <xf numFmtId="0" fontId="22" fillId="0" borderId="22" xfId="1" applyFont="1" applyBorder="1" applyAlignment="1">
      <alignment vertical="center" wrapText="1"/>
      <protection locked="0"/>
    </xf>
    <xf numFmtId="0" fontId="22" fillId="0" borderId="23" xfId="1" applyFont="1" applyBorder="1" applyAlignment="1">
      <alignment vertical="center" wrapText="1"/>
      <protection locked="0"/>
    </xf>
    <xf numFmtId="0" fontId="22" fillId="0" borderId="24" xfId="1" applyFont="1" applyBorder="1" applyAlignment="1">
      <alignment horizontal="center" vertical="center" wrapText="1"/>
      <protection locked="0"/>
    </xf>
    <xf numFmtId="0" fontId="22" fillId="0" borderId="25" xfId="1" applyFont="1" applyBorder="1" applyAlignment="1">
      <alignment horizontal="center" vertical="center" wrapText="1"/>
      <protection locked="0"/>
    </xf>
    <xf numFmtId="0" fontId="22" fillId="0" borderId="0" xfId="1" applyAlignment="1">
      <alignment horizontal="center" vertical="center"/>
      <protection locked="0"/>
    </xf>
    <xf numFmtId="0" fontId="22" fillId="0" borderId="24" xfId="1" applyFont="1" applyBorder="1" applyAlignment="1">
      <alignment vertical="center" wrapText="1"/>
      <protection locked="0"/>
    </xf>
    <xf numFmtId="0" fontId="22" fillId="0" borderId="25" xfId="1" applyFont="1" applyBorder="1" applyAlignment="1">
      <alignment vertical="center" wrapText="1"/>
      <protection locked="0"/>
    </xf>
    <xf numFmtId="0" fontId="24" fillId="0" borderId="0" xfId="1" applyFont="1" applyBorder="1" applyAlignment="1">
      <alignment horizontal="left" vertical="center" wrapText="1"/>
      <protection locked="0"/>
    </xf>
    <xf numFmtId="0" fontId="25" fillId="0" borderId="24" xfId="1" applyFont="1" applyBorder="1" applyAlignment="1">
      <alignment vertical="center" wrapText="1"/>
      <protection locked="0"/>
    </xf>
    <xf numFmtId="0" fontId="25" fillId="0" borderId="0" xfId="1" applyFont="1" applyBorder="1" applyAlignment="1">
      <alignment horizontal="left" vertical="center" wrapText="1"/>
      <protection locked="0"/>
    </xf>
    <xf numFmtId="0" fontId="25" fillId="0" borderId="0" xfId="1" applyFont="1" applyBorder="1" applyAlignment="1">
      <alignment vertical="center" wrapText="1"/>
      <protection locked="0"/>
    </xf>
    <xf numFmtId="0" fontId="25" fillId="0" borderId="0" xfId="1" applyFont="1" applyBorder="1" applyAlignment="1">
      <alignment horizontal="left" vertical="center"/>
      <protection locked="0"/>
    </xf>
    <xf numFmtId="49" fontId="25" fillId="0" borderId="0" xfId="1" applyNumberFormat="1" applyFont="1" applyBorder="1" applyAlignment="1">
      <alignment vertical="center" wrapText="1"/>
      <protection locked="0"/>
    </xf>
    <xf numFmtId="0" fontId="22" fillId="0" borderId="27" xfId="1" applyFont="1" applyBorder="1" applyAlignment="1">
      <alignment vertical="center" wrapText="1"/>
      <protection locked="0"/>
    </xf>
    <xf numFmtId="0" fontId="27" fillId="0" borderId="26" xfId="1" applyFont="1" applyBorder="1" applyAlignment="1">
      <alignment vertical="center" wrapText="1"/>
      <protection locked="0"/>
    </xf>
    <xf numFmtId="0" fontId="22" fillId="0" borderId="28" xfId="1" applyFont="1" applyBorder="1" applyAlignment="1">
      <alignment vertical="center" wrapText="1"/>
      <protection locked="0"/>
    </xf>
    <xf numFmtId="0" fontId="22" fillId="0" borderId="0" xfId="1" applyFont="1" applyBorder="1" applyAlignment="1">
      <alignment vertical="top"/>
      <protection locked="0"/>
    </xf>
    <xf numFmtId="0" fontId="22" fillId="0" borderId="0" xfId="1" applyFont="1" applyAlignment="1">
      <alignment vertical="top"/>
      <protection locked="0"/>
    </xf>
    <xf numFmtId="0" fontId="3" fillId="0" borderId="0" xfId="0" applyFont="1" applyAlignment="1">
      <alignment horizontal="left" vertical="center" wrapText="1"/>
    </xf>
    <xf numFmtId="0" fontId="0" fillId="0" borderId="0" xfId="0" applyFont="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9" fillId="2" borderId="0" xfId="0" applyFont="1" applyFill="1" applyAlignment="1">
      <alignment horizontal="center" vertical="center"/>
    </xf>
    <xf numFmtId="0" fontId="0" fillId="0" borderId="0" xfId="0"/>
    <xf numFmtId="0" fontId="2" fillId="3"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25" fillId="0" borderId="0" xfId="1" applyFont="1" applyBorder="1" applyAlignment="1">
      <alignment horizontal="left" vertical="center" wrapText="1"/>
      <protection locked="0"/>
    </xf>
    <xf numFmtId="49" fontId="25" fillId="0" borderId="0" xfId="1" applyNumberFormat="1" applyFont="1" applyBorder="1" applyAlignment="1">
      <alignment horizontal="left" vertical="center" wrapText="1"/>
      <protection locked="0"/>
    </xf>
    <xf numFmtId="0" fontId="24" fillId="0" borderId="26" xfId="1" applyFont="1" applyBorder="1" applyAlignment="1">
      <alignment horizontal="left" wrapText="1"/>
      <protection locked="0"/>
    </xf>
    <xf numFmtId="0" fontId="23" fillId="0" borderId="0" xfId="1" applyFont="1" applyBorder="1" applyAlignment="1">
      <alignment horizontal="center" vertical="center" wrapText="1"/>
      <protection locked="0"/>
    </xf>
  </cellXfs>
  <cellStyles count="2">
    <cellStyle name="Normální" xfId="0" builtinId="0" customBuiltin="1"/>
    <cellStyle name="normální 2" xfId="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vel/Desktop/PR&#193;CE/Rozpo&#269;ty/Rozpo&#269;et%20PKS-cel&#225;%20stavb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
      <sheetName val="1K"/>
      <sheetName val="1R"/>
      <sheetName val="1"/>
      <sheetName val="1.1K"/>
      <sheetName val="1.1R"/>
      <sheetName val="ZTI"/>
      <sheetName val="1.2K"/>
      <sheetName val="Silno"/>
      <sheetName val="TopKab"/>
      <sheetName val="Žlaby"/>
      <sheetName val="PodlSys"/>
      <sheetName val="Hrom"/>
      <sheetName val="PomPrac"/>
      <sheetName val="ZemPRAC"/>
      <sheetName val="1.2KK"/>
      <sheetName val="Zvon"/>
      <sheetName val="Čas"/>
      <sheetName val="Ozv"/>
      <sheetName val="Tel"/>
      <sheetName val="SK"/>
      <sheetName val="KabŽlab"/>
      <sheetName val="PomSlabo"/>
      <sheetName val="1.3K"/>
      <sheetName val="1.3R"/>
      <sheetName val="UT"/>
      <sheetName val="1.4K"/>
      <sheetName val="1.4R"/>
      <sheetName val="Plyn"/>
      <sheetName val="1.5K"/>
      <sheetName val="1.5R"/>
      <sheetName val="VZT"/>
      <sheetName val="1.6K"/>
      <sheetName val="1.6R"/>
      <sheetName val="1.6-Invent"/>
      <sheetName val="1.7K"/>
      <sheetName val="1.7R"/>
      <sheetName val="EZS"/>
      <sheetName val="2K"/>
      <sheetName val="2R"/>
      <sheetName val="2"/>
      <sheetName val="3K"/>
      <sheetName val="3R"/>
      <sheetName val="3"/>
      <sheetName val="4K"/>
      <sheetName val="4R"/>
      <sheetName val="4"/>
      <sheetName val="5K"/>
      <sheetName val="5R"/>
      <sheetName val="5"/>
      <sheetName val="6K"/>
      <sheetName val="6R"/>
      <sheetName val="6"/>
      <sheetName val="7K"/>
      <sheetName val="7"/>
      <sheetName val="7ZP"/>
      <sheetName val="8K"/>
      <sheetName val="8"/>
      <sheetName val="8ZP"/>
      <sheetName val="9K"/>
      <sheetName val="9R"/>
      <sheetName val="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18"/>
  <sheetViews>
    <sheetView showGridLines="0" tabSelected="1" workbookViewId="0">
      <selection activeCell="X26" sqref="X26"/>
    </sheetView>
  </sheetViews>
  <sheetFormatPr defaultRowHeight="11.25" x14ac:dyDescent="0.2"/>
  <cols>
    <col min="1" max="1" width="8.33203125" customWidth="1"/>
    <col min="2" max="2" width="1.6640625" customWidth="1"/>
    <col min="3" max="3" width="4.1640625" customWidth="1"/>
    <col min="4" max="4" width="4.33203125" customWidth="1"/>
    <col min="5" max="5" width="17.1640625" customWidth="1"/>
    <col min="6" max="6" width="50.83203125" customWidth="1"/>
    <col min="7" max="7" width="7" customWidth="1"/>
    <col min="8" max="8" width="11.5" customWidth="1"/>
    <col min="9" max="9" width="20.1640625" style="34"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144" t="s">
        <v>2</v>
      </c>
      <c r="M2" s="145"/>
      <c r="N2" s="145"/>
      <c r="O2" s="145"/>
      <c r="P2" s="145"/>
      <c r="Q2" s="145"/>
      <c r="R2" s="145"/>
      <c r="S2" s="145"/>
      <c r="T2" s="145"/>
      <c r="U2" s="145"/>
      <c r="V2" s="145"/>
      <c r="AT2" s="8" t="s">
        <v>43</v>
      </c>
    </row>
    <row r="3" spans="2:46" ht="6.95" customHeight="1" x14ac:dyDescent="0.2">
      <c r="B3" s="9"/>
      <c r="C3" s="10"/>
      <c r="D3" s="10"/>
      <c r="E3" s="10"/>
      <c r="F3" s="10"/>
      <c r="G3" s="10"/>
      <c r="H3" s="10"/>
      <c r="I3" s="35"/>
      <c r="J3" s="10"/>
      <c r="K3" s="10"/>
      <c r="L3" s="11"/>
      <c r="AT3" s="8" t="s">
        <v>42</v>
      </c>
    </row>
    <row r="4" spans="2:46" ht="24.95" customHeight="1" x14ac:dyDescent="0.2">
      <c r="B4" s="11"/>
      <c r="D4" s="12" t="s">
        <v>44</v>
      </c>
      <c r="L4" s="11"/>
      <c r="M4" s="36" t="s">
        <v>3</v>
      </c>
      <c r="AT4" s="8" t="s">
        <v>1</v>
      </c>
    </row>
    <row r="5" spans="2:46" ht="6.95" customHeight="1" x14ac:dyDescent="0.2">
      <c r="B5" s="11"/>
      <c r="L5" s="11"/>
    </row>
    <row r="6" spans="2:46" ht="12" customHeight="1" x14ac:dyDescent="0.2">
      <c r="B6" s="11"/>
      <c r="D6" s="14" t="s">
        <v>4</v>
      </c>
      <c r="L6" s="11"/>
    </row>
    <row r="7" spans="2:46" ht="16.5" customHeight="1" x14ac:dyDescent="0.2">
      <c r="B7" s="11"/>
      <c r="E7" s="142" t="s">
        <v>5</v>
      </c>
      <c r="F7" s="143"/>
      <c r="G7" s="143"/>
      <c r="H7" s="143"/>
      <c r="L7" s="11"/>
    </row>
    <row r="8" spans="2:46" s="1" customFormat="1" ht="12" customHeight="1" x14ac:dyDescent="0.2">
      <c r="B8" s="17"/>
      <c r="D8" s="14" t="s">
        <v>45</v>
      </c>
      <c r="I8" s="37"/>
      <c r="L8" s="17"/>
    </row>
    <row r="9" spans="2:46" s="1" customFormat="1" ht="36.950000000000003" customHeight="1" x14ac:dyDescent="0.2">
      <c r="B9" s="17"/>
      <c r="E9" s="140" t="s">
        <v>74</v>
      </c>
      <c r="F9" s="141"/>
      <c r="G9" s="141"/>
      <c r="H9" s="141"/>
      <c r="I9" s="37"/>
      <c r="L9" s="17"/>
    </row>
    <row r="10" spans="2:46" s="1" customFormat="1" x14ac:dyDescent="0.2">
      <c r="B10" s="17"/>
      <c r="I10" s="37"/>
      <c r="L10" s="17"/>
    </row>
    <row r="11" spans="2:46" s="1" customFormat="1" ht="12" customHeight="1" x14ac:dyDescent="0.2">
      <c r="B11" s="17"/>
      <c r="D11" s="14" t="s">
        <v>6</v>
      </c>
      <c r="F11" s="13" t="s">
        <v>117</v>
      </c>
      <c r="I11" s="38" t="s">
        <v>7</v>
      </c>
      <c r="J11" s="13" t="s">
        <v>0</v>
      </c>
      <c r="L11" s="17"/>
    </row>
    <row r="12" spans="2:46" s="1" customFormat="1" ht="12" customHeight="1" x14ac:dyDescent="0.2">
      <c r="B12" s="17"/>
      <c r="D12" s="14" t="s">
        <v>8</v>
      </c>
      <c r="F12" s="13" t="s">
        <v>9</v>
      </c>
      <c r="I12" s="38" t="s">
        <v>10</v>
      </c>
      <c r="J12" s="15" t="s">
        <v>16</v>
      </c>
      <c r="L12" s="17"/>
    </row>
    <row r="13" spans="2:46" s="1" customFormat="1" ht="10.9" customHeight="1" x14ac:dyDescent="0.2">
      <c r="B13" s="17"/>
      <c r="I13" s="37"/>
      <c r="L13" s="17"/>
    </row>
    <row r="14" spans="2:46" s="1" customFormat="1" ht="12" customHeight="1" x14ac:dyDescent="0.2">
      <c r="B14" s="17"/>
      <c r="D14" s="14" t="s">
        <v>11</v>
      </c>
      <c r="I14" s="38" t="s">
        <v>12</v>
      </c>
      <c r="J14" s="13" t="s">
        <v>0</v>
      </c>
      <c r="L14" s="17"/>
    </row>
    <row r="15" spans="2:46" s="1" customFormat="1" ht="18" customHeight="1" x14ac:dyDescent="0.2">
      <c r="B15" s="17"/>
      <c r="E15" s="13" t="s">
        <v>13</v>
      </c>
      <c r="I15" s="38" t="s">
        <v>14</v>
      </c>
      <c r="J15" s="13" t="s">
        <v>0</v>
      </c>
      <c r="L15" s="17"/>
    </row>
    <row r="16" spans="2:46" s="1" customFormat="1" ht="6.95" customHeight="1" x14ac:dyDescent="0.2">
      <c r="B16" s="17"/>
      <c r="I16" s="37"/>
      <c r="L16" s="17"/>
    </row>
    <row r="17" spans="2:12" s="1" customFormat="1" ht="12" customHeight="1" x14ac:dyDescent="0.2">
      <c r="B17" s="17"/>
      <c r="D17" s="14" t="s">
        <v>15</v>
      </c>
      <c r="I17" s="38" t="s">
        <v>12</v>
      </c>
      <c r="J17" s="15" t="s">
        <v>16</v>
      </c>
      <c r="L17" s="17"/>
    </row>
    <row r="18" spans="2:12" s="1" customFormat="1" ht="18" customHeight="1" x14ac:dyDescent="0.2">
      <c r="B18" s="17"/>
      <c r="E18" s="146" t="s">
        <v>16</v>
      </c>
      <c r="F18" s="147"/>
      <c r="G18" s="147"/>
      <c r="H18" s="147"/>
      <c r="I18" s="38" t="s">
        <v>14</v>
      </c>
      <c r="J18" s="15" t="s">
        <v>16</v>
      </c>
      <c r="L18" s="17"/>
    </row>
    <row r="19" spans="2:12" s="1" customFormat="1" ht="6.95" customHeight="1" x14ac:dyDescent="0.2">
      <c r="B19" s="17"/>
      <c r="I19" s="37"/>
      <c r="L19" s="17"/>
    </row>
    <row r="20" spans="2:12" s="1" customFormat="1" ht="12" customHeight="1" x14ac:dyDescent="0.2">
      <c r="B20" s="17"/>
      <c r="D20" s="14" t="s">
        <v>17</v>
      </c>
      <c r="I20" s="38" t="s">
        <v>12</v>
      </c>
      <c r="J20" s="13" t="s">
        <v>0</v>
      </c>
      <c r="L20" s="17"/>
    </row>
    <row r="21" spans="2:12" s="1" customFormat="1" ht="18" customHeight="1" x14ac:dyDescent="0.2">
      <c r="B21" s="17"/>
      <c r="E21" s="13" t="s">
        <v>18</v>
      </c>
      <c r="I21" s="38" t="s">
        <v>14</v>
      </c>
      <c r="J21" s="13" t="s">
        <v>0</v>
      </c>
      <c r="L21" s="17"/>
    </row>
    <row r="22" spans="2:12" s="1" customFormat="1" ht="6.95" customHeight="1" x14ac:dyDescent="0.2">
      <c r="B22" s="17"/>
      <c r="I22" s="37"/>
      <c r="L22" s="17"/>
    </row>
    <row r="23" spans="2:12" s="1" customFormat="1" ht="12" customHeight="1" x14ac:dyDescent="0.2">
      <c r="B23" s="17"/>
      <c r="D23" s="14" t="s">
        <v>20</v>
      </c>
      <c r="I23" s="38" t="s">
        <v>12</v>
      </c>
      <c r="J23" s="13"/>
      <c r="L23" s="17"/>
    </row>
    <row r="24" spans="2:12" s="1" customFormat="1" ht="18" customHeight="1" x14ac:dyDescent="0.2">
      <c r="B24" s="17"/>
      <c r="E24" s="13"/>
      <c r="I24" s="38" t="s">
        <v>14</v>
      </c>
      <c r="J24" s="13"/>
      <c r="L24" s="17"/>
    </row>
    <row r="25" spans="2:12" s="1" customFormat="1" ht="6.95" customHeight="1" x14ac:dyDescent="0.2">
      <c r="B25" s="17"/>
      <c r="I25" s="37"/>
      <c r="L25" s="17"/>
    </row>
    <row r="26" spans="2:12" s="1" customFormat="1" ht="12" customHeight="1" x14ac:dyDescent="0.2">
      <c r="B26" s="17"/>
      <c r="D26" s="14" t="s">
        <v>21</v>
      </c>
      <c r="I26" s="37"/>
      <c r="L26" s="17"/>
    </row>
    <row r="27" spans="2:12" s="2" customFormat="1" ht="16.5" customHeight="1" x14ac:dyDescent="0.2">
      <c r="B27" s="39"/>
      <c r="E27" s="148" t="s">
        <v>0</v>
      </c>
      <c r="F27" s="148"/>
      <c r="G27" s="148"/>
      <c r="H27" s="148"/>
      <c r="I27" s="40"/>
      <c r="L27" s="39"/>
    </row>
    <row r="28" spans="2:12" s="1" customFormat="1" ht="6.95" customHeight="1" x14ac:dyDescent="0.2">
      <c r="B28" s="17"/>
      <c r="I28" s="37"/>
      <c r="L28" s="17"/>
    </row>
    <row r="29" spans="2:12" s="1" customFormat="1" ht="6.95" customHeight="1" x14ac:dyDescent="0.2">
      <c r="B29" s="17"/>
      <c r="D29" s="24"/>
      <c r="E29" s="24"/>
      <c r="F29" s="24"/>
      <c r="G29" s="24"/>
      <c r="H29" s="24"/>
      <c r="I29" s="41"/>
      <c r="J29" s="24"/>
      <c r="K29" s="24"/>
      <c r="L29" s="17"/>
    </row>
    <row r="30" spans="2:12" s="1" customFormat="1" ht="25.35" customHeight="1" x14ac:dyDescent="0.2">
      <c r="B30" s="17"/>
      <c r="D30" s="42" t="s">
        <v>22</v>
      </c>
      <c r="I30" s="37"/>
      <c r="J30" s="33">
        <f>ROUNDUP(J86, 2)</f>
        <v>0</v>
      </c>
      <c r="L30" s="17"/>
    </row>
    <row r="31" spans="2:12" s="1" customFormat="1" ht="6.95" customHeight="1" x14ac:dyDescent="0.2">
      <c r="B31" s="17"/>
      <c r="D31" s="24"/>
      <c r="E31" s="24"/>
      <c r="F31" s="24"/>
      <c r="G31" s="24"/>
      <c r="H31" s="24"/>
      <c r="I31" s="41"/>
      <c r="J31" s="24"/>
      <c r="K31" s="24"/>
      <c r="L31" s="17"/>
    </row>
    <row r="32" spans="2:12" s="1" customFormat="1" ht="14.45" customHeight="1" x14ac:dyDescent="0.2">
      <c r="B32" s="17"/>
      <c r="F32" s="18" t="s">
        <v>24</v>
      </c>
      <c r="I32" s="43" t="s">
        <v>23</v>
      </c>
      <c r="J32" s="18" t="s">
        <v>25</v>
      </c>
      <c r="L32" s="17"/>
    </row>
    <row r="33" spans="2:12" s="1" customFormat="1" ht="14.45" customHeight="1" x14ac:dyDescent="0.2">
      <c r="B33" s="17"/>
      <c r="D33" s="44" t="s">
        <v>26</v>
      </c>
      <c r="E33" s="14" t="s">
        <v>27</v>
      </c>
      <c r="F33" s="45">
        <f>ROUNDUP((SUM(BE86:BE117)),  2)</f>
        <v>0</v>
      </c>
      <c r="I33" s="46">
        <v>0.21</v>
      </c>
      <c r="J33" s="45">
        <f>ROUNDUP(((SUM(BE86:BE117))*I33),  2)</f>
        <v>0</v>
      </c>
      <c r="L33" s="17"/>
    </row>
    <row r="34" spans="2:12" s="1" customFormat="1" ht="14.45" customHeight="1" x14ac:dyDescent="0.2">
      <c r="B34" s="17"/>
      <c r="E34" s="14" t="s">
        <v>28</v>
      </c>
      <c r="F34" s="45">
        <f>ROUNDUP((SUM(BF86:BF117)),  2)</f>
        <v>0</v>
      </c>
      <c r="I34" s="46">
        <v>0.15</v>
      </c>
      <c r="J34" s="45">
        <f>ROUNDUP(((SUM(BF86:BF117))*I34),  2)</f>
        <v>0</v>
      </c>
      <c r="L34" s="17"/>
    </row>
    <row r="35" spans="2:12" s="1" customFormat="1" ht="14.45" hidden="1" customHeight="1" x14ac:dyDescent="0.2">
      <c r="B35" s="17"/>
      <c r="E35" s="14" t="s">
        <v>29</v>
      </c>
      <c r="F35" s="45">
        <f>ROUNDUP((SUM(BG86:BG117)),  2)</f>
        <v>0</v>
      </c>
      <c r="I35" s="46">
        <v>0.21</v>
      </c>
      <c r="J35" s="45">
        <f>0</f>
        <v>0</v>
      </c>
      <c r="L35" s="17"/>
    </row>
    <row r="36" spans="2:12" s="1" customFormat="1" ht="14.45" hidden="1" customHeight="1" x14ac:dyDescent="0.2">
      <c r="B36" s="17"/>
      <c r="E36" s="14" t="s">
        <v>30</v>
      </c>
      <c r="F36" s="45">
        <f>ROUNDUP((SUM(BH86:BH117)),  2)</f>
        <v>0</v>
      </c>
      <c r="I36" s="46">
        <v>0.15</v>
      </c>
      <c r="J36" s="45">
        <f>0</f>
        <v>0</v>
      </c>
      <c r="L36" s="17"/>
    </row>
    <row r="37" spans="2:12" s="1" customFormat="1" ht="14.45" hidden="1" customHeight="1" x14ac:dyDescent="0.2">
      <c r="B37" s="17"/>
      <c r="E37" s="14" t="s">
        <v>31</v>
      </c>
      <c r="F37" s="45">
        <f>ROUNDUP((SUM(BI86:BI117)),  2)</f>
        <v>0</v>
      </c>
      <c r="I37" s="46">
        <v>0</v>
      </c>
      <c r="J37" s="45">
        <f>0</f>
        <v>0</v>
      </c>
      <c r="L37" s="17"/>
    </row>
    <row r="38" spans="2:12" s="1" customFormat="1" ht="6.95" customHeight="1" x14ac:dyDescent="0.2">
      <c r="B38" s="17"/>
      <c r="I38" s="37"/>
      <c r="L38" s="17"/>
    </row>
    <row r="39" spans="2:12" s="1" customFormat="1" ht="25.35" customHeight="1" x14ac:dyDescent="0.2">
      <c r="B39" s="17"/>
      <c r="C39" s="47"/>
      <c r="D39" s="48" t="s">
        <v>32</v>
      </c>
      <c r="E39" s="27"/>
      <c r="F39" s="27"/>
      <c r="G39" s="49" t="s">
        <v>33</v>
      </c>
      <c r="H39" s="50" t="s">
        <v>34</v>
      </c>
      <c r="I39" s="51"/>
      <c r="J39" s="52">
        <f>SUM(J30:J37)</f>
        <v>0</v>
      </c>
      <c r="K39" s="53"/>
      <c r="L39" s="17"/>
    </row>
    <row r="40" spans="2:12" s="1" customFormat="1" ht="14.45" customHeight="1" x14ac:dyDescent="0.2">
      <c r="B40" s="19"/>
      <c r="C40" s="20"/>
      <c r="D40" s="20"/>
      <c r="E40" s="20"/>
      <c r="F40" s="20"/>
      <c r="G40" s="20"/>
      <c r="H40" s="20"/>
      <c r="I40" s="54"/>
      <c r="J40" s="20"/>
      <c r="K40" s="20"/>
      <c r="L40" s="17"/>
    </row>
    <row r="44" spans="2:12" s="1" customFormat="1" ht="6.95" customHeight="1" x14ac:dyDescent="0.2">
      <c r="B44" s="21"/>
      <c r="C44" s="22"/>
      <c r="D44" s="22"/>
      <c r="E44" s="22"/>
      <c r="F44" s="22"/>
      <c r="G44" s="22"/>
      <c r="H44" s="22"/>
      <c r="I44" s="55"/>
      <c r="J44" s="22"/>
      <c r="K44" s="22"/>
      <c r="L44" s="17"/>
    </row>
    <row r="45" spans="2:12" s="1" customFormat="1" ht="24.95" customHeight="1" x14ac:dyDescent="0.2">
      <c r="B45" s="17"/>
      <c r="C45" s="12" t="s">
        <v>46</v>
      </c>
      <c r="I45" s="37"/>
      <c r="L45" s="17"/>
    </row>
    <row r="46" spans="2:12" s="1" customFormat="1" ht="6.95" customHeight="1" x14ac:dyDescent="0.2">
      <c r="B46" s="17"/>
      <c r="I46" s="37"/>
      <c r="L46" s="17"/>
    </row>
    <row r="47" spans="2:12" s="1" customFormat="1" ht="12" customHeight="1" x14ac:dyDescent="0.2">
      <c r="B47" s="17"/>
      <c r="C47" s="14" t="s">
        <v>4</v>
      </c>
      <c r="I47" s="37"/>
      <c r="L47" s="17"/>
    </row>
    <row r="48" spans="2:12" s="1" customFormat="1" ht="16.5" customHeight="1" x14ac:dyDescent="0.2">
      <c r="B48" s="17"/>
      <c r="E48" s="142" t="str">
        <f>E7</f>
        <v>VŠPJ - oprava obvodových pláštů objektu Tolstého 16, Jihlava, oddíl č.2-Vnější fasády</v>
      </c>
      <c r="F48" s="143"/>
      <c r="G48" s="143"/>
      <c r="H48" s="143"/>
      <c r="I48" s="37"/>
      <c r="L48" s="17"/>
    </row>
    <row r="49" spans="2:47" s="1" customFormat="1" ht="12" customHeight="1" x14ac:dyDescent="0.2">
      <c r="B49" s="17"/>
      <c r="C49" s="14" t="s">
        <v>45</v>
      </c>
      <c r="I49" s="37"/>
      <c r="L49" s="17"/>
    </row>
    <row r="50" spans="2:47" s="1" customFormat="1" ht="16.5" customHeight="1" x14ac:dyDescent="0.2">
      <c r="B50" s="17"/>
      <c r="E50" s="140" t="str">
        <f>E9</f>
        <v>VN a ON - Vedlejší náklady a ostatní náklady</v>
      </c>
      <c r="F50" s="141"/>
      <c r="G50" s="141"/>
      <c r="H50" s="141"/>
      <c r="I50" s="37"/>
      <c r="L50" s="17"/>
    </row>
    <row r="51" spans="2:47" s="1" customFormat="1" ht="6.95" customHeight="1" x14ac:dyDescent="0.2">
      <c r="B51" s="17"/>
      <c r="I51" s="37"/>
      <c r="L51" s="17"/>
    </row>
    <row r="52" spans="2:47" s="1" customFormat="1" ht="12" customHeight="1" x14ac:dyDescent="0.2">
      <c r="B52" s="17"/>
      <c r="C52" s="14" t="s">
        <v>8</v>
      </c>
      <c r="F52" s="13" t="str">
        <f>F12</f>
        <v>Jihlava</v>
      </c>
      <c r="I52" s="38" t="s">
        <v>10</v>
      </c>
      <c r="J52" s="23" t="str">
        <f>IF(J12="","",J12)</f>
        <v>Vyplň údaj</v>
      </c>
      <c r="L52" s="17"/>
    </row>
    <row r="53" spans="2:47" s="1" customFormat="1" ht="6.95" customHeight="1" x14ac:dyDescent="0.2">
      <c r="B53" s="17"/>
      <c r="I53" s="37"/>
      <c r="L53" s="17"/>
    </row>
    <row r="54" spans="2:47" s="1" customFormat="1" ht="43.15" customHeight="1" x14ac:dyDescent="0.2">
      <c r="B54" s="17"/>
      <c r="C54" s="14" t="s">
        <v>11</v>
      </c>
      <c r="F54" s="13" t="str">
        <f>E15</f>
        <v>VŠP Jihlava, Tolstého 16, 586 01 Jihlava</v>
      </c>
      <c r="I54" s="38" t="s">
        <v>17</v>
      </c>
      <c r="J54" s="16" t="str">
        <f>E21</f>
        <v>ARTPROJEKT JIHLAVA s.r.o., 586 01 Jihlava</v>
      </c>
      <c r="L54" s="17"/>
    </row>
    <row r="55" spans="2:47" s="1" customFormat="1" ht="15.2" customHeight="1" x14ac:dyDescent="0.2">
      <c r="B55" s="17"/>
      <c r="C55" s="14" t="s">
        <v>15</v>
      </c>
      <c r="F55" s="13" t="str">
        <f>IF(E18="","",E18)</f>
        <v>Vyplň údaj</v>
      </c>
      <c r="I55" s="38" t="s">
        <v>20</v>
      </c>
      <c r="J55" s="16">
        <f>E24</f>
        <v>0</v>
      </c>
      <c r="L55" s="17"/>
    </row>
    <row r="56" spans="2:47" s="1" customFormat="1" ht="10.35" customHeight="1" x14ac:dyDescent="0.2">
      <c r="B56" s="17"/>
      <c r="I56" s="37"/>
      <c r="L56" s="17"/>
    </row>
    <row r="57" spans="2:47" s="1" customFormat="1" ht="29.25" customHeight="1" x14ac:dyDescent="0.2">
      <c r="B57" s="17"/>
      <c r="C57" s="56" t="s">
        <v>47</v>
      </c>
      <c r="D57" s="47"/>
      <c r="E57" s="47"/>
      <c r="F57" s="47"/>
      <c r="G57" s="47"/>
      <c r="H57" s="47"/>
      <c r="I57" s="57"/>
      <c r="J57" s="58" t="s">
        <v>48</v>
      </c>
      <c r="K57" s="47"/>
      <c r="L57" s="17"/>
    </row>
    <row r="58" spans="2:47" s="1" customFormat="1" ht="10.35" customHeight="1" x14ac:dyDescent="0.2">
      <c r="B58" s="17"/>
      <c r="I58" s="37"/>
      <c r="L58" s="17"/>
    </row>
    <row r="59" spans="2:47" s="1" customFormat="1" ht="22.9" customHeight="1" x14ac:dyDescent="0.2">
      <c r="B59" s="17"/>
      <c r="C59" s="59" t="s">
        <v>38</v>
      </c>
      <c r="I59" s="37"/>
      <c r="J59" s="33">
        <f>J86</f>
        <v>0</v>
      </c>
      <c r="L59" s="17"/>
      <c r="AU59" s="8" t="s">
        <v>49</v>
      </c>
    </row>
    <row r="60" spans="2:47" s="3" customFormat="1" ht="24.95" customHeight="1" x14ac:dyDescent="0.2">
      <c r="B60" s="60"/>
      <c r="D60" s="61" t="s">
        <v>75</v>
      </c>
      <c r="E60" s="62"/>
      <c r="F60" s="62"/>
      <c r="G60" s="62"/>
      <c r="H60" s="62"/>
      <c r="I60" s="63"/>
      <c r="J60" s="64">
        <f>J87</f>
        <v>0</v>
      </c>
      <c r="L60" s="60"/>
    </row>
    <row r="61" spans="2:47" s="4" customFormat="1" ht="19.899999999999999" customHeight="1" x14ac:dyDescent="0.2">
      <c r="B61" s="65"/>
      <c r="D61" s="66" t="s">
        <v>76</v>
      </c>
      <c r="E61" s="67"/>
      <c r="F61" s="67"/>
      <c r="G61" s="67"/>
      <c r="H61" s="67"/>
      <c r="I61" s="68"/>
      <c r="J61" s="69">
        <f>J88</f>
        <v>0</v>
      </c>
      <c r="L61" s="65"/>
    </row>
    <row r="62" spans="2:47" s="4" customFormat="1" ht="19.899999999999999" customHeight="1" x14ac:dyDescent="0.2">
      <c r="B62" s="65"/>
      <c r="D62" s="66" t="s">
        <v>77</v>
      </c>
      <c r="E62" s="67"/>
      <c r="F62" s="67"/>
      <c r="G62" s="67"/>
      <c r="H62" s="67"/>
      <c r="I62" s="68"/>
      <c r="J62" s="69">
        <f>J92</f>
        <v>0</v>
      </c>
      <c r="L62" s="65"/>
    </row>
    <row r="63" spans="2:47" s="4" customFormat="1" ht="19.899999999999999" customHeight="1" x14ac:dyDescent="0.2">
      <c r="B63" s="65"/>
      <c r="D63" s="66" t="s">
        <v>78</v>
      </c>
      <c r="E63" s="67"/>
      <c r="F63" s="67"/>
      <c r="G63" s="67"/>
      <c r="H63" s="67"/>
      <c r="I63" s="68"/>
      <c r="J63" s="69">
        <f>J96</f>
        <v>0</v>
      </c>
      <c r="L63" s="65"/>
    </row>
    <row r="64" spans="2:47" s="4" customFormat="1" ht="19.899999999999999" customHeight="1" x14ac:dyDescent="0.2">
      <c r="B64" s="65"/>
      <c r="D64" s="66" t="s">
        <v>79</v>
      </c>
      <c r="E64" s="67"/>
      <c r="F64" s="67"/>
      <c r="G64" s="67"/>
      <c r="H64" s="67"/>
      <c r="I64" s="68"/>
      <c r="J64" s="69">
        <f>J100</f>
        <v>0</v>
      </c>
      <c r="L64" s="65"/>
    </row>
    <row r="65" spans="2:12" s="4" customFormat="1" ht="19.899999999999999" customHeight="1" x14ac:dyDescent="0.2">
      <c r="B65" s="65"/>
      <c r="D65" s="66" t="s">
        <v>80</v>
      </c>
      <c r="E65" s="67"/>
      <c r="F65" s="67"/>
      <c r="G65" s="67"/>
      <c r="H65" s="67"/>
      <c r="I65" s="68"/>
      <c r="J65" s="69">
        <f>J107</f>
        <v>0</v>
      </c>
      <c r="L65" s="65"/>
    </row>
    <row r="66" spans="2:12" s="4" customFormat="1" ht="19.899999999999999" customHeight="1" x14ac:dyDescent="0.2">
      <c r="B66" s="65"/>
      <c r="D66" s="66" t="s">
        <v>81</v>
      </c>
      <c r="E66" s="67"/>
      <c r="F66" s="67"/>
      <c r="G66" s="67"/>
      <c r="H66" s="67"/>
      <c r="I66" s="68"/>
      <c r="J66" s="69">
        <f>J111</f>
        <v>0</v>
      </c>
      <c r="L66" s="65"/>
    </row>
    <row r="67" spans="2:12" s="1" customFormat="1" ht="21.75" customHeight="1" x14ac:dyDescent="0.2">
      <c r="B67" s="17"/>
      <c r="I67" s="37"/>
      <c r="L67" s="17"/>
    </row>
    <row r="68" spans="2:12" s="1" customFormat="1" ht="6.95" customHeight="1" x14ac:dyDescent="0.2">
      <c r="B68" s="19"/>
      <c r="C68" s="20"/>
      <c r="D68" s="20"/>
      <c r="E68" s="20"/>
      <c r="F68" s="20"/>
      <c r="G68" s="20"/>
      <c r="H68" s="20"/>
      <c r="I68" s="54"/>
      <c r="J68" s="20"/>
      <c r="K68" s="20"/>
      <c r="L68" s="17"/>
    </row>
    <row r="72" spans="2:12" s="1" customFormat="1" ht="6.95" customHeight="1" x14ac:dyDescent="0.2">
      <c r="B72" s="21"/>
      <c r="C72" s="22"/>
      <c r="D72" s="22"/>
      <c r="E72" s="22"/>
      <c r="F72" s="22"/>
      <c r="G72" s="22"/>
      <c r="H72" s="22"/>
      <c r="I72" s="55"/>
      <c r="J72" s="22"/>
      <c r="K72" s="22"/>
      <c r="L72" s="17"/>
    </row>
    <row r="73" spans="2:12" s="1" customFormat="1" ht="24.95" customHeight="1" x14ac:dyDescent="0.2">
      <c r="B73" s="17"/>
      <c r="C73" s="12" t="s">
        <v>50</v>
      </c>
      <c r="I73" s="37"/>
      <c r="L73" s="17"/>
    </row>
    <row r="74" spans="2:12" s="1" customFormat="1" ht="6.95" customHeight="1" x14ac:dyDescent="0.2">
      <c r="B74" s="17"/>
      <c r="I74" s="37"/>
      <c r="L74" s="17"/>
    </row>
    <row r="75" spans="2:12" s="1" customFormat="1" ht="12" customHeight="1" x14ac:dyDescent="0.2">
      <c r="B75" s="17"/>
      <c r="C75" s="14" t="s">
        <v>4</v>
      </c>
      <c r="I75" s="37"/>
      <c r="L75" s="17"/>
    </row>
    <row r="76" spans="2:12" s="1" customFormat="1" ht="16.5" customHeight="1" x14ac:dyDescent="0.2">
      <c r="B76" s="17"/>
      <c r="E76" s="142" t="str">
        <f>E7</f>
        <v>VŠPJ - oprava obvodových pláštů objektu Tolstého 16, Jihlava, oddíl č.2-Vnější fasády</v>
      </c>
      <c r="F76" s="143"/>
      <c r="G76" s="143"/>
      <c r="H76" s="143"/>
      <c r="I76" s="37"/>
      <c r="L76" s="17"/>
    </row>
    <row r="77" spans="2:12" s="1" customFormat="1" ht="12" customHeight="1" x14ac:dyDescent="0.2">
      <c r="B77" s="17"/>
      <c r="C77" s="14" t="s">
        <v>45</v>
      </c>
      <c r="I77" s="37"/>
      <c r="L77" s="17"/>
    </row>
    <row r="78" spans="2:12" s="1" customFormat="1" ht="16.5" customHeight="1" x14ac:dyDescent="0.2">
      <c r="B78" s="17"/>
      <c r="E78" s="140" t="str">
        <f>E9</f>
        <v>VN a ON - Vedlejší náklady a ostatní náklady</v>
      </c>
      <c r="F78" s="141"/>
      <c r="G78" s="141"/>
      <c r="H78" s="141"/>
      <c r="I78" s="37"/>
      <c r="L78" s="17"/>
    </row>
    <row r="79" spans="2:12" s="1" customFormat="1" ht="6.95" customHeight="1" x14ac:dyDescent="0.2">
      <c r="B79" s="17"/>
      <c r="I79" s="37"/>
      <c r="L79" s="17"/>
    </row>
    <row r="80" spans="2:12" s="1" customFormat="1" ht="12" customHeight="1" x14ac:dyDescent="0.2">
      <c r="B80" s="17"/>
      <c r="C80" s="14" t="s">
        <v>8</v>
      </c>
      <c r="F80" s="13" t="str">
        <f>F12</f>
        <v>Jihlava</v>
      </c>
      <c r="I80" s="38" t="s">
        <v>10</v>
      </c>
      <c r="J80" s="23" t="str">
        <f>IF(J12="","",J12)</f>
        <v>Vyplň údaj</v>
      </c>
      <c r="L80" s="17"/>
    </row>
    <row r="81" spans="2:65" s="1" customFormat="1" ht="6.95" customHeight="1" x14ac:dyDescent="0.2">
      <c r="B81" s="17"/>
      <c r="I81" s="37"/>
      <c r="L81" s="17"/>
    </row>
    <row r="82" spans="2:65" s="1" customFormat="1" ht="43.15" customHeight="1" x14ac:dyDescent="0.2">
      <c r="B82" s="17"/>
      <c r="C82" s="14" t="s">
        <v>11</v>
      </c>
      <c r="F82" s="13" t="str">
        <f>E15</f>
        <v>VŠP Jihlava, Tolstého 16, 586 01 Jihlava</v>
      </c>
      <c r="I82" s="38" t="s">
        <v>17</v>
      </c>
      <c r="J82" s="16" t="str">
        <f>E21</f>
        <v>ARTPROJEKT JIHLAVA s.r.o., 586 01 Jihlava</v>
      </c>
      <c r="L82" s="17"/>
    </row>
    <row r="83" spans="2:65" s="1" customFormat="1" ht="15.2" customHeight="1" x14ac:dyDescent="0.2">
      <c r="B83" s="17"/>
      <c r="C83" s="14" t="s">
        <v>15</v>
      </c>
      <c r="F83" s="13" t="str">
        <f>IF(E18="","",E18)</f>
        <v>Vyplň údaj</v>
      </c>
      <c r="I83" s="38" t="s">
        <v>20</v>
      </c>
      <c r="J83" s="16">
        <f>E24</f>
        <v>0</v>
      </c>
      <c r="L83" s="17"/>
    </row>
    <row r="84" spans="2:65" s="1" customFormat="1" ht="10.35" customHeight="1" x14ac:dyDescent="0.2">
      <c r="B84" s="17"/>
      <c r="I84" s="37"/>
      <c r="L84" s="17"/>
    </row>
    <row r="85" spans="2:65" s="5" customFormat="1" ht="29.25" customHeight="1" x14ac:dyDescent="0.2">
      <c r="B85" s="70"/>
      <c r="C85" s="71" t="s">
        <v>51</v>
      </c>
      <c r="D85" s="72" t="s">
        <v>37</v>
      </c>
      <c r="E85" s="72" t="s">
        <v>35</v>
      </c>
      <c r="F85" s="72" t="s">
        <v>36</v>
      </c>
      <c r="G85" s="72" t="s">
        <v>52</v>
      </c>
      <c r="H85" s="72" t="s">
        <v>53</v>
      </c>
      <c r="I85" s="73" t="s">
        <v>54</v>
      </c>
      <c r="J85" s="72" t="s">
        <v>48</v>
      </c>
      <c r="K85" s="74" t="s">
        <v>55</v>
      </c>
      <c r="L85" s="70"/>
      <c r="M85" s="28" t="s">
        <v>0</v>
      </c>
      <c r="N85" s="29" t="s">
        <v>26</v>
      </c>
      <c r="O85" s="29" t="s">
        <v>56</v>
      </c>
      <c r="P85" s="29" t="s">
        <v>57</v>
      </c>
      <c r="Q85" s="29" t="s">
        <v>58</v>
      </c>
      <c r="R85" s="29" t="s">
        <v>59</v>
      </c>
      <c r="S85" s="29" t="s">
        <v>60</v>
      </c>
      <c r="T85" s="30" t="s">
        <v>61</v>
      </c>
    </row>
    <row r="86" spans="2:65" s="1" customFormat="1" ht="22.9" customHeight="1" x14ac:dyDescent="0.25">
      <c r="B86" s="17"/>
      <c r="C86" s="32" t="s">
        <v>62</v>
      </c>
      <c r="I86" s="37"/>
      <c r="J86" s="75">
        <f>BK86</f>
        <v>0</v>
      </c>
      <c r="L86" s="17"/>
      <c r="M86" s="31"/>
      <c r="N86" s="24"/>
      <c r="O86" s="24"/>
      <c r="P86" s="76">
        <f>P87</f>
        <v>0</v>
      </c>
      <c r="Q86" s="24"/>
      <c r="R86" s="76">
        <f>R87</f>
        <v>0</v>
      </c>
      <c r="S86" s="24"/>
      <c r="T86" s="77">
        <f>T87</f>
        <v>0</v>
      </c>
      <c r="AT86" s="8" t="s">
        <v>39</v>
      </c>
      <c r="AU86" s="8" t="s">
        <v>49</v>
      </c>
      <c r="BK86" s="78">
        <f>BK87</f>
        <v>0</v>
      </c>
    </row>
    <row r="87" spans="2:65" s="6" customFormat="1" ht="25.9" customHeight="1" x14ac:dyDescent="0.2">
      <c r="B87" s="79"/>
      <c r="D87" s="80" t="s">
        <v>39</v>
      </c>
      <c r="E87" s="81" t="s">
        <v>82</v>
      </c>
      <c r="F87" s="81" t="s">
        <v>83</v>
      </c>
      <c r="I87" s="82"/>
      <c r="J87" s="83">
        <f>BK87</f>
        <v>0</v>
      </c>
      <c r="L87" s="79"/>
      <c r="M87" s="84"/>
      <c r="N87" s="85"/>
      <c r="O87" s="85"/>
      <c r="P87" s="86">
        <f>P88+P92+P96+P100+P107+P111</f>
        <v>0</v>
      </c>
      <c r="Q87" s="85"/>
      <c r="R87" s="86">
        <f>R88+R92+R96+R100+R107+R111</f>
        <v>0</v>
      </c>
      <c r="S87" s="85"/>
      <c r="T87" s="87">
        <f>T88+T92+T96+T100+T107+T111</f>
        <v>0</v>
      </c>
      <c r="AR87" s="80" t="s">
        <v>69</v>
      </c>
      <c r="AT87" s="88" t="s">
        <v>39</v>
      </c>
      <c r="AU87" s="88" t="s">
        <v>40</v>
      </c>
      <c r="AY87" s="80" t="s">
        <v>63</v>
      </c>
      <c r="BK87" s="89">
        <f>BK88+BK92+BK96+BK100+BK107+BK111</f>
        <v>0</v>
      </c>
    </row>
    <row r="88" spans="2:65" s="6" customFormat="1" ht="22.9" customHeight="1" x14ac:dyDescent="0.2">
      <c r="B88" s="79"/>
      <c r="D88" s="80" t="s">
        <v>39</v>
      </c>
      <c r="E88" s="90" t="s">
        <v>84</v>
      </c>
      <c r="F88" s="90" t="s">
        <v>85</v>
      </c>
      <c r="I88" s="82"/>
      <c r="J88" s="91">
        <f>BK88</f>
        <v>0</v>
      </c>
      <c r="L88" s="79"/>
      <c r="M88" s="84"/>
      <c r="N88" s="85"/>
      <c r="O88" s="85"/>
      <c r="P88" s="86">
        <f>SUM(P89:P91)</f>
        <v>0</v>
      </c>
      <c r="Q88" s="85"/>
      <c r="R88" s="86">
        <f>SUM(R89:R91)</f>
        <v>0</v>
      </c>
      <c r="S88" s="85"/>
      <c r="T88" s="87">
        <f>SUM(T89:T91)</f>
        <v>0</v>
      </c>
      <c r="AR88" s="80" t="s">
        <v>69</v>
      </c>
      <c r="AT88" s="88" t="s">
        <v>39</v>
      </c>
      <c r="AU88" s="88" t="s">
        <v>41</v>
      </c>
      <c r="AY88" s="80" t="s">
        <v>63</v>
      </c>
      <c r="BK88" s="89">
        <f>SUM(BK89:BK91)</f>
        <v>0</v>
      </c>
    </row>
    <row r="89" spans="2:65" s="1" customFormat="1" ht="16.5" customHeight="1" x14ac:dyDescent="0.2">
      <c r="B89" s="92"/>
      <c r="C89" s="93" t="s">
        <v>41</v>
      </c>
      <c r="D89" s="93" t="s">
        <v>64</v>
      </c>
      <c r="E89" s="94" t="s">
        <v>41</v>
      </c>
      <c r="F89" s="95" t="s">
        <v>85</v>
      </c>
      <c r="G89" s="96" t="s">
        <v>73</v>
      </c>
      <c r="H89" s="97">
        <v>1</v>
      </c>
      <c r="I89" s="98"/>
      <c r="J89" s="99">
        <f>ROUND(I89*H89,2)</f>
        <v>0</v>
      </c>
      <c r="K89" s="95" t="s">
        <v>0</v>
      </c>
      <c r="L89" s="17"/>
      <c r="M89" s="100" t="s">
        <v>0</v>
      </c>
      <c r="N89" s="101" t="s">
        <v>27</v>
      </c>
      <c r="O89" s="25"/>
      <c r="P89" s="102">
        <f>O89*H89</f>
        <v>0</v>
      </c>
      <c r="Q89" s="102">
        <v>0</v>
      </c>
      <c r="R89" s="102">
        <f>Q89*H89</f>
        <v>0</v>
      </c>
      <c r="S89" s="102">
        <v>0</v>
      </c>
      <c r="T89" s="103">
        <f>S89*H89</f>
        <v>0</v>
      </c>
      <c r="AR89" s="104" t="s">
        <v>86</v>
      </c>
      <c r="AT89" s="104" t="s">
        <v>64</v>
      </c>
      <c r="AU89" s="104" t="s">
        <v>42</v>
      </c>
      <c r="AY89" s="8" t="s">
        <v>63</v>
      </c>
      <c r="BE89" s="105">
        <f>IF(N89="základní",J89,0)</f>
        <v>0</v>
      </c>
      <c r="BF89" s="105">
        <f>IF(N89="snížená",J89,0)</f>
        <v>0</v>
      </c>
      <c r="BG89" s="105">
        <f>IF(N89="zákl. přenesená",J89,0)</f>
        <v>0</v>
      </c>
      <c r="BH89" s="105">
        <f>IF(N89="sníž. přenesená",J89,0)</f>
        <v>0</v>
      </c>
      <c r="BI89" s="105">
        <f>IF(N89="nulová",J89,0)</f>
        <v>0</v>
      </c>
      <c r="BJ89" s="8" t="s">
        <v>41</v>
      </c>
      <c r="BK89" s="105">
        <f>ROUND(I89*H89,2)</f>
        <v>0</v>
      </c>
      <c r="BL89" s="8" t="s">
        <v>86</v>
      </c>
      <c r="BM89" s="104" t="s">
        <v>87</v>
      </c>
    </row>
    <row r="90" spans="2:65" s="1" customFormat="1" ht="195" x14ac:dyDescent="0.2">
      <c r="B90" s="17"/>
      <c r="D90" s="106" t="s">
        <v>66</v>
      </c>
      <c r="F90" s="107" t="s">
        <v>88</v>
      </c>
      <c r="I90" s="37"/>
      <c r="L90" s="17"/>
      <c r="M90" s="108"/>
      <c r="N90" s="25"/>
      <c r="O90" s="25"/>
      <c r="P90" s="25"/>
      <c r="Q90" s="25"/>
      <c r="R90" s="25"/>
      <c r="S90" s="25"/>
      <c r="T90" s="26"/>
      <c r="AT90" s="8" t="s">
        <v>66</v>
      </c>
      <c r="AU90" s="8" t="s">
        <v>42</v>
      </c>
    </row>
    <row r="91" spans="2:65" s="7" customFormat="1" ht="22.5" x14ac:dyDescent="0.2">
      <c r="B91" s="109"/>
      <c r="D91" s="106" t="s">
        <v>67</v>
      </c>
      <c r="E91" s="110" t="s">
        <v>0</v>
      </c>
      <c r="F91" s="111" t="s">
        <v>89</v>
      </c>
      <c r="H91" s="112">
        <v>1</v>
      </c>
      <c r="I91" s="113"/>
      <c r="L91" s="109"/>
      <c r="M91" s="114"/>
      <c r="N91" s="115"/>
      <c r="O91" s="115"/>
      <c r="P91" s="115"/>
      <c r="Q91" s="115"/>
      <c r="R91" s="115"/>
      <c r="S91" s="115"/>
      <c r="T91" s="116"/>
      <c r="AT91" s="110" t="s">
        <v>67</v>
      </c>
      <c r="AU91" s="110" t="s">
        <v>42</v>
      </c>
      <c r="AV91" s="7" t="s">
        <v>42</v>
      </c>
      <c r="AW91" s="7" t="s">
        <v>19</v>
      </c>
      <c r="AX91" s="7" t="s">
        <v>40</v>
      </c>
      <c r="AY91" s="110" t="s">
        <v>63</v>
      </c>
    </row>
    <row r="92" spans="2:65" s="6" customFormat="1" ht="22.9" customHeight="1" x14ac:dyDescent="0.2">
      <c r="B92" s="79"/>
      <c r="D92" s="80" t="s">
        <v>39</v>
      </c>
      <c r="E92" s="90" t="s">
        <v>90</v>
      </c>
      <c r="F92" s="90" t="s">
        <v>91</v>
      </c>
      <c r="I92" s="82"/>
      <c r="J92" s="91">
        <f>BK92</f>
        <v>0</v>
      </c>
      <c r="L92" s="79"/>
      <c r="M92" s="84"/>
      <c r="N92" s="85"/>
      <c r="O92" s="85"/>
      <c r="P92" s="86">
        <f>SUM(P93:P95)</f>
        <v>0</v>
      </c>
      <c r="Q92" s="85"/>
      <c r="R92" s="86">
        <f>SUM(R93:R95)</f>
        <v>0</v>
      </c>
      <c r="S92" s="85"/>
      <c r="T92" s="87">
        <f>SUM(T93:T95)</f>
        <v>0</v>
      </c>
      <c r="AR92" s="80" t="s">
        <v>69</v>
      </c>
      <c r="AT92" s="88" t="s">
        <v>39</v>
      </c>
      <c r="AU92" s="88" t="s">
        <v>41</v>
      </c>
      <c r="AY92" s="80" t="s">
        <v>63</v>
      </c>
      <c r="BK92" s="89">
        <f>SUM(BK93:BK95)</f>
        <v>0</v>
      </c>
    </row>
    <row r="93" spans="2:65" s="1" customFormat="1" ht="16.5" customHeight="1" x14ac:dyDescent="0.2">
      <c r="B93" s="92"/>
      <c r="C93" s="93" t="s">
        <v>42</v>
      </c>
      <c r="D93" s="93" t="s">
        <v>64</v>
      </c>
      <c r="E93" s="94" t="s">
        <v>42</v>
      </c>
      <c r="F93" s="95" t="s">
        <v>91</v>
      </c>
      <c r="G93" s="96" t="s">
        <v>73</v>
      </c>
      <c r="H93" s="97">
        <v>1</v>
      </c>
      <c r="I93" s="98"/>
      <c r="J93" s="99">
        <f>ROUND(I93*H93,2)</f>
        <v>0</v>
      </c>
      <c r="K93" s="95" t="s">
        <v>0</v>
      </c>
      <c r="L93" s="17"/>
      <c r="M93" s="100" t="s">
        <v>0</v>
      </c>
      <c r="N93" s="101" t="s">
        <v>27</v>
      </c>
      <c r="O93" s="25"/>
      <c r="P93" s="102">
        <f>O93*H93</f>
        <v>0</v>
      </c>
      <c r="Q93" s="102">
        <v>0</v>
      </c>
      <c r="R93" s="102">
        <f>Q93*H93</f>
        <v>0</v>
      </c>
      <c r="S93" s="102">
        <v>0</v>
      </c>
      <c r="T93" s="103">
        <f>S93*H93</f>
        <v>0</v>
      </c>
      <c r="AR93" s="104" t="s">
        <v>86</v>
      </c>
      <c r="AT93" s="104" t="s">
        <v>64</v>
      </c>
      <c r="AU93" s="104" t="s">
        <v>42</v>
      </c>
      <c r="AY93" s="8" t="s">
        <v>63</v>
      </c>
      <c r="BE93" s="105">
        <f>IF(N93="základní",J93,0)</f>
        <v>0</v>
      </c>
      <c r="BF93" s="105">
        <f>IF(N93="snížená",J93,0)</f>
        <v>0</v>
      </c>
      <c r="BG93" s="105">
        <f>IF(N93="zákl. přenesená",J93,0)</f>
        <v>0</v>
      </c>
      <c r="BH93" s="105">
        <f>IF(N93="sníž. přenesená",J93,0)</f>
        <v>0</v>
      </c>
      <c r="BI93" s="105">
        <f>IF(N93="nulová",J93,0)</f>
        <v>0</v>
      </c>
      <c r="BJ93" s="8" t="s">
        <v>41</v>
      </c>
      <c r="BK93" s="105">
        <f>ROUND(I93*H93,2)</f>
        <v>0</v>
      </c>
      <c r="BL93" s="8" t="s">
        <v>86</v>
      </c>
      <c r="BM93" s="104" t="s">
        <v>92</v>
      </c>
    </row>
    <row r="94" spans="2:65" s="1" customFormat="1" ht="321.75" x14ac:dyDescent="0.2">
      <c r="B94" s="17"/>
      <c r="D94" s="106" t="s">
        <v>66</v>
      </c>
      <c r="F94" s="107" t="s">
        <v>93</v>
      </c>
      <c r="I94" s="37"/>
      <c r="L94" s="17"/>
      <c r="M94" s="108"/>
      <c r="N94" s="25"/>
      <c r="O94" s="25"/>
      <c r="P94" s="25"/>
      <c r="Q94" s="25"/>
      <c r="R94" s="25"/>
      <c r="S94" s="25"/>
      <c r="T94" s="26"/>
      <c r="AT94" s="8" t="s">
        <v>66</v>
      </c>
      <c r="AU94" s="8" t="s">
        <v>42</v>
      </c>
    </row>
    <row r="95" spans="2:65" s="7" customFormat="1" ht="22.5" x14ac:dyDescent="0.2">
      <c r="B95" s="109"/>
      <c r="D95" s="106" t="s">
        <v>67</v>
      </c>
      <c r="E95" s="110" t="s">
        <v>0</v>
      </c>
      <c r="F95" s="111" t="s">
        <v>89</v>
      </c>
      <c r="H95" s="112">
        <v>1</v>
      </c>
      <c r="I95" s="113"/>
      <c r="L95" s="109"/>
      <c r="M95" s="114"/>
      <c r="N95" s="115"/>
      <c r="O95" s="115"/>
      <c r="P95" s="115"/>
      <c r="Q95" s="115"/>
      <c r="R95" s="115"/>
      <c r="S95" s="115"/>
      <c r="T95" s="116"/>
      <c r="AT95" s="110" t="s">
        <v>67</v>
      </c>
      <c r="AU95" s="110" t="s">
        <v>42</v>
      </c>
      <c r="AV95" s="7" t="s">
        <v>42</v>
      </c>
      <c r="AW95" s="7" t="s">
        <v>19</v>
      </c>
      <c r="AX95" s="7" t="s">
        <v>40</v>
      </c>
      <c r="AY95" s="110" t="s">
        <v>63</v>
      </c>
    </row>
    <row r="96" spans="2:65" s="6" customFormat="1" ht="22.9" customHeight="1" x14ac:dyDescent="0.2">
      <c r="B96" s="79"/>
      <c r="D96" s="80" t="s">
        <v>39</v>
      </c>
      <c r="E96" s="90" t="s">
        <v>94</v>
      </c>
      <c r="F96" s="90" t="s">
        <v>95</v>
      </c>
      <c r="I96" s="82"/>
      <c r="J96" s="91">
        <f>BK96</f>
        <v>0</v>
      </c>
      <c r="L96" s="79"/>
      <c r="M96" s="84"/>
      <c r="N96" s="85"/>
      <c r="O96" s="85"/>
      <c r="P96" s="86">
        <f>SUM(P97:P99)</f>
        <v>0</v>
      </c>
      <c r="Q96" s="85"/>
      <c r="R96" s="86">
        <f>SUM(R97:R99)</f>
        <v>0</v>
      </c>
      <c r="S96" s="85"/>
      <c r="T96" s="87">
        <f>SUM(T97:T99)</f>
        <v>0</v>
      </c>
      <c r="AR96" s="80" t="s">
        <v>69</v>
      </c>
      <c r="AT96" s="88" t="s">
        <v>39</v>
      </c>
      <c r="AU96" s="88" t="s">
        <v>41</v>
      </c>
      <c r="AY96" s="80" t="s">
        <v>63</v>
      </c>
      <c r="BK96" s="89">
        <f>SUM(BK97:BK99)</f>
        <v>0</v>
      </c>
    </row>
    <row r="97" spans="2:65" s="1" customFormat="1" ht="16.5" customHeight="1" x14ac:dyDescent="0.2">
      <c r="B97" s="92"/>
      <c r="C97" s="93" t="s">
        <v>68</v>
      </c>
      <c r="D97" s="93" t="s">
        <v>64</v>
      </c>
      <c r="E97" s="94" t="s">
        <v>68</v>
      </c>
      <c r="F97" s="95" t="s">
        <v>95</v>
      </c>
      <c r="G97" s="96" t="s">
        <v>73</v>
      </c>
      <c r="H97" s="97">
        <v>1</v>
      </c>
      <c r="I97" s="98"/>
      <c r="J97" s="99">
        <f>ROUND(I97*H97,2)</f>
        <v>0</v>
      </c>
      <c r="K97" s="95" t="s">
        <v>0</v>
      </c>
      <c r="L97" s="17"/>
      <c r="M97" s="100" t="s">
        <v>0</v>
      </c>
      <c r="N97" s="101" t="s">
        <v>27</v>
      </c>
      <c r="O97" s="25"/>
      <c r="P97" s="102">
        <f>O97*H97</f>
        <v>0</v>
      </c>
      <c r="Q97" s="102">
        <v>0</v>
      </c>
      <c r="R97" s="102">
        <f>Q97*H97</f>
        <v>0</v>
      </c>
      <c r="S97" s="102">
        <v>0</v>
      </c>
      <c r="T97" s="103">
        <f>S97*H97</f>
        <v>0</v>
      </c>
      <c r="AR97" s="104" t="s">
        <v>86</v>
      </c>
      <c r="AT97" s="104" t="s">
        <v>64</v>
      </c>
      <c r="AU97" s="104" t="s">
        <v>42</v>
      </c>
      <c r="AY97" s="8" t="s">
        <v>63</v>
      </c>
      <c r="BE97" s="105">
        <f>IF(N97="základní",J97,0)</f>
        <v>0</v>
      </c>
      <c r="BF97" s="105">
        <f>IF(N97="snížená",J97,0)</f>
        <v>0</v>
      </c>
      <c r="BG97" s="105">
        <f>IF(N97="zákl. přenesená",J97,0)</f>
        <v>0</v>
      </c>
      <c r="BH97" s="105">
        <f>IF(N97="sníž. přenesená",J97,0)</f>
        <v>0</v>
      </c>
      <c r="BI97" s="105">
        <f>IF(N97="nulová",J97,0)</f>
        <v>0</v>
      </c>
      <c r="BJ97" s="8" t="s">
        <v>41</v>
      </c>
      <c r="BK97" s="105">
        <f>ROUND(I97*H97,2)</f>
        <v>0</v>
      </c>
      <c r="BL97" s="8" t="s">
        <v>86</v>
      </c>
      <c r="BM97" s="104" t="s">
        <v>96</v>
      </c>
    </row>
    <row r="98" spans="2:65" s="1" customFormat="1" ht="360.75" x14ac:dyDescent="0.2">
      <c r="B98" s="17"/>
      <c r="D98" s="106" t="s">
        <v>66</v>
      </c>
      <c r="F98" s="107" t="s">
        <v>97</v>
      </c>
      <c r="I98" s="37"/>
      <c r="L98" s="17"/>
      <c r="M98" s="108"/>
      <c r="N98" s="25"/>
      <c r="O98" s="25"/>
      <c r="P98" s="25"/>
      <c r="Q98" s="25"/>
      <c r="R98" s="25"/>
      <c r="S98" s="25"/>
      <c r="T98" s="26"/>
      <c r="AT98" s="8" t="s">
        <v>66</v>
      </c>
      <c r="AU98" s="8" t="s">
        <v>42</v>
      </c>
    </row>
    <row r="99" spans="2:65" s="7" customFormat="1" ht="22.5" x14ac:dyDescent="0.2">
      <c r="B99" s="109"/>
      <c r="D99" s="106" t="s">
        <v>67</v>
      </c>
      <c r="E99" s="110" t="s">
        <v>0</v>
      </c>
      <c r="F99" s="111" t="s">
        <v>89</v>
      </c>
      <c r="H99" s="112">
        <v>1</v>
      </c>
      <c r="I99" s="113"/>
      <c r="L99" s="109"/>
      <c r="M99" s="114"/>
      <c r="N99" s="115"/>
      <c r="O99" s="115"/>
      <c r="P99" s="115"/>
      <c r="Q99" s="115"/>
      <c r="R99" s="115"/>
      <c r="S99" s="115"/>
      <c r="T99" s="116"/>
      <c r="AT99" s="110" t="s">
        <v>67</v>
      </c>
      <c r="AU99" s="110" t="s">
        <v>42</v>
      </c>
      <c r="AV99" s="7" t="s">
        <v>42</v>
      </c>
      <c r="AW99" s="7" t="s">
        <v>19</v>
      </c>
      <c r="AX99" s="7" t="s">
        <v>40</v>
      </c>
      <c r="AY99" s="110" t="s">
        <v>63</v>
      </c>
    </row>
    <row r="100" spans="2:65" s="6" customFormat="1" ht="22.9" customHeight="1" x14ac:dyDescent="0.2">
      <c r="B100" s="79"/>
      <c r="D100" s="80" t="s">
        <v>39</v>
      </c>
      <c r="E100" s="90" t="s">
        <v>98</v>
      </c>
      <c r="F100" s="90" t="s">
        <v>99</v>
      </c>
      <c r="I100" s="82"/>
      <c r="J100" s="91">
        <f>BK100</f>
        <v>0</v>
      </c>
      <c r="L100" s="79"/>
      <c r="M100" s="84"/>
      <c r="N100" s="85"/>
      <c r="O100" s="85"/>
      <c r="P100" s="86">
        <f>SUM(P101:P106)</f>
        <v>0</v>
      </c>
      <c r="Q100" s="85"/>
      <c r="R100" s="86">
        <f>SUM(R101:R106)</f>
        <v>0</v>
      </c>
      <c r="S100" s="85"/>
      <c r="T100" s="87">
        <f>SUM(T101:T106)</f>
        <v>0</v>
      </c>
      <c r="AR100" s="80" t="s">
        <v>69</v>
      </c>
      <c r="AT100" s="88" t="s">
        <v>39</v>
      </c>
      <c r="AU100" s="88" t="s">
        <v>41</v>
      </c>
      <c r="AY100" s="80" t="s">
        <v>63</v>
      </c>
      <c r="BK100" s="89">
        <f>SUM(BK101:BK106)</f>
        <v>0</v>
      </c>
    </row>
    <row r="101" spans="2:65" s="1" customFormat="1" ht="16.5" customHeight="1" x14ac:dyDescent="0.2">
      <c r="B101" s="92"/>
      <c r="C101" s="93" t="s">
        <v>65</v>
      </c>
      <c r="D101" s="93" t="s">
        <v>64</v>
      </c>
      <c r="E101" s="94" t="s">
        <v>65</v>
      </c>
      <c r="F101" s="95" t="s">
        <v>99</v>
      </c>
      <c r="G101" s="96" t="s">
        <v>73</v>
      </c>
      <c r="H101" s="97">
        <v>1</v>
      </c>
      <c r="I101" s="98"/>
      <c r="J101" s="99">
        <f>ROUND(I101*H101,2)</f>
        <v>0</v>
      </c>
      <c r="K101" s="95" t="s">
        <v>0</v>
      </c>
      <c r="L101" s="17"/>
      <c r="M101" s="100" t="s">
        <v>0</v>
      </c>
      <c r="N101" s="101" t="s">
        <v>27</v>
      </c>
      <c r="O101" s="25"/>
      <c r="P101" s="102">
        <f>O101*H101</f>
        <v>0</v>
      </c>
      <c r="Q101" s="102">
        <v>0</v>
      </c>
      <c r="R101" s="102">
        <f>Q101*H101</f>
        <v>0</v>
      </c>
      <c r="S101" s="102">
        <v>0</v>
      </c>
      <c r="T101" s="103">
        <f>S101*H101</f>
        <v>0</v>
      </c>
      <c r="AR101" s="104" t="s">
        <v>86</v>
      </c>
      <c r="AT101" s="104" t="s">
        <v>64</v>
      </c>
      <c r="AU101" s="104" t="s">
        <v>42</v>
      </c>
      <c r="AY101" s="8" t="s">
        <v>63</v>
      </c>
      <c r="BE101" s="105">
        <f>IF(N101="základní",J101,0)</f>
        <v>0</v>
      </c>
      <c r="BF101" s="105">
        <f>IF(N101="snížená",J101,0)</f>
        <v>0</v>
      </c>
      <c r="BG101" s="105">
        <f>IF(N101="zákl. přenesená",J101,0)</f>
        <v>0</v>
      </c>
      <c r="BH101" s="105">
        <f>IF(N101="sníž. přenesená",J101,0)</f>
        <v>0</v>
      </c>
      <c r="BI101" s="105">
        <f>IF(N101="nulová",J101,0)</f>
        <v>0</v>
      </c>
      <c r="BJ101" s="8" t="s">
        <v>41</v>
      </c>
      <c r="BK101" s="105">
        <f>ROUND(I101*H101,2)</f>
        <v>0</v>
      </c>
      <c r="BL101" s="8" t="s">
        <v>86</v>
      </c>
      <c r="BM101" s="104" t="s">
        <v>100</v>
      </c>
    </row>
    <row r="102" spans="2:65" s="1" customFormat="1" ht="48.75" x14ac:dyDescent="0.2">
      <c r="B102" s="17"/>
      <c r="D102" s="106" t="s">
        <v>66</v>
      </c>
      <c r="F102" s="107" t="s">
        <v>101</v>
      </c>
      <c r="I102" s="37"/>
      <c r="L102" s="17"/>
      <c r="M102" s="108"/>
      <c r="N102" s="25"/>
      <c r="O102" s="25"/>
      <c r="P102" s="25"/>
      <c r="Q102" s="25"/>
      <c r="R102" s="25"/>
      <c r="S102" s="25"/>
      <c r="T102" s="26"/>
      <c r="AT102" s="8" t="s">
        <v>66</v>
      </c>
      <c r="AU102" s="8" t="s">
        <v>42</v>
      </c>
    </row>
    <row r="103" spans="2:65" s="7" customFormat="1" ht="22.5" x14ac:dyDescent="0.2">
      <c r="B103" s="109"/>
      <c r="D103" s="106" t="s">
        <v>67</v>
      </c>
      <c r="E103" s="110" t="s">
        <v>0</v>
      </c>
      <c r="F103" s="111" t="s">
        <v>89</v>
      </c>
      <c r="H103" s="112">
        <v>1</v>
      </c>
      <c r="I103" s="113"/>
      <c r="L103" s="109"/>
      <c r="M103" s="114"/>
      <c r="N103" s="115"/>
      <c r="O103" s="115"/>
      <c r="P103" s="115"/>
      <c r="Q103" s="115"/>
      <c r="R103" s="115"/>
      <c r="S103" s="115"/>
      <c r="T103" s="116"/>
      <c r="AT103" s="110" t="s">
        <v>67</v>
      </c>
      <c r="AU103" s="110" t="s">
        <v>42</v>
      </c>
      <c r="AV103" s="7" t="s">
        <v>42</v>
      </c>
      <c r="AW103" s="7" t="s">
        <v>19</v>
      </c>
      <c r="AX103" s="7" t="s">
        <v>40</v>
      </c>
      <c r="AY103" s="110" t="s">
        <v>63</v>
      </c>
    </row>
    <row r="104" spans="2:65" s="1" customFormat="1" ht="24" customHeight="1" x14ac:dyDescent="0.2">
      <c r="B104" s="92"/>
      <c r="C104" s="93" t="s">
        <v>69</v>
      </c>
      <c r="D104" s="93" t="s">
        <v>64</v>
      </c>
      <c r="E104" s="94" t="s">
        <v>69</v>
      </c>
      <c r="F104" s="95" t="s">
        <v>102</v>
      </c>
      <c r="G104" s="96" t="s">
        <v>73</v>
      </c>
      <c r="H104" s="97">
        <v>1</v>
      </c>
      <c r="I104" s="98"/>
      <c r="J104" s="99">
        <f>ROUND(I104*H104,2)</f>
        <v>0</v>
      </c>
      <c r="K104" s="95" t="s">
        <v>0</v>
      </c>
      <c r="L104" s="17"/>
      <c r="M104" s="100" t="s">
        <v>0</v>
      </c>
      <c r="N104" s="101" t="s">
        <v>27</v>
      </c>
      <c r="O104" s="25"/>
      <c r="P104" s="102">
        <f>O104*H104</f>
        <v>0</v>
      </c>
      <c r="Q104" s="102">
        <v>0</v>
      </c>
      <c r="R104" s="102">
        <f>Q104*H104</f>
        <v>0</v>
      </c>
      <c r="S104" s="102">
        <v>0</v>
      </c>
      <c r="T104" s="103">
        <f>S104*H104</f>
        <v>0</v>
      </c>
      <c r="AR104" s="104" t="s">
        <v>86</v>
      </c>
      <c r="AT104" s="104" t="s">
        <v>64</v>
      </c>
      <c r="AU104" s="104" t="s">
        <v>42</v>
      </c>
      <c r="AY104" s="8" t="s">
        <v>63</v>
      </c>
      <c r="BE104" s="105">
        <f>IF(N104="základní",J104,0)</f>
        <v>0</v>
      </c>
      <c r="BF104" s="105">
        <f>IF(N104="snížená",J104,0)</f>
        <v>0</v>
      </c>
      <c r="BG104" s="105">
        <f>IF(N104="zákl. přenesená",J104,0)</f>
        <v>0</v>
      </c>
      <c r="BH104" s="105">
        <f>IF(N104="sníž. přenesená",J104,0)</f>
        <v>0</v>
      </c>
      <c r="BI104" s="105">
        <f>IF(N104="nulová",J104,0)</f>
        <v>0</v>
      </c>
      <c r="BJ104" s="8" t="s">
        <v>41</v>
      </c>
      <c r="BK104" s="105">
        <f>ROUND(I104*H104,2)</f>
        <v>0</v>
      </c>
      <c r="BL104" s="8" t="s">
        <v>86</v>
      </c>
      <c r="BM104" s="104" t="s">
        <v>103</v>
      </c>
    </row>
    <row r="105" spans="2:65" s="1" customFormat="1" ht="39" x14ac:dyDescent="0.2">
      <c r="B105" s="17"/>
      <c r="D105" s="106" t="s">
        <v>66</v>
      </c>
      <c r="F105" s="107" t="s">
        <v>104</v>
      </c>
      <c r="I105" s="37"/>
      <c r="L105" s="17"/>
      <c r="M105" s="108"/>
      <c r="N105" s="25"/>
      <c r="O105" s="25"/>
      <c r="P105" s="25"/>
      <c r="Q105" s="25"/>
      <c r="R105" s="25"/>
      <c r="S105" s="25"/>
      <c r="T105" s="26"/>
      <c r="AT105" s="8" t="s">
        <v>66</v>
      </c>
      <c r="AU105" s="8" t="s">
        <v>42</v>
      </c>
    </row>
    <row r="106" spans="2:65" s="7" customFormat="1" ht="22.5" x14ac:dyDescent="0.2">
      <c r="B106" s="109"/>
      <c r="D106" s="106" t="s">
        <v>67</v>
      </c>
      <c r="E106" s="110" t="s">
        <v>0</v>
      </c>
      <c r="F106" s="111" t="s">
        <v>89</v>
      </c>
      <c r="H106" s="112">
        <v>1</v>
      </c>
      <c r="I106" s="113"/>
      <c r="L106" s="109"/>
      <c r="M106" s="114"/>
      <c r="N106" s="115"/>
      <c r="O106" s="115"/>
      <c r="P106" s="115"/>
      <c r="Q106" s="115"/>
      <c r="R106" s="115"/>
      <c r="S106" s="115"/>
      <c r="T106" s="116"/>
      <c r="AT106" s="110" t="s">
        <v>67</v>
      </c>
      <c r="AU106" s="110" t="s">
        <v>42</v>
      </c>
      <c r="AV106" s="7" t="s">
        <v>42</v>
      </c>
      <c r="AW106" s="7" t="s">
        <v>19</v>
      </c>
      <c r="AX106" s="7" t="s">
        <v>40</v>
      </c>
      <c r="AY106" s="110" t="s">
        <v>63</v>
      </c>
    </row>
    <row r="107" spans="2:65" s="6" customFormat="1" ht="22.9" customHeight="1" x14ac:dyDescent="0.2">
      <c r="B107" s="79"/>
      <c r="D107" s="80" t="s">
        <v>39</v>
      </c>
      <c r="E107" s="90" t="s">
        <v>105</v>
      </c>
      <c r="F107" s="90" t="s">
        <v>106</v>
      </c>
      <c r="I107" s="82"/>
      <c r="J107" s="91">
        <f>BK107</f>
        <v>0</v>
      </c>
      <c r="L107" s="79"/>
      <c r="M107" s="84"/>
      <c r="N107" s="85"/>
      <c r="O107" s="85"/>
      <c r="P107" s="86">
        <f>SUM(P108:P110)</f>
        <v>0</v>
      </c>
      <c r="Q107" s="85"/>
      <c r="R107" s="86">
        <f>SUM(R108:R110)</f>
        <v>0</v>
      </c>
      <c r="S107" s="85"/>
      <c r="T107" s="87">
        <f>SUM(T108:T110)</f>
        <v>0</v>
      </c>
      <c r="AR107" s="80" t="s">
        <v>69</v>
      </c>
      <c r="AT107" s="88" t="s">
        <v>39</v>
      </c>
      <c r="AU107" s="88" t="s">
        <v>41</v>
      </c>
      <c r="AY107" s="80" t="s">
        <v>63</v>
      </c>
      <c r="BK107" s="89">
        <f>SUM(BK108:BK110)</f>
        <v>0</v>
      </c>
    </row>
    <row r="108" spans="2:65" s="1" customFormat="1" ht="16.5" customHeight="1" x14ac:dyDescent="0.2">
      <c r="B108" s="92"/>
      <c r="C108" s="93" t="s">
        <v>70</v>
      </c>
      <c r="D108" s="93" t="s">
        <v>64</v>
      </c>
      <c r="E108" s="94" t="s">
        <v>70</v>
      </c>
      <c r="F108" s="95" t="s">
        <v>106</v>
      </c>
      <c r="G108" s="96" t="s">
        <v>73</v>
      </c>
      <c r="H108" s="97">
        <v>1</v>
      </c>
      <c r="I108" s="98"/>
      <c r="J108" s="99">
        <f>ROUND(I108*H108,2)</f>
        <v>0</v>
      </c>
      <c r="K108" s="95" t="s">
        <v>0</v>
      </c>
      <c r="L108" s="17"/>
      <c r="M108" s="100" t="s">
        <v>0</v>
      </c>
      <c r="N108" s="101" t="s">
        <v>27</v>
      </c>
      <c r="O108" s="25"/>
      <c r="P108" s="102">
        <f>O108*H108</f>
        <v>0</v>
      </c>
      <c r="Q108" s="102">
        <v>0</v>
      </c>
      <c r="R108" s="102">
        <f>Q108*H108</f>
        <v>0</v>
      </c>
      <c r="S108" s="102">
        <v>0</v>
      </c>
      <c r="T108" s="103">
        <f>S108*H108</f>
        <v>0</v>
      </c>
      <c r="AR108" s="104" t="s">
        <v>86</v>
      </c>
      <c r="AT108" s="104" t="s">
        <v>64</v>
      </c>
      <c r="AU108" s="104" t="s">
        <v>42</v>
      </c>
      <c r="AY108" s="8" t="s">
        <v>63</v>
      </c>
      <c r="BE108" s="105">
        <f>IF(N108="základní",J108,0)</f>
        <v>0</v>
      </c>
      <c r="BF108" s="105">
        <f>IF(N108="snížená",J108,0)</f>
        <v>0</v>
      </c>
      <c r="BG108" s="105">
        <f>IF(N108="zákl. přenesená",J108,0)</f>
        <v>0</v>
      </c>
      <c r="BH108" s="105">
        <f>IF(N108="sníž. přenesená",J108,0)</f>
        <v>0</v>
      </c>
      <c r="BI108" s="105">
        <f>IF(N108="nulová",J108,0)</f>
        <v>0</v>
      </c>
      <c r="BJ108" s="8" t="s">
        <v>41</v>
      </c>
      <c r="BK108" s="105">
        <f>ROUND(I108*H108,2)</f>
        <v>0</v>
      </c>
      <c r="BL108" s="8" t="s">
        <v>86</v>
      </c>
      <c r="BM108" s="104" t="s">
        <v>107</v>
      </c>
    </row>
    <row r="109" spans="2:65" s="1" customFormat="1" ht="117" x14ac:dyDescent="0.2">
      <c r="B109" s="17"/>
      <c r="D109" s="106" t="s">
        <v>66</v>
      </c>
      <c r="F109" s="107" t="s">
        <v>108</v>
      </c>
      <c r="I109" s="37"/>
      <c r="L109" s="17"/>
      <c r="M109" s="108"/>
      <c r="N109" s="25"/>
      <c r="O109" s="25"/>
      <c r="P109" s="25"/>
      <c r="Q109" s="25"/>
      <c r="R109" s="25"/>
      <c r="S109" s="25"/>
      <c r="T109" s="26"/>
      <c r="AT109" s="8" t="s">
        <v>66</v>
      </c>
      <c r="AU109" s="8" t="s">
        <v>42</v>
      </c>
    </row>
    <row r="110" spans="2:65" s="7" customFormat="1" ht="22.5" x14ac:dyDescent="0.2">
      <c r="B110" s="109"/>
      <c r="D110" s="106" t="s">
        <v>67</v>
      </c>
      <c r="E110" s="110" t="s">
        <v>0</v>
      </c>
      <c r="F110" s="111" t="s">
        <v>89</v>
      </c>
      <c r="H110" s="112">
        <v>1</v>
      </c>
      <c r="I110" s="113"/>
      <c r="L110" s="109"/>
      <c r="M110" s="114"/>
      <c r="N110" s="115"/>
      <c r="O110" s="115"/>
      <c r="P110" s="115"/>
      <c r="Q110" s="115"/>
      <c r="R110" s="115"/>
      <c r="S110" s="115"/>
      <c r="T110" s="116"/>
      <c r="AT110" s="110" t="s">
        <v>67</v>
      </c>
      <c r="AU110" s="110" t="s">
        <v>42</v>
      </c>
      <c r="AV110" s="7" t="s">
        <v>42</v>
      </c>
      <c r="AW110" s="7" t="s">
        <v>19</v>
      </c>
      <c r="AX110" s="7" t="s">
        <v>40</v>
      </c>
      <c r="AY110" s="110" t="s">
        <v>63</v>
      </c>
    </row>
    <row r="111" spans="2:65" s="6" customFormat="1" ht="22.9" customHeight="1" x14ac:dyDescent="0.2">
      <c r="B111" s="79"/>
      <c r="D111" s="80" t="s">
        <v>39</v>
      </c>
      <c r="E111" s="90" t="s">
        <v>109</v>
      </c>
      <c r="F111" s="90" t="s">
        <v>110</v>
      </c>
      <c r="I111" s="82"/>
      <c r="J111" s="91">
        <f>BK111</f>
        <v>0</v>
      </c>
      <c r="L111" s="79"/>
      <c r="M111" s="84"/>
      <c r="N111" s="85"/>
      <c r="O111" s="85"/>
      <c r="P111" s="86">
        <f>SUM(P112:P117)</f>
        <v>0</v>
      </c>
      <c r="Q111" s="85"/>
      <c r="R111" s="86">
        <f>SUM(R112:R117)</f>
        <v>0</v>
      </c>
      <c r="S111" s="85"/>
      <c r="T111" s="87">
        <f>SUM(T112:T117)</f>
        <v>0</v>
      </c>
      <c r="AR111" s="80" t="s">
        <v>69</v>
      </c>
      <c r="AT111" s="88" t="s">
        <v>39</v>
      </c>
      <c r="AU111" s="88" t="s">
        <v>41</v>
      </c>
      <c r="AY111" s="80" t="s">
        <v>63</v>
      </c>
      <c r="BK111" s="89">
        <f>SUM(BK112:BK117)</f>
        <v>0</v>
      </c>
    </row>
    <row r="112" spans="2:65" s="1" customFormat="1" ht="24" customHeight="1" x14ac:dyDescent="0.2">
      <c r="B112" s="92"/>
      <c r="C112" s="93" t="s">
        <v>71</v>
      </c>
      <c r="D112" s="93" t="s">
        <v>64</v>
      </c>
      <c r="E112" s="94" t="s">
        <v>71</v>
      </c>
      <c r="F112" s="95" t="s">
        <v>111</v>
      </c>
      <c r="G112" s="96" t="s">
        <v>73</v>
      </c>
      <c r="H112" s="97">
        <v>1</v>
      </c>
      <c r="I112" s="98"/>
      <c r="J112" s="99">
        <f>ROUND(I112*H112,2)</f>
        <v>0</v>
      </c>
      <c r="K112" s="95" t="s">
        <v>0</v>
      </c>
      <c r="L112" s="17"/>
      <c r="M112" s="100" t="s">
        <v>0</v>
      </c>
      <c r="N112" s="101" t="s">
        <v>27</v>
      </c>
      <c r="O112" s="25"/>
      <c r="P112" s="102">
        <f>O112*H112</f>
        <v>0</v>
      </c>
      <c r="Q112" s="102">
        <v>0</v>
      </c>
      <c r="R112" s="102">
        <f>Q112*H112</f>
        <v>0</v>
      </c>
      <c r="S112" s="102">
        <v>0</v>
      </c>
      <c r="T112" s="103">
        <f>S112*H112</f>
        <v>0</v>
      </c>
      <c r="AR112" s="104" t="s">
        <v>86</v>
      </c>
      <c r="AT112" s="104" t="s">
        <v>64</v>
      </c>
      <c r="AU112" s="104" t="s">
        <v>42</v>
      </c>
      <c r="AY112" s="8" t="s">
        <v>63</v>
      </c>
      <c r="BE112" s="105">
        <f>IF(N112="základní",J112,0)</f>
        <v>0</v>
      </c>
      <c r="BF112" s="105">
        <f>IF(N112="snížená",J112,0)</f>
        <v>0</v>
      </c>
      <c r="BG112" s="105">
        <f>IF(N112="zákl. přenesená",J112,0)</f>
        <v>0</v>
      </c>
      <c r="BH112" s="105">
        <f>IF(N112="sníž. přenesená",J112,0)</f>
        <v>0</v>
      </c>
      <c r="BI112" s="105">
        <f>IF(N112="nulová",J112,0)</f>
        <v>0</v>
      </c>
      <c r="BJ112" s="8" t="s">
        <v>41</v>
      </c>
      <c r="BK112" s="105">
        <f>ROUND(I112*H112,2)</f>
        <v>0</v>
      </c>
      <c r="BL112" s="8" t="s">
        <v>86</v>
      </c>
      <c r="BM112" s="104" t="s">
        <v>112</v>
      </c>
    </row>
    <row r="113" spans="2:65" s="1" customFormat="1" ht="87.75" x14ac:dyDescent="0.2">
      <c r="B113" s="17"/>
      <c r="D113" s="106" t="s">
        <v>66</v>
      </c>
      <c r="F113" s="107" t="s">
        <v>113</v>
      </c>
      <c r="I113" s="37"/>
      <c r="L113" s="17"/>
      <c r="M113" s="108"/>
      <c r="N113" s="25"/>
      <c r="O113" s="25"/>
      <c r="P113" s="25"/>
      <c r="Q113" s="25"/>
      <c r="R113" s="25"/>
      <c r="S113" s="25"/>
      <c r="T113" s="26"/>
      <c r="AT113" s="8" t="s">
        <v>66</v>
      </c>
      <c r="AU113" s="8" t="s">
        <v>42</v>
      </c>
    </row>
    <row r="114" spans="2:65" s="7" customFormat="1" ht="22.5" x14ac:dyDescent="0.2">
      <c r="B114" s="109"/>
      <c r="D114" s="106" t="s">
        <v>67</v>
      </c>
      <c r="E114" s="110" t="s">
        <v>0</v>
      </c>
      <c r="F114" s="111" t="s">
        <v>89</v>
      </c>
      <c r="H114" s="112">
        <v>1</v>
      </c>
      <c r="I114" s="113"/>
      <c r="L114" s="109"/>
      <c r="M114" s="114"/>
      <c r="N114" s="115"/>
      <c r="O114" s="115"/>
      <c r="P114" s="115"/>
      <c r="Q114" s="115"/>
      <c r="R114" s="115"/>
      <c r="S114" s="115"/>
      <c r="T114" s="116"/>
      <c r="AT114" s="110" t="s">
        <v>67</v>
      </c>
      <c r="AU114" s="110" t="s">
        <v>42</v>
      </c>
      <c r="AV114" s="7" t="s">
        <v>42</v>
      </c>
      <c r="AW114" s="7" t="s">
        <v>19</v>
      </c>
      <c r="AX114" s="7" t="s">
        <v>40</v>
      </c>
      <c r="AY114" s="110" t="s">
        <v>63</v>
      </c>
    </row>
    <row r="115" spans="2:65" s="1" customFormat="1" ht="16.5" customHeight="1" x14ac:dyDescent="0.2">
      <c r="B115" s="92"/>
      <c r="C115" s="93" t="s">
        <v>72</v>
      </c>
      <c r="D115" s="93" t="s">
        <v>64</v>
      </c>
      <c r="E115" s="94" t="s">
        <v>72</v>
      </c>
      <c r="F115" s="95" t="s">
        <v>114</v>
      </c>
      <c r="G115" s="96" t="s">
        <v>73</v>
      </c>
      <c r="H115" s="97">
        <v>1</v>
      </c>
      <c r="I115" s="98"/>
      <c r="J115" s="99">
        <f>ROUND(I115*H115,2)</f>
        <v>0</v>
      </c>
      <c r="K115" s="95" t="s">
        <v>0</v>
      </c>
      <c r="L115" s="17"/>
      <c r="M115" s="100" t="s">
        <v>0</v>
      </c>
      <c r="N115" s="101" t="s">
        <v>27</v>
      </c>
      <c r="O115" s="25"/>
      <c r="P115" s="102">
        <f>O115*H115</f>
        <v>0</v>
      </c>
      <c r="Q115" s="102">
        <v>0</v>
      </c>
      <c r="R115" s="102">
        <f>Q115*H115</f>
        <v>0</v>
      </c>
      <c r="S115" s="102">
        <v>0</v>
      </c>
      <c r="T115" s="103">
        <f>S115*H115</f>
        <v>0</v>
      </c>
      <c r="AR115" s="104" t="s">
        <v>86</v>
      </c>
      <c r="AT115" s="104" t="s">
        <v>64</v>
      </c>
      <c r="AU115" s="104" t="s">
        <v>42</v>
      </c>
      <c r="AY115" s="8" t="s">
        <v>63</v>
      </c>
      <c r="BE115" s="105">
        <f>IF(N115="základní",J115,0)</f>
        <v>0</v>
      </c>
      <c r="BF115" s="105">
        <f>IF(N115="snížená",J115,0)</f>
        <v>0</v>
      </c>
      <c r="BG115" s="105">
        <f>IF(N115="zákl. přenesená",J115,0)</f>
        <v>0</v>
      </c>
      <c r="BH115" s="105">
        <f>IF(N115="sníž. přenesená",J115,0)</f>
        <v>0</v>
      </c>
      <c r="BI115" s="105">
        <f>IF(N115="nulová",J115,0)</f>
        <v>0</v>
      </c>
      <c r="BJ115" s="8" t="s">
        <v>41</v>
      </c>
      <c r="BK115" s="105">
        <f>ROUND(I115*H115,2)</f>
        <v>0</v>
      </c>
      <c r="BL115" s="8" t="s">
        <v>86</v>
      </c>
      <c r="BM115" s="104" t="s">
        <v>115</v>
      </c>
    </row>
    <row r="116" spans="2:65" s="1" customFormat="1" ht="29.25" x14ac:dyDescent="0.2">
      <c r="B116" s="17"/>
      <c r="D116" s="106" t="s">
        <v>66</v>
      </c>
      <c r="F116" s="107" t="s">
        <v>116</v>
      </c>
      <c r="I116" s="37"/>
      <c r="L116" s="17"/>
      <c r="M116" s="108"/>
      <c r="N116" s="25"/>
      <c r="O116" s="25"/>
      <c r="P116" s="25"/>
      <c r="Q116" s="25"/>
      <c r="R116" s="25"/>
      <c r="S116" s="25"/>
      <c r="T116" s="26"/>
      <c r="AT116" s="8" t="s">
        <v>66</v>
      </c>
      <c r="AU116" s="8" t="s">
        <v>42</v>
      </c>
    </row>
    <row r="117" spans="2:65" s="7" customFormat="1" ht="22.5" x14ac:dyDescent="0.2">
      <c r="B117" s="109"/>
      <c r="D117" s="106" t="s">
        <v>67</v>
      </c>
      <c r="E117" s="110" t="s">
        <v>0</v>
      </c>
      <c r="F117" s="111" t="s">
        <v>89</v>
      </c>
      <c r="H117" s="112">
        <v>1</v>
      </c>
      <c r="I117" s="113"/>
      <c r="L117" s="109"/>
      <c r="M117" s="117"/>
      <c r="N117" s="118"/>
      <c r="O117" s="118"/>
      <c r="P117" s="118"/>
      <c r="Q117" s="118"/>
      <c r="R117" s="118"/>
      <c r="S117" s="118"/>
      <c r="T117" s="119"/>
      <c r="AT117" s="110" t="s">
        <v>67</v>
      </c>
      <c r="AU117" s="110" t="s">
        <v>42</v>
      </c>
      <c r="AV117" s="7" t="s">
        <v>42</v>
      </c>
      <c r="AW117" s="7" t="s">
        <v>19</v>
      </c>
      <c r="AX117" s="7" t="s">
        <v>40</v>
      </c>
      <c r="AY117" s="110" t="s">
        <v>63</v>
      </c>
    </row>
    <row r="118" spans="2:65" s="1" customFormat="1" ht="6.95" customHeight="1" x14ac:dyDescent="0.2">
      <c r="B118" s="19"/>
      <c r="C118" s="20"/>
      <c r="D118" s="20"/>
      <c r="E118" s="20"/>
      <c r="F118" s="20"/>
      <c r="G118" s="20"/>
      <c r="H118" s="20"/>
      <c r="I118" s="54"/>
      <c r="J118" s="20"/>
      <c r="K118" s="20"/>
      <c r="L118" s="17"/>
    </row>
  </sheetData>
  <autoFilter ref="C85:K117"/>
  <mergeCells count="9">
    <mergeCell ref="E50:H50"/>
    <mergeCell ref="E76:H76"/>
    <mergeCell ref="E78:H78"/>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40"/>
  <sheetViews>
    <sheetView showGridLines="0" zoomScaleNormal="100" workbookViewId="0">
      <selection activeCell="D42" sqref="D42:J42"/>
    </sheetView>
  </sheetViews>
  <sheetFormatPr defaultRowHeight="13.5" x14ac:dyDescent="0.2"/>
  <cols>
    <col min="1" max="1" width="8.33203125" style="120" customWidth="1"/>
    <col min="2" max="2" width="1.6640625" style="120" customWidth="1"/>
    <col min="3" max="4" width="5" style="120" customWidth="1"/>
    <col min="5" max="5" width="11.6640625" style="120" customWidth="1"/>
    <col min="6" max="6" width="9.1640625" style="120" customWidth="1"/>
    <col min="7" max="7" width="5" style="120" customWidth="1"/>
    <col min="8" max="8" width="77.83203125" style="120" customWidth="1"/>
    <col min="9" max="10" width="20" style="120" customWidth="1"/>
    <col min="11" max="11" width="1.6640625" style="120" customWidth="1"/>
    <col min="12" max="256" width="9.33203125" style="120"/>
    <col min="257" max="257" width="8.33203125" style="120" customWidth="1"/>
    <col min="258" max="258" width="1.6640625" style="120" customWidth="1"/>
    <col min="259" max="260" width="5" style="120" customWidth="1"/>
    <col min="261" max="261" width="11.6640625" style="120" customWidth="1"/>
    <col min="262" max="262" width="9.1640625" style="120" customWidth="1"/>
    <col min="263" max="263" width="5" style="120" customWidth="1"/>
    <col min="264" max="264" width="77.83203125" style="120" customWidth="1"/>
    <col min="265" max="266" width="20" style="120" customWidth="1"/>
    <col min="267" max="267" width="1.6640625" style="120" customWidth="1"/>
    <col min="268" max="512" width="9.33203125" style="120"/>
    <col min="513" max="513" width="8.33203125" style="120" customWidth="1"/>
    <col min="514" max="514" width="1.6640625" style="120" customWidth="1"/>
    <col min="515" max="516" width="5" style="120" customWidth="1"/>
    <col min="517" max="517" width="11.6640625" style="120" customWidth="1"/>
    <col min="518" max="518" width="9.1640625" style="120" customWidth="1"/>
    <col min="519" max="519" width="5" style="120" customWidth="1"/>
    <col min="520" max="520" width="77.83203125" style="120" customWidth="1"/>
    <col min="521" max="522" width="20" style="120" customWidth="1"/>
    <col min="523" max="523" width="1.6640625" style="120" customWidth="1"/>
    <col min="524" max="768" width="9.33203125" style="120"/>
    <col min="769" max="769" width="8.33203125" style="120" customWidth="1"/>
    <col min="770" max="770" width="1.6640625" style="120" customWidth="1"/>
    <col min="771" max="772" width="5" style="120" customWidth="1"/>
    <col min="773" max="773" width="11.6640625" style="120" customWidth="1"/>
    <col min="774" max="774" width="9.1640625" style="120" customWidth="1"/>
    <col min="775" max="775" width="5" style="120" customWidth="1"/>
    <col min="776" max="776" width="77.83203125" style="120" customWidth="1"/>
    <col min="777" max="778" width="20" style="120" customWidth="1"/>
    <col min="779" max="779" width="1.6640625" style="120" customWidth="1"/>
    <col min="780" max="1024" width="9.33203125" style="120"/>
    <col min="1025" max="1025" width="8.33203125" style="120" customWidth="1"/>
    <col min="1026" max="1026" width="1.6640625" style="120" customWidth="1"/>
    <col min="1027" max="1028" width="5" style="120" customWidth="1"/>
    <col min="1029" max="1029" width="11.6640625" style="120" customWidth="1"/>
    <col min="1030" max="1030" width="9.1640625" style="120" customWidth="1"/>
    <col min="1031" max="1031" width="5" style="120" customWidth="1"/>
    <col min="1032" max="1032" width="77.83203125" style="120" customWidth="1"/>
    <col min="1033" max="1034" width="20" style="120" customWidth="1"/>
    <col min="1035" max="1035" width="1.6640625" style="120" customWidth="1"/>
    <col min="1036" max="1280" width="9.33203125" style="120"/>
    <col min="1281" max="1281" width="8.33203125" style="120" customWidth="1"/>
    <col min="1282" max="1282" width="1.6640625" style="120" customWidth="1"/>
    <col min="1283" max="1284" width="5" style="120" customWidth="1"/>
    <col min="1285" max="1285" width="11.6640625" style="120" customWidth="1"/>
    <col min="1286" max="1286" width="9.1640625" style="120" customWidth="1"/>
    <col min="1287" max="1287" width="5" style="120" customWidth="1"/>
    <col min="1288" max="1288" width="77.83203125" style="120" customWidth="1"/>
    <col min="1289" max="1290" width="20" style="120" customWidth="1"/>
    <col min="1291" max="1291" width="1.6640625" style="120" customWidth="1"/>
    <col min="1292" max="1536" width="9.33203125" style="120"/>
    <col min="1537" max="1537" width="8.33203125" style="120" customWidth="1"/>
    <col min="1538" max="1538" width="1.6640625" style="120" customWidth="1"/>
    <col min="1539" max="1540" width="5" style="120" customWidth="1"/>
    <col min="1541" max="1541" width="11.6640625" style="120" customWidth="1"/>
    <col min="1542" max="1542" width="9.1640625" style="120" customWidth="1"/>
    <col min="1543" max="1543" width="5" style="120" customWidth="1"/>
    <col min="1544" max="1544" width="77.83203125" style="120" customWidth="1"/>
    <col min="1545" max="1546" width="20" style="120" customWidth="1"/>
    <col min="1547" max="1547" width="1.6640625" style="120" customWidth="1"/>
    <col min="1548" max="1792" width="9.33203125" style="120"/>
    <col min="1793" max="1793" width="8.33203125" style="120" customWidth="1"/>
    <col min="1794" max="1794" width="1.6640625" style="120" customWidth="1"/>
    <col min="1795" max="1796" width="5" style="120" customWidth="1"/>
    <col min="1797" max="1797" width="11.6640625" style="120" customWidth="1"/>
    <col min="1798" max="1798" width="9.1640625" style="120" customWidth="1"/>
    <col min="1799" max="1799" width="5" style="120" customWidth="1"/>
    <col min="1800" max="1800" width="77.83203125" style="120" customWidth="1"/>
    <col min="1801" max="1802" width="20" style="120" customWidth="1"/>
    <col min="1803" max="1803" width="1.6640625" style="120" customWidth="1"/>
    <col min="1804" max="2048" width="9.33203125" style="120"/>
    <col min="2049" max="2049" width="8.33203125" style="120" customWidth="1"/>
    <col min="2050" max="2050" width="1.6640625" style="120" customWidth="1"/>
    <col min="2051" max="2052" width="5" style="120" customWidth="1"/>
    <col min="2053" max="2053" width="11.6640625" style="120" customWidth="1"/>
    <col min="2054" max="2054" width="9.1640625" style="120" customWidth="1"/>
    <col min="2055" max="2055" width="5" style="120" customWidth="1"/>
    <col min="2056" max="2056" width="77.83203125" style="120" customWidth="1"/>
    <col min="2057" max="2058" width="20" style="120" customWidth="1"/>
    <col min="2059" max="2059" width="1.6640625" style="120" customWidth="1"/>
    <col min="2060" max="2304" width="9.33203125" style="120"/>
    <col min="2305" max="2305" width="8.33203125" style="120" customWidth="1"/>
    <col min="2306" max="2306" width="1.6640625" style="120" customWidth="1"/>
    <col min="2307" max="2308" width="5" style="120" customWidth="1"/>
    <col min="2309" max="2309" width="11.6640625" style="120" customWidth="1"/>
    <col min="2310" max="2310" width="9.1640625" style="120" customWidth="1"/>
    <col min="2311" max="2311" width="5" style="120" customWidth="1"/>
    <col min="2312" max="2312" width="77.83203125" style="120" customWidth="1"/>
    <col min="2313" max="2314" width="20" style="120" customWidth="1"/>
    <col min="2315" max="2315" width="1.6640625" style="120" customWidth="1"/>
    <col min="2316" max="2560" width="9.33203125" style="120"/>
    <col min="2561" max="2561" width="8.33203125" style="120" customWidth="1"/>
    <col min="2562" max="2562" width="1.6640625" style="120" customWidth="1"/>
    <col min="2563" max="2564" width="5" style="120" customWidth="1"/>
    <col min="2565" max="2565" width="11.6640625" style="120" customWidth="1"/>
    <col min="2566" max="2566" width="9.1640625" style="120" customWidth="1"/>
    <col min="2567" max="2567" width="5" style="120" customWidth="1"/>
    <col min="2568" max="2568" width="77.83203125" style="120" customWidth="1"/>
    <col min="2569" max="2570" width="20" style="120" customWidth="1"/>
    <col min="2571" max="2571" width="1.6640625" style="120" customWidth="1"/>
    <col min="2572" max="2816" width="9.33203125" style="120"/>
    <col min="2817" max="2817" width="8.33203125" style="120" customWidth="1"/>
    <col min="2818" max="2818" width="1.6640625" style="120" customWidth="1"/>
    <col min="2819" max="2820" width="5" style="120" customWidth="1"/>
    <col min="2821" max="2821" width="11.6640625" style="120" customWidth="1"/>
    <col min="2822" max="2822" width="9.1640625" style="120" customWidth="1"/>
    <col min="2823" max="2823" width="5" style="120" customWidth="1"/>
    <col min="2824" max="2824" width="77.83203125" style="120" customWidth="1"/>
    <col min="2825" max="2826" width="20" style="120" customWidth="1"/>
    <col min="2827" max="2827" width="1.6640625" style="120" customWidth="1"/>
    <col min="2828" max="3072" width="9.33203125" style="120"/>
    <col min="3073" max="3073" width="8.33203125" style="120" customWidth="1"/>
    <col min="3074" max="3074" width="1.6640625" style="120" customWidth="1"/>
    <col min="3075" max="3076" width="5" style="120" customWidth="1"/>
    <col min="3077" max="3077" width="11.6640625" style="120" customWidth="1"/>
    <col min="3078" max="3078" width="9.1640625" style="120" customWidth="1"/>
    <col min="3079" max="3079" width="5" style="120" customWidth="1"/>
    <col min="3080" max="3080" width="77.83203125" style="120" customWidth="1"/>
    <col min="3081" max="3082" width="20" style="120" customWidth="1"/>
    <col min="3083" max="3083" width="1.6640625" style="120" customWidth="1"/>
    <col min="3084" max="3328" width="9.33203125" style="120"/>
    <col min="3329" max="3329" width="8.33203125" style="120" customWidth="1"/>
    <col min="3330" max="3330" width="1.6640625" style="120" customWidth="1"/>
    <col min="3331" max="3332" width="5" style="120" customWidth="1"/>
    <col min="3333" max="3333" width="11.6640625" style="120" customWidth="1"/>
    <col min="3334" max="3334" width="9.1640625" style="120" customWidth="1"/>
    <col min="3335" max="3335" width="5" style="120" customWidth="1"/>
    <col min="3336" max="3336" width="77.83203125" style="120" customWidth="1"/>
    <col min="3337" max="3338" width="20" style="120" customWidth="1"/>
    <col min="3339" max="3339" width="1.6640625" style="120" customWidth="1"/>
    <col min="3340" max="3584" width="9.33203125" style="120"/>
    <col min="3585" max="3585" width="8.33203125" style="120" customWidth="1"/>
    <col min="3586" max="3586" width="1.6640625" style="120" customWidth="1"/>
    <col min="3587" max="3588" width="5" style="120" customWidth="1"/>
    <col min="3589" max="3589" width="11.6640625" style="120" customWidth="1"/>
    <col min="3590" max="3590" width="9.1640625" style="120" customWidth="1"/>
    <col min="3591" max="3591" width="5" style="120" customWidth="1"/>
    <col min="3592" max="3592" width="77.83203125" style="120" customWidth="1"/>
    <col min="3593" max="3594" width="20" style="120" customWidth="1"/>
    <col min="3595" max="3595" width="1.6640625" style="120" customWidth="1"/>
    <col min="3596" max="3840" width="9.33203125" style="120"/>
    <col min="3841" max="3841" width="8.33203125" style="120" customWidth="1"/>
    <col min="3842" max="3842" width="1.6640625" style="120" customWidth="1"/>
    <col min="3843" max="3844" width="5" style="120" customWidth="1"/>
    <col min="3845" max="3845" width="11.6640625" style="120" customWidth="1"/>
    <col min="3846" max="3846" width="9.1640625" style="120" customWidth="1"/>
    <col min="3847" max="3847" width="5" style="120" customWidth="1"/>
    <col min="3848" max="3848" width="77.83203125" style="120" customWidth="1"/>
    <col min="3849" max="3850" width="20" style="120" customWidth="1"/>
    <col min="3851" max="3851" width="1.6640625" style="120" customWidth="1"/>
    <col min="3852" max="4096" width="9.33203125" style="120"/>
    <col min="4097" max="4097" width="8.33203125" style="120" customWidth="1"/>
    <col min="4098" max="4098" width="1.6640625" style="120" customWidth="1"/>
    <col min="4099" max="4100" width="5" style="120" customWidth="1"/>
    <col min="4101" max="4101" width="11.6640625" style="120" customWidth="1"/>
    <col min="4102" max="4102" width="9.1640625" style="120" customWidth="1"/>
    <col min="4103" max="4103" width="5" style="120" customWidth="1"/>
    <col min="4104" max="4104" width="77.83203125" style="120" customWidth="1"/>
    <col min="4105" max="4106" width="20" style="120" customWidth="1"/>
    <col min="4107" max="4107" width="1.6640625" style="120" customWidth="1"/>
    <col min="4108" max="4352" width="9.33203125" style="120"/>
    <col min="4353" max="4353" width="8.33203125" style="120" customWidth="1"/>
    <col min="4354" max="4354" width="1.6640625" style="120" customWidth="1"/>
    <col min="4355" max="4356" width="5" style="120" customWidth="1"/>
    <col min="4357" max="4357" width="11.6640625" style="120" customWidth="1"/>
    <col min="4358" max="4358" width="9.1640625" style="120" customWidth="1"/>
    <col min="4359" max="4359" width="5" style="120" customWidth="1"/>
    <col min="4360" max="4360" width="77.83203125" style="120" customWidth="1"/>
    <col min="4361" max="4362" width="20" style="120" customWidth="1"/>
    <col min="4363" max="4363" width="1.6640625" style="120" customWidth="1"/>
    <col min="4364" max="4608" width="9.33203125" style="120"/>
    <col min="4609" max="4609" width="8.33203125" style="120" customWidth="1"/>
    <col min="4610" max="4610" width="1.6640625" style="120" customWidth="1"/>
    <col min="4611" max="4612" width="5" style="120" customWidth="1"/>
    <col min="4613" max="4613" width="11.6640625" style="120" customWidth="1"/>
    <col min="4614" max="4614" width="9.1640625" style="120" customWidth="1"/>
    <col min="4615" max="4615" width="5" style="120" customWidth="1"/>
    <col min="4616" max="4616" width="77.83203125" style="120" customWidth="1"/>
    <col min="4617" max="4618" width="20" style="120" customWidth="1"/>
    <col min="4619" max="4619" width="1.6640625" style="120" customWidth="1"/>
    <col min="4620" max="4864" width="9.33203125" style="120"/>
    <col min="4865" max="4865" width="8.33203125" style="120" customWidth="1"/>
    <col min="4866" max="4866" width="1.6640625" style="120" customWidth="1"/>
    <col min="4867" max="4868" width="5" style="120" customWidth="1"/>
    <col min="4869" max="4869" width="11.6640625" style="120" customWidth="1"/>
    <col min="4870" max="4870" width="9.1640625" style="120" customWidth="1"/>
    <col min="4871" max="4871" width="5" style="120" customWidth="1"/>
    <col min="4872" max="4872" width="77.83203125" style="120" customWidth="1"/>
    <col min="4873" max="4874" width="20" style="120" customWidth="1"/>
    <col min="4875" max="4875" width="1.6640625" style="120" customWidth="1"/>
    <col min="4876" max="5120" width="9.33203125" style="120"/>
    <col min="5121" max="5121" width="8.33203125" style="120" customWidth="1"/>
    <col min="5122" max="5122" width="1.6640625" style="120" customWidth="1"/>
    <col min="5123" max="5124" width="5" style="120" customWidth="1"/>
    <col min="5125" max="5125" width="11.6640625" style="120" customWidth="1"/>
    <col min="5126" max="5126" width="9.1640625" style="120" customWidth="1"/>
    <col min="5127" max="5127" width="5" style="120" customWidth="1"/>
    <col min="5128" max="5128" width="77.83203125" style="120" customWidth="1"/>
    <col min="5129" max="5130" width="20" style="120" customWidth="1"/>
    <col min="5131" max="5131" width="1.6640625" style="120" customWidth="1"/>
    <col min="5132" max="5376" width="9.33203125" style="120"/>
    <col min="5377" max="5377" width="8.33203125" style="120" customWidth="1"/>
    <col min="5378" max="5378" width="1.6640625" style="120" customWidth="1"/>
    <col min="5379" max="5380" width="5" style="120" customWidth="1"/>
    <col min="5381" max="5381" width="11.6640625" style="120" customWidth="1"/>
    <col min="5382" max="5382" width="9.1640625" style="120" customWidth="1"/>
    <col min="5383" max="5383" width="5" style="120" customWidth="1"/>
    <col min="5384" max="5384" width="77.83203125" style="120" customWidth="1"/>
    <col min="5385" max="5386" width="20" style="120" customWidth="1"/>
    <col min="5387" max="5387" width="1.6640625" style="120" customWidth="1"/>
    <col min="5388" max="5632" width="9.33203125" style="120"/>
    <col min="5633" max="5633" width="8.33203125" style="120" customWidth="1"/>
    <col min="5634" max="5634" width="1.6640625" style="120" customWidth="1"/>
    <col min="5635" max="5636" width="5" style="120" customWidth="1"/>
    <col min="5637" max="5637" width="11.6640625" style="120" customWidth="1"/>
    <col min="5638" max="5638" width="9.1640625" style="120" customWidth="1"/>
    <col min="5639" max="5639" width="5" style="120" customWidth="1"/>
    <col min="5640" max="5640" width="77.83203125" style="120" customWidth="1"/>
    <col min="5641" max="5642" width="20" style="120" customWidth="1"/>
    <col min="5643" max="5643" width="1.6640625" style="120" customWidth="1"/>
    <col min="5644" max="5888" width="9.33203125" style="120"/>
    <col min="5889" max="5889" width="8.33203125" style="120" customWidth="1"/>
    <col min="5890" max="5890" width="1.6640625" style="120" customWidth="1"/>
    <col min="5891" max="5892" width="5" style="120" customWidth="1"/>
    <col min="5893" max="5893" width="11.6640625" style="120" customWidth="1"/>
    <col min="5894" max="5894" width="9.1640625" style="120" customWidth="1"/>
    <col min="5895" max="5895" width="5" style="120" customWidth="1"/>
    <col min="5896" max="5896" width="77.83203125" style="120" customWidth="1"/>
    <col min="5897" max="5898" width="20" style="120" customWidth="1"/>
    <col min="5899" max="5899" width="1.6640625" style="120" customWidth="1"/>
    <col min="5900" max="6144" width="9.33203125" style="120"/>
    <col min="6145" max="6145" width="8.33203125" style="120" customWidth="1"/>
    <col min="6146" max="6146" width="1.6640625" style="120" customWidth="1"/>
    <col min="6147" max="6148" width="5" style="120" customWidth="1"/>
    <col min="6149" max="6149" width="11.6640625" style="120" customWidth="1"/>
    <col min="6150" max="6150" width="9.1640625" style="120" customWidth="1"/>
    <col min="6151" max="6151" width="5" style="120" customWidth="1"/>
    <col min="6152" max="6152" width="77.83203125" style="120" customWidth="1"/>
    <col min="6153" max="6154" width="20" style="120" customWidth="1"/>
    <col min="6155" max="6155" width="1.6640625" style="120" customWidth="1"/>
    <col min="6156" max="6400" width="9.33203125" style="120"/>
    <col min="6401" max="6401" width="8.33203125" style="120" customWidth="1"/>
    <col min="6402" max="6402" width="1.6640625" style="120" customWidth="1"/>
    <col min="6403" max="6404" width="5" style="120" customWidth="1"/>
    <col min="6405" max="6405" width="11.6640625" style="120" customWidth="1"/>
    <col min="6406" max="6406" width="9.1640625" style="120" customWidth="1"/>
    <col min="6407" max="6407" width="5" style="120" customWidth="1"/>
    <col min="6408" max="6408" width="77.83203125" style="120" customWidth="1"/>
    <col min="6409" max="6410" width="20" style="120" customWidth="1"/>
    <col min="6411" max="6411" width="1.6640625" style="120" customWidth="1"/>
    <col min="6412" max="6656" width="9.33203125" style="120"/>
    <col min="6657" max="6657" width="8.33203125" style="120" customWidth="1"/>
    <col min="6658" max="6658" width="1.6640625" style="120" customWidth="1"/>
    <col min="6659" max="6660" width="5" style="120" customWidth="1"/>
    <col min="6661" max="6661" width="11.6640625" style="120" customWidth="1"/>
    <col min="6662" max="6662" width="9.1640625" style="120" customWidth="1"/>
    <col min="6663" max="6663" width="5" style="120" customWidth="1"/>
    <col min="6664" max="6664" width="77.83203125" style="120" customWidth="1"/>
    <col min="6665" max="6666" width="20" style="120" customWidth="1"/>
    <col min="6667" max="6667" width="1.6640625" style="120" customWidth="1"/>
    <col min="6668" max="6912" width="9.33203125" style="120"/>
    <col min="6913" max="6913" width="8.33203125" style="120" customWidth="1"/>
    <col min="6914" max="6914" width="1.6640625" style="120" customWidth="1"/>
    <col min="6915" max="6916" width="5" style="120" customWidth="1"/>
    <col min="6917" max="6917" width="11.6640625" style="120" customWidth="1"/>
    <col min="6918" max="6918" width="9.1640625" style="120" customWidth="1"/>
    <col min="6919" max="6919" width="5" style="120" customWidth="1"/>
    <col min="6920" max="6920" width="77.83203125" style="120" customWidth="1"/>
    <col min="6921" max="6922" width="20" style="120" customWidth="1"/>
    <col min="6923" max="6923" width="1.6640625" style="120" customWidth="1"/>
    <col min="6924" max="7168" width="9.33203125" style="120"/>
    <col min="7169" max="7169" width="8.33203125" style="120" customWidth="1"/>
    <col min="7170" max="7170" width="1.6640625" style="120" customWidth="1"/>
    <col min="7171" max="7172" width="5" style="120" customWidth="1"/>
    <col min="7173" max="7173" width="11.6640625" style="120" customWidth="1"/>
    <col min="7174" max="7174" width="9.1640625" style="120" customWidth="1"/>
    <col min="7175" max="7175" width="5" style="120" customWidth="1"/>
    <col min="7176" max="7176" width="77.83203125" style="120" customWidth="1"/>
    <col min="7177" max="7178" width="20" style="120" customWidth="1"/>
    <col min="7179" max="7179" width="1.6640625" style="120" customWidth="1"/>
    <col min="7180" max="7424" width="9.33203125" style="120"/>
    <col min="7425" max="7425" width="8.33203125" style="120" customWidth="1"/>
    <col min="7426" max="7426" width="1.6640625" style="120" customWidth="1"/>
    <col min="7427" max="7428" width="5" style="120" customWidth="1"/>
    <col min="7429" max="7429" width="11.6640625" style="120" customWidth="1"/>
    <col min="7430" max="7430" width="9.1640625" style="120" customWidth="1"/>
    <col min="7431" max="7431" width="5" style="120" customWidth="1"/>
    <col min="7432" max="7432" width="77.83203125" style="120" customWidth="1"/>
    <col min="7433" max="7434" width="20" style="120" customWidth="1"/>
    <col min="7435" max="7435" width="1.6640625" style="120" customWidth="1"/>
    <col min="7436" max="7680" width="9.33203125" style="120"/>
    <col min="7681" max="7681" width="8.33203125" style="120" customWidth="1"/>
    <col min="7682" max="7682" width="1.6640625" style="120" customWidth="1"/>
    <col min="7683" max="7684" width="5" style="120" customWidth="1"/>
    <col min="7685" max="7685" width="11.6640625" style="120" customWidth="1"/>
    <col min="7686" max="7686" width="9.1640625" style="120" customWidth="1"/>
    <col min="7687" max="7687" width="5" style="120" customWidth="1"/>
    <col min="7688" max="7688" width="77.83203125" style="120" customWidth="1"/>
    <col min="7689" max="7690" width="20" style="120" customWidth="1"/>
    <col min="7691" max="7691" width="1.6640625" style="120" customWidth="1"/>
    <col min="7692" max="7936" width="9.33203125" style="120"/>
    <col min="7937" max="7937" width="8.33203125" style="120" customWidth="1"/>
    <col min="7938" max="7938" width="1.6640625" style="120" customWidth="1"/>
    <col min="7939" max="7940" width="5" style="120" customWidth="1"/>
    <col min="7941" max="7941" width="11.6640625" style="120" customWidth="1"/>
    <col min="7942" max="7942" width="9.1640625" style="120" customWidth="1"/>
    <col min="7943" max="7943" width="5" style="120" customWidth="1"/>
    <col min="7944" max="7944" width="77.83203125" style="120" customWidth="1"/>
    <col min="7945" max="7946" width="20" style="120" customWidth="1"/>
    <col min="7947" max="7947" width="1.6640625" style="120" customWidth="1"/>
    <col min="7948" max="8192" width="9.33203125" style="120"/>
    <col min="8193" max="8193" width="8.33203125" style="120" customWidth="1"/>
    <col min="8194" max="8194" width="1.6640625" style="120" customWidth="1"/>
    <col min="8195" max="8196" width="5" style="120" customWidth="1"/>
    <col min="8197" max="8197" width="11.6640625" style="120" customWidth="1"/>
    <col min="8198" max="8198" width="9.1640625" style="120" customWidth="1"/>
    <col min="8199" max="8199" width="5" style="120" customWidth="1"/>
    <col min="8200" max="8200" width="77.83203125" style="120" customWidth="1"/>
    <col min="8201" max="8202" width="20" style="120" customWidth="1"/>
    <col min="8203" max="8203" width="1.6640625" style="120" customWidth="1"/>
    <col min="8204" max="8448" width="9.33203125" style="120"/>
    <col min="8449" max="8449" width="8.33203125" style="120" customWidth="1"/>
    <col min="8450" max="8450" width="1.6640625" style="120" customWidth="1"/>
    <col min="8451" max="8452" width="5" style="120" customWidth="1"/>
    <col min="8453" max="8453" width="11.6640625" style="120" customWidth="1"/>
    <col min="8454" max="8454" width="9.1640625" style="120" customWidth="1"/>
    <col min="8455" max="8455" width="5" style="120" customWidth="1"/>
    <col min="8456" max="8456" width="77.83203125" style="120" customWidth="1"/>
    <col min="8457" max="8458" width="20" style="120" customWidth="1"/>
    <col min="8459" max="8459" width="1.6640625" style="120" customWidth="1"/>
    <col min="8460" max="8704" width="9.33203125" style="120"/>
    <col min="8705" max="8705" width="8.33203125" style="120" customWidth="1"/>
    <col min="8706" max="8706" width="1.6640625" style="120" customWidth="1"/>
    <col min="8707" max="8708" width="5" style="120" customWidth="1"/>
    <col min="8709" max="8709" width="11.6640625" style="120" customWidth="1"/>
    <col min="8710" max="8710" width="9.1640625" style="120" customWidth="1"/>
    <col min="8711" max="8711" width="5" style="120" customWidth="1"/>
    <col min="8712" max="8712" width="77.83203125" style="120" customWidth="1"/>
    <col min="8713" max="8714" width="20" style="120" customWidth="1"/>
    <col min="8715" max="8715" width="1.6640625" style="120" customWidth="1"/>
    <col min="8716" max="8960" width="9.33203125" style="120"/>
    <col min="8961" max="8961" width="8.33203125" style="120" customWidth="1"/>
    <col min="8962" max="8962" width="1.6640625" style="120" customWidth="1"/>
    <col min="8963" max="8964" width="5" style="120" customWidth="1"/>
    <col min="8965" max="8965" width="11.6640625" style="120" customWidth="1"/>
    <col min="8966" max="8966" width="9.1640625" style="120" customWidth="1"/>
    <col min="8967" max="8967" width="5" style="120" customWidth="1"/>
    <col min="8968" max="8968" width="77.83203125" style="120" customWidth="1"/>
    <col min="8969" max="8970" width="20" style="120" customWidth="1"/>
    <col min="8971" max="8971" width="1.6640625" style="120" customWidth="1"/>
    <col min="8972" max="9216" width="9.33203125" style="120"/>
    <col min="9217" max="9217" width="8.33203125" style="120" customWidth="1"/>
    <col min="9218" max="9218" width="1.6640625" style="120" customWidth="1"/>
    <col min="9219" max="9220" width="5" style="120" customWidth="1"/>
    <col min="9221" max="9221" width="11.6640625" style="120" customWidth="1"/>
    <col min="9222" max="9222" width="9.1640625" style="120" customWidth="1"/>
    <col min="9223" max="9223" width="5" style="120" customWidth="1"/>
    <col min="9224" max="9224" width="77.83203125" style="120" customWidth="1"/>
    <col min="9225" max="9226" width="20" style="120" customWidth="1"/>
    <col min="9227" max="9227" width="1.6640625" style="120" customWidth="1"/>
    <col min="9228" max="9472" width="9.33203125" style="120"/>
    <col min="9473" max="9473" width="8.33203125" style="120" customWidth="1"/>
    <col min="9474" max="9474" width="1.6640625" style="120" customWidth="1"/>
    <col min="9475" max="9476" width="5" style="120" customWidth="1"/>
    <col min="9477" max="9477" width="11.6640625" style="120" customWidth="1"/>
    <col min="9478" max="9478" width="9.1640625" style="120" customWidth="1"/>
    <col min="9479" max="9479" width="5" style="120" customWidth="1"/>
    <col min="9480" max="9480" width="77.83203125" style="120" customWidth="1"/>
    <col min="9481" max="9482" width="20" style="120" customWidth="1"/>
    <col min="9483" max="9483" width="1.6640625" style="120" customWidth="1"/>
    <col min="9484" max="9728" width="9.33203125" style="120"/>
    <col min="9729" max="9729" width="8.33203125" style="120" customWidth="1"/>
    <col min="9730" max="9730" width="1.6640625" style="120" customWidth="1"/>
    <col min="9731" max="9732" width="5" style="120" customWidth="1"/>
    <col min="9733" max="9733" width="11.6640625" style="120" customWidth="1"/>
    <col min="9734" max="9734" width="9.1640625" style="120" customWidth="1"/>
    <col min="9735" max="9735" width="5" style="120" customWidth="1"/>
    <col min="9736" max="9736" width="77.83203125" style="120" customWidth="1"/>
    <col min="9737" max="9738" width="20" style="120" customWidth="1"/>
    <col min="9739" max="9739" width="1.6640625" style="120" customWidth="1"/>
    <col min="9740" max="9984" width="9.33203125" style="120"/>
    <col min="9985" max="9985" width="8.33203125" style="120" customWidth="1"/>
    <col min="9986" max="9986" width="1.6640625" style="120" customWidth="1"/>
    <col min="9987" max="9988" width="5" style="120" customWidth="1"/>
    <col min="9989" max="9989" width="11.6640625" style="120" customWidth="1"/>
    <col min="9990" max="9990" width="9.1640625" style="120" customWidth="1"/>
    <col min="9991" max="9991" width="5" style="120" customWidth="1"/>
    <col min="9992" max="9992" width="77.83203125" style="120" customWidth="1"/>
    <col min="9993" max="9994" width="20" style="120" customWidth="1"/>
    <col min="9995" max="9995" width="1.6640625" style="120" customWidth="1"/>
    <col min="9996" max="10240" width="9.33203125" style="120"/>
    <col min="10241" max="10241" width="8.33203125" style="120" customWidth="1"/>
    <col min="10242" max="10242" width="1.6640625" style="120" customWidth="1"/>
    <col min="10243" max="10244" width="5" style="120" customWidth="1"/>
    <col min="10245" max="10245" width="11.6640625" style="120" customWidth="1"/>
    <col min="10246" max="10246" width="9.1640625" style="120" customWidth="1"/>
    <col min="10247" max="10247" width="5" style="120" customWidth="1"/>
    <col min="10248" max="10248" width="77.83203125" style="120" customWidth="1"/>
    <col min="10249" max="10250" width="20" style="120" customWidth="1"/>
    <col min="10251" max="10251" width="1.6640625" style="120" customWidth="1"/>
    <col min="10252" max="10496" width="9.33203125" style="120"/>
    <col min="10497" max="10497" width="8.33203125" style="120" customWidth="1"/>
    <col min="10498" max="10498" width="1.6640625" style="120" customWidth="1"/>
    <col min="10499" max="10500" width="5" style="120" customWidth="1"/>
    <col min="10501" max="10501" width="11.6640625" style="120" customWidth="1"/>
    <col min="10502" max="10502" width="9.1640625" style="120" customWidth="1"/>
    <col min="10503" max="10503" width="5" style="120" customWidth="1"/>
    <col min="10504" max="10504" width="77.83203125" style="120" customWidth="1"/>
    <col min="10505" max="10506" width="20" style="120" customWidth="1"/>
    <col min="10507" max="10507" width="1.6640625" style="120" customWidth="1"/>
    <col min="10508" max="10752" width="9.33203125" style="120"/>
    <col min="10753" max="10753" width="8.33203125" style="120" customWidth="1"/>
    <col min="10754" max="10754" width="1.6640625" style="120" customWidth="1"/>
    <col min="10755" max="10756" width="5" style="120" customWidth="1"/>
    <col min="10757" max="10757" width="11.6640625" style="120" customWidth="1"/>
    <col min="10758" max="10758" width="9.1640625" style="120" customWidth="1"/>
    <col min="10759" max="10759" width="5" style="120" customWidth="1"/>
    <col min="10760" max="10760" width="77.83203125" style="120" customWidth="1"/>
    <col min="10761" max="10762" width="20" style="120" customWidth="1"/>
    <col min="10763" max="10763" width="1.6640625" style="120" customWidth="1"/>
    <col min="10764" max="11008" width="9.33203125" style="120"/>
    <col min="11009" max="11009" width="8.33203125" style="120" customWidth="1"/>
    <col min="11010" max="11010" width="1.6640625" style="120" customWidth="1"/>
    <col min="11011" max="11012" width="5" style="120" customWidth="1"/>
    <col min="11013" max="11013" width="11.6640625" style="120" customWidth="1"/>
    <col min="11014" max="11014" width="9.1640625" style="120" customWidth="1"/>
    <col min="11015" max="11015" width="5" style="120" customWidth="1"/>
    <col min="11016" max="11016" width="77.83203125" style="120" customWidth="1"/>
    <col min="11017" max="11018" width="20" style="120" customWidth="1"/>
    <col min="11019" max="11019" width="1.6640625" style="120" customWidth="1"/>
    <col min="11020" max="11264" width="9.33203125" style="120"/>
    <col min="11265" max="11265" width="8.33203125" style="120" customWidth="1"/>
    <col min="11266" max="11266" width="1.6640625" style="120" customWidth="1"/>
    <col min="11267" max="11268" width="5" style="120" customWidth="1"/>
    <col min="11269" max="11269" width="11.6640625" style="120" customWidth="1"/>
    <col min="11270" max="11270" width="9.1640625" style="120" customWidth="1"/>
    <col min="11271" max="11271" width="5" style="120" customWidth="1"/>
    <col min="11272" max="11272" width="77.83203125" style="120" customWidth="1"/>
    <col min="11273" max="11274" width="20" style="120" customWidth="1"/>
    <col min="11275" max="11275" width="1.6640625" style="120" customWidth="1"/>
    <col min="11276" max="11520" width="9.33203125" style="120"/>
    <col min="11521" max="11521" width="8.33203125" style="120" customWidth="1"/>
    <col min="11522" max="11522" width="1.6640625" style="120" customWidth="1"/>
    <col min="11523" max="11524" width="5" style="120" customWidth="1"/>
    <col min="11525" max="11525" width="11.6640625" style="120" customWidth="1"/>
    <col min="11526" max="11526" width="9.1640625" style="120" customWidth="1"/>
    <col min="11527" max="11527" width="5" style="120" customWidth="1"/>
    <col min="11528" max="11528" width="77.83203125" style="120" customWidth="1"/>
    <col min="11529" max="11530" width="20" style="120" customWidth="1"/>
    <col min="11531" max="11531" width="1.6640625" style="120" customWidth="1"/>
    <col min="11532" max="11776" width="9.33203125" style="120"/>
    <col min="11777" max="11777" width="8.33203125" style="120" customWidth="1"/>
    <col min="11778" max="11778" width="1.6640625" style="120" customWidth="1"/>
    <col min="11779" max="11780" width="5" style="120" customWidth="1"/>
    <col min="11781" max="11781" width="11.6640625" style="120" customWidth="1"/>
    <col min="11782" max="11782" width="9.1640625" style="120" customWidth="1"/>
    <col min="11783" max="11783" width="5" style="120" customWidth="1"/>
    <col min="11784" max="11784" width="77.83203125" style="120" customWidth="1"/>
    <col min="11785" max="11786" width="20" style="120" customWidth="1"/>
    <col min="11787" max="11787" width="1.6640625" style="120" customWidth="1"/>
    <col min="11788" max="12032" width="9.33203125" style="120"/>
    <col min="12033" max="12033" width="8.33203125" style="120" customWidth="1"/>
    <col min="12034" max="12034" width="1.6640625" style="120" customWidth="1"/>
    <col min="12035" max="12036" width="5" style="120" customWidth="1"/>
    <col min="12037" max="12037" width="11.6640625" style="120" customWidth="1"/>
    <col min="12038" max="12038" width="9.1640625" style="120" customWidth="1"/>
    <col min="12039" max="12039" width="5" style="120" customWidth="1"/>
    <col min="12040" max="12040" width="77.83203125" style="120" customWidth="1"/>
    <col min="12041" max="12042" width="20" style="120" customWidth="1"/>
    <col min="12043" max="12043" width="1.6640625" style="120" customWidth="1"/>
    <col min="12044" max="12288" width="9.33203125" style="120"/>
    <col min="12289" max="12289" width="8.33203125" style="120" customWidth="1"/>
    <col min="12290" max="12290" width="1.6640625" style="120" customWidth="1"/>
    <col min="12291" max="12292" width="5" style="120" customWidth="1"/>
    <col min="12293" max="12293" width="11.6640625" style="120" customWidth="1"/>
    <col min="12294" max="12294" width="9.1640625" style="120" customWidth="1"/>
    <col min="12295" max="12295" width="5" style="120" customWidth="1"/>
    <col min="12296" max="12296" width="77.83203125" style="120" customWidth="1"/>
    <col min="12297" max="12298" width="20" style="120" customWidth="1"/>
    <col min="12299" max="12299" width="1.6640625" style="120" customWidth="1"/>
    <col min="12300" max="12544" width="9.33203125" style="120"/>
    <col min="12545" max="12545" width="8.33203125" style="120" customWidth="1"/>
    <col min="12546" max="12546" width="1.6640625" style="120" customWidth="1"/>
    <col min="12547" max="12548" width="5" style="120" customWidth="1"/>
    <col min="12549" max="12549" width="11.6640625" style="120" customWidth="1"/>
    <col min="12550" max="12550" width="9.1640625" style="120" customWidth="1"/>
    <col min="12551" max="12551" width="5" style="120" customWidth="1"/>
    <col min="12552" max="12552" width="77.83203125" style="120" customWidth="1"/>
    <col min="12553" max="12554" width="20" style="120" customWidth="1"/>
    <col min="12555" max="12555" width="1.6640625" style="120" customWidth="1"/>
    <col min="12556" max="12800" width="9.33203125" style="120"/>
    <col min="12801" max="12801" width="8.33203125" style="120" customWidth="1"/>
    <col min="12802" max="12802" width="1.6640625" style="120" customWidth="1"/>
    <col min="12803" max="12804" width="5" style="120" customWidth="1"/>
    <col min="12805" max="12805" width="11.6640625" style="120" customWidth="1"/>
    <col min="12806" max="12806" width="9.1640625" style="120" customWidth="1"/>
    <col min="12807" max="12807" width="5" style="120" customWidth="1"/>
    <col min="12808" max="12808" width="77.83203125" style="120" customWidth="1"/>
    <col min="12809" max="12810" width="20" style="120" customWidth="1"/>
    <col min="12811" max="12811" width="1.6640625" style="120" customWidth="1"/>
    <col min="12812" max="13056" width="9.33203125" style="120"/>
    <col min="13057" max="13057" width="8.33203125" style="120" customWidth="1"/>
    <col min="13058" max="13058" width="1.6640625" style="120" customWidth="1"/>
    <col min="13059" max="13060" width="5" style="120" customWidth="1"/>
    <col min="13061" max="13061" width="11.6640625" style="120" customWidth="1"/>
    <col min="13062" max="13062" width="9.1640625" style="120" customWidth="1"/>
    <col min="13063" max="13063" width="5" style="120" customWidth="1"/>
    <col min="13064" max="13064" width="77.83203125" style="120" customWidth="1"/>
    <col min="13065" max="13066" width="20" style="120" customWidth="1"/>
    <col min="13067" max="13067" width="1.6640625" style="120" customWidth="1"/>
    <col min="13068" max="13312" width="9.33203125" style="120"/>
    <col min="13313" max="13313" width="8.33203125" style="120" customWidth="1"/>
    <col min="13314" max="13314" width="1.6640625" style="120" customWidth="1"/>
    <col min="13315" max="13316" width="5" style="120" customWidth="1"/>
    <col min="13317" max="13317" width="11.6640625" style="120" customWidth="1"/>
    <col min="13318" max="13318" width="9.1640625" style="120" customWidth="1"/>
    <col min="13319" max="13319" width="5" style="120" customWidth="1"/>
    <col min="13320" max="13320" width="77.83203125" style="120" customWidth="1"/>
    <col min="13321" max="13322" width="20" style="120" customWidth="1"/>
    <col min="13323" max="13323" width="1.6640625" style="120" customWidth="1"/>
    <col min="13324" max="13568" width="9.33203125" style="120"/>
    <col min="13569" max="13569" width="8.33203125" style="120" customWidth="1"/>
    <col min="13570" max="13570" width="1.6640625" style="120" customWidth="1"/>
    <col min="13571" max="13572" width="5" style="120" customWidth="1"/>
    <col min="13573" max="13573" width="11.6640625" style="120" customWidth="1"/>
    <col min="13574" max="13574" width="9.1640625" style="120" customWidth="1"/>
    <col min="13575" max="13575" width="5" style="120" customWidth="1"/>
    <col min="13576" max="13576" width="77.83203125" style="120" customWidth="1"/>
    <col min="13577" max="13578" width="20" style="120" customWidth="1"/>
    <col min="13579" max="13579" width="1.6640625" style="120" customWidth="1"/>
    <col min="13580" max="13824" width="9.33203125" style="120"/>
    <col min="13825" max="13825" width="8.33203125" style="120" customWidth="1"/>
    <col min="13826" max="13826" width="1.6640625" style="120" customWidth="1"/>
    <col min="13827" max="13828" width="5" style="120" customWidth="1"/>
    <col min="13829" max="13829" width="11.6640625" style="120" customWidth="1"/>
    <col min="13830" max="13830" width="9.1640625" style="120" customWidth="1"/>
    <col min="13831" max="13831" width="5" style="120" customWidth="1"/>
    <col min="13832" max="13832" width="77.83203125" style="120" customWidth="1"/>
    <col min="13833" max="13834" width="20" style="120" customWidth="1"/>
    <col min="13835" max="13835" width="1.6640625" style="120" customWidth="1"/>
    <col min="13836" max="14080" width="9.33203125" style="120"/>
    <col min="14081" max="14081" width="8.33203125" style="120" customWidth="1"/>
    <col min="14082" max="14082" width="1.6640625" style="120" customWidth="1"/>
    <col min="14083" max="14084" width="5" style="120" customWidth="1"/>
    <col min="14085" max="14085" width="11.6640625" style="120" customWidth="1"/>
    <col min="14086" max="14086" width="9.1640625" style="120" customWidth="1"/>
    <col min="14087" max="14087" width="5" style="120" customWidth="1"/>
    <col min="14088" max="14088" width="77.83203125" style="120" customWidth="1"/>
    <col min="14089" max="14090" width="20" style="120" customWidth="1"/>
    <col min="14091" max="14091" width="1.6640625" style="120" customWidth="1"/>
    <col min="14092" max="14336" width="9.33203125" style="120"/>
    <col min="14337" max="14337" width="8.33203125" style="120" customWidth="1"/>
    <col min="14338" max="14338" width="1.6640625" style="120" customWidth="1"/>
    <col min="14339" max="14340" width="5" style="120" customWidth="1"/>
    <col min="14341" max="14341" width="11.6640625" style="120" customWidth="1"/>
    <col min="14342" max="14342" width="9.1640625" style="120" customWidth="1"/>
    <col min="14343" max="14343" width="5" style="120" customWidth="1"/>
    <col min="14344" max="14344" width="77.83203125" style="120" customWidth="1"/>
    <col min="14345" max="14346" width="20" style="120" customWidth="1"/>
    <col min="14347" max="14347" width="1.6640625" style="120" customWidth="1"/>
    <col min="14348" max="14592" width="9.33203125" style="120"/>
    <col min="14593" max="14593" width="8.33203125" style="120" customWidth="1"/>
    <col min="14594" max="14594" width="1.6640625" style="120" customWidth="1"/>
    <col min="14595" max="14596" width="5" style="120" customWidth="1"/>
    <col min="14597" max="14597" width="11.6640625" style="120" customWidth="1"/>
    <col min="14598" max="14598" width="9.1640625" style="120" customWidth="1"/>
    <col min="14599" max="14599" width="5" style="120" customWidth="1"/>
    <col min="14600" max="14600" width="77.83203125" style="120" customWidth="1"/>
    <col min="14601" max="14602" width="20" style="120" customWidth="1"/>
    <col min="14603" max="14603" width="1.6640625" style="120" customWidth="1"/>
    <col min="14604" max="14848" width="9.33203125" style="120"/>
    <col min="14849" max="14849" width="8.33203125" style="120" customWidth="1"/>
    <col min="14850" max="14850" width="1.6640625" style="120" customWidth="1"/>
    <col min="14851" max="14852" width="5" style="120" customWidth="1"/>
    <col min="14853" max="14853" width="11.6640625" style="120" customWidth="1"/>
    <col min="14854" max="14854" width="9.1640625" style="120" customWidth="1"/>
    <col min="14855" max="14855" width="5" style="120" customWidth="1"/>
    <col min="14856" max="14856" width="77.83203125" style="120" customWidth="1"/>
    <col min="14857" max="14858" width="20" style="120" customWidth="1"/>
    <col min="14859" max="14859" width="1.6640625" style="120" customWidth="1"/>
    <col min="14860" max="15104" width="9.33203125" style="120"/>
    <col min="15105" max="15105" width="8.33203125" style="120" customWidth="1"/>
    <col min="15106" max="15106" width="1.6640625" style="120" customWidth="1"/>
    <col min="15107" max="15108" width="5" style="120" customWidth="1"/>
    <col min="15109" max="15109" width="11.6640625" style="120" customWidth="1"/>
    <col min="15110" max="15110" width="9.1640625" style="120" customWidth="1"/>
    <col min="15111" max="15111" width="5" style="120" customWidth="1"/>
    <col min="15112" max="15112" width="77.83203125" style="120" customWidth="1"/>
    <col min="15113" max="15114" width="20" style="120" customWidth="1"/>
    <col min="15115" max="15115" width="1.6640625" style="120" customWidth="1"/>
    <col min="15116" max="15360" width="9.33203125" style="120"/>
    <col min="15361" max="15361" width="8.33203125" style="120" customWidth="1"/>
    <col min="15362" max="15362" width="1.6640625" style="120" customWidth="1"/>
    <col min="15363" max="15364" width="5" style="120" customWidth="1"/>
    <col min="15365" max="15365" width="11.6640625" style="120" customWidth="1"/>
    <col min="15366" max="15366" width="9.1640625" style="120" customWidth="1"/>
    <col min="15367" max="15367" width="5" style="120" customWidth="1"/>
    <col min="15368" max="15368" width="77.83203125" style="120" customWidth="1"/>
    <col min="15369" max="15370" width="20" style="120" customWidth="1"/>
    <col min="15371" max="15371" width="1.6640625" style="120" customWidth="1"/>
    <col min="15372" max="15616" width="9.33203125" style="120"/>
    <col min="15617" max="15617" width="8.33203125" style="120" customWidth="1"/>
    <col min="15618" max="15618" width="1.6640625" style="120" customWidth="1"/>
    <col min="15619" max="15620" width="5" style="120" customWidth="1"/>
    <col min="15621" max="15621" width="11.6640625" style="120" customWidth="1"/>
    <col min="15622" max="15622" width="9.1640625" style="120" customWidth="1"/>
    <col min="15623" max="15623" width="5" style="120" customWidth="1"/>
    <col min="15624" max="15624" width="77.83203125" style="120" customWidth="1"/>
    <col min="15625" max="15626" width="20" style="120" customWidth="1"/>
    <col min="15627" max="15627" width="1.6640625" style="120" customWidth="1"/>
    <col min="15628" max="15872" width="9.33203125" style="120"/>
    <col min="15873" max="15873" width="8.33203125" style="120" customWidth="1"/>
    <col min="15874" max="15874" width="1.6640625" style="120" customWidth="1"/>
    <col min="15875" max="15876" width="5" style="120" customWidth="1"/>
    <col min="15877" max="15877" width="11.6640625" style="120" customWidth="1"/>
    <col min="15878" max="15878" width="9.1640625" style="120" customWidth="1"/>
    <col min="15879" max="15879" width="5" style="120" customWidth="1"/>
    <col min="15880" max="15880" width="77.83203125" style="120" customWidth="1"/>
    <col min="15881" max="15882" width="20" style="120" customWidth="1"/>
    <col min="15883" max="15883" width="1.6640625" style="120" customWidth="1"/>
    <col min="15884" max="16128" width="9.33203125" style="120"/>
    <col min="16129" max="16129" width="8.33203125" style="120" customWidth="1"/>
    <col min="16130" max="16130" width="1.6640625" style="120" customWidth="1"/>
    <col min="16131" max="16132" width="5" style="120" customWidth="1"/>
    <col min="16133" max="16133" width="11.6640625" style="120" customWidth="1"/>
    <col min="16134" max="16134" width="9.1640625" style="120" customWidth="1"/>
    <col min="16135" max="16135" width="5" style="120" customWidth="1"/>
    <col min="16136" max="16136" width="77.83203125" style="120" customWidth="1"/>
    <col min="16137" max="16138" width="20" style="120" customWidth="1"/>
    <col min="16139" max="16139" width="1.6640625" style="120" customWidth="1"/>
    <col min="16140" max="16384" width="9.33203125" style="120"/>
  </cols>
  <sheetData>
    <row r="1" spans="2:11" ht="37.5" customHeight="1" x14ac:dyDescent="0.2"/>
    <row r="2" spans="2:11" ht="7.5" customHeight="1" x14ac:dyDescent="0.2">
      <c r="B2" s="121"/>
      <c r="C2" s="122"/>
      <c r="D2" s="122"/>
      <c r="E2" s="122"/>
      <c r="F2" s="122"/>
      <c r="G2" s="122"/>
      <c r="H2" s="122"/>
      <c r="I2" s="122"/>
      <c r="J2" s="122"/>
      <c r="K2" s="123"/>
    </row>
    <row r="3" spans="2:11" s="126" customFormat="1" ht="45" customHeight="1" x14ac:dyDescent="0.2">
      <c r="B3" s="124"/>
      <c r="C3" s="152" t="s">
        <v>118</v>
      </c>
      <c r="D3" s="152"/>
      <c r="E3" s="152"/>
      <c r="F3" s="152"/>
      <c r="G3" s="152"/>
      <c r="H3" s="152"/>
      <c r="I3" s="152"/>
      <c r="J3" s="152"/>
      <c r="K3" s="125"/>
    </row>
    <row r="4" spans="2:11" ht="25.5" customHeight="1" x14ac:dyDescent="0.3">
      <c r="B4" s="127"/>
      <c r="C4" s="151" t="s">
        <v>119</v>
      </c>
      <c r="D4" s="151"/>
      <c r="E4" s="151"/>
      <c r="F4" s="151"/>
      <c r="G4" s="151"/>
      <c r="H4" s="151"/>
      <c r="I4" s="151"/>
      <c r="J4" s="151"/>
      <c r="K4" s="128"/>
    </row>
    <row r="5" spans="2:11" ht="5.25" customHeight="1" x14ac:dyDescent="0.2">
      <c r="B5" s="127"/>
      <c r="C5" s="129"/>
      <c r="D5" s="129"/>
      <c r="E5" s="129"/>
      <c r="F5" s="129"/>
      <c r="G5" s="129"/>
      <c r="H5" s="129"/>
      <c r="I5" s="129"/>
      <c r="J5" s="129"/>
      <c r="K5" s="128"/>
    </row>
    <row r="6" spans="2:11" ht="15" customHeight="1" x14ac:dyDescent="0.2">
      <c r="B6" s="130"/>
      <c r="C6" s="131"/>
      <c r="D6" s="149" t="s">
        <v>120</v>
      </c>
      <c r="E6" s="149"/>
      <c r="F6" s="149"/>
      <c r="G6" s="149"/>
      <c r="H6" s="149"/>
      <c r="I6" s="149"/>
      <c r="J6" s="149"/>
      <c r="K6" s="128"/>
    </row>
    <row r="7" spans="2:11" ht="15" customHeight="1" x14ac:dyDescent="0.2">
      <c r="B7" s="130"/>
      <c r="C7" s="132"/>
      <c r="D7" s="149" t="s">
        <v>121</v>
      </c>
      <c r="E7" s="149"/>
      <c r="F7" s="149"/>
      <c r="G7" s="149"/>
      <c r="H7" s="149"/>
      <c r="I7" s="149"/>
      <c r="J7" s="149"/>
      <c r="K7" s="128"/>
    </row>
    <row r="8" spans="2:11" ht="12.75" customHeight="1" x14ac:dyDescent="0.2">
      <c r="B8" s="130"/>
      <c r="C8" s="132"/>
      <c r="D8" s="132"/>
      <c r="E8" s="132"/>
      <c r="F8" s="132"/>
      <c r="G8" s="132"/>
      <c r="H8" s="132"/>
      <c r="I8" s="132"/>
      <c r="J8" s="132"/>
      <c r="K8" s="128"/>
    </row>
    <row r="9" spans="2:11" ht="15" customHeight="1" x14ac:dyDescent="0.2">
      <c r="B9" s="130"/>
      <c r="C9" s="132"/>
      <c r="D9" s="149" t="s">
        <v>122</v>
      </c>
      <c r="E9" s="149"/>
      <c r="F9" s="149"/>
      <c r="G9" s="149"/>
      <c r="H9" s="149"/>
      <c r="I9" s="149"/>
      <c r="J9" s="149"/>
      <c r="K9" s="128"/>
    </row>
    <row r="10" spans="2:11" ht="15" customHeight="1" x14ac:dyDescent="0.2">
      <c r="B10" s="130"/>
      <c r="C10" s="132"/>
      <c r="D10" s="149" t="s">
        <v>123</v>
      </c>
      <c r="E10" s="149"/>
      <c r="F10" s="149"/>
      <c r="G10" s="149"/>
      <c r="H10" s="149"/>
      <c r="I10" s="149"/>
      <c r="J10" s="149"/>
      <c r="K10" s="128"/>
    </row>
    <row r="11" spans="2:11" ht="12.75" customHeight="1" x14ac:dyDescent="0.2">
      <c r="B11" s="130"/>
      <c r="C11" s="132"/>
      <c r="D11" s="132"/>
      <c r="E11" s="132"/>
      <c r="F11" s="132"/>
      <c r="G11" s="132"/>
      <c r="H11" s="132"/>
      <c r="I11" s="132"/>
      <c r="J11" s="132"/>
      <c r="K11" s="128"/>
    </row>
    <row r="12" spans="2:11" ht="15" customHeight="1" x14ac:dyDescent="0.2">
      <c r="B12" s="130"/>
      <c r="C12" s="132"/>
      <c r="D12" s="149" t="s">
        <v>124</v>
      </c>
      <c r="E12" s="149"/>
      <c r="F12" s="149"/>
      <c r="G12" s="149"/>
      <c r="H12" s="149"/>
      <c r="I12" s="149"/>
      <c r="J12" s="149"/>
      <c r="K12" s="128"/>
    </row>
    <row r="13" spans="2:11" ht="15" customHeight="1" x14ac:dyDescent="0.2">
      <c r="B13" s="130"/>
      <c r="C13" s="132"/>
      <c r="D13" s="149" t="s">
        <v>125</v>
      </c>
      <c r="E13" s="149"/>
      <c r="F13" s="149"/>
      <c r="G13" s="149"/>
      <c r="H13" s="149"/>
      <c r="I13" s="149"/>
      <c r="J13" s="149"/>
      <c r="K13" s="128"/>
    </row>
    <row r="14" spans="2:11" ht="15" customHeight="1" x14ac:dyDescent="0.2">
      <c r="B14" s="130"/>
      <c r="C14" s="132"/>
      <c r="D14" s="149" t="s">
        <v>126</v>
      </c>
      <c r="E14" s="149"/>
      <c r="F14" s="149"/>
      <c r="G14" s="149"/>
      <c r="H14" s="149"/>
      <c r="I14" s="149"/>
      <c r="J14" s="149"/>
      <c r="K14" s="128"/>
    </row>
    <row r="15" spans="2:11" ht="15" customHeight="1" x14ac:dyDescent="0.2">
      <c r="B15" s="130"/>
      <c r="C15" s="132"/>
      <c r="D15" s="131"/>
      <c r="E15" s="133" t="s">
        <v>51</v>
      </c>
      <c r="F15" s="131"/>
      <c r="G15" s="149" t="s">
        <v>127</v>
      </c>
      <c r="H15" s="149"/>
      <c r="I15" s="149"/>
      <c r="J15" s="149"/>
      <c r="K15" s="128"/>
    </row>
    <row r="16" spans="2:11" ht="15" customHeight="1" x14ac:dyDescent="0.2">
      <c r="B16" s="130"/>
      <c r="C16" s="132"/>
      <c r="D16" s="131"/>
      <c r="E16" s="133" t="s">
        <v>128</v>
      </c>
      <c r="F16" s="131"/>
      <c r="G16" s="149" t="s">
        <v>129</v>
      </c>
      <c r="H16" s="149"/>
      <c r="I16" s="149"/>
      <c r="J16" s="149"/>
      <c r="K16" s="128"/>
    </row>
    <row r="17" spans="2:11" ht="15" customHeight="1" x14ac:dyDescent="0.2">
      <c r="B17" s="130"/>
      <c r="C17" s="132"/>
      <c r="D17" s="131"/>
      <c r="E17" s="133" t="s">
        <v>35</v>
      </c>
      <c r="F17" s="131"/>
      <c r="G17" s="149" t="s">
        <v>130</v>
      </c>
      <c r="H17" s="149"/>
      <c r="I17" s="149"/>
      <c r="J17" s="149"/>
      <c r="K17" s="128"/>
    </row>
    <row r="18" spans="2:11" ht="15" customHeight="1" x14ac:dyDescent="0.2">
      <c r="B18" s="130"/>
      <c r="C18" s="132"/>
      <c r="D18" s="131"/>
      <c r="E18" s="133" t="s">
        <v>36</v>
      </c>
      <c r="F18" s="131"/>
      <c r="G18" s="149" t="s">
        <v>131</v>
      </c>
      <c r="H18" s="149"/>
      <c r="I18" s="149"/>
      <c r="J18" s="149"/>
      <c r="K18" s="128"/>
    </row>
    <row r="19" spans="2:11" ht="15" customHeight="1" x14ac:dyDescent="0.2">
      <c r="B19" s="130"/>
      <c r="C19" s="132"/>
      <c r="D19" s="131"/>
      <c r="E19" s="133" t="s">
        <v>52</v>
      </c>
      <c r="F19" s="131"/>
      <c r="G19" s="149" t="s">
        <v>132</v>
      </c>
      <c r="H19" s="149"/>
      <c r="I19" s="149"/>
      <c r="J19" s="149"/>
      <c r="K19" s="128"/>
    </row>
    <row r="20" spans="2:11" ht="15" customHeight="1" x14ac:dyDescent="0.2">
      <c r="B20" s="130"/>
      <c r="C20" s="132"/>
      <c r="D20" s="131"/>
      <c r="E20" s="133" t="s">
        <v>53</v>
      </c>
      <c r="F20" s="131"/>
      <c r="G20" s="149" t="s">
        <v>133</v>
      </c>
      <c r="H20" s="149"/>
      <c r="I20" s="149"/>
      <c r="J20" s="149"/>
      <c r="K20" s="128"/>
    </row>
    <row r="21" spans="2:11" ht="15" customHeight="1" x14ac:dyDescent="0.2">
      <c r="B21" s="130"/>
      <c r="C21" s="132"/>
      <c r="D21" s="131"/>
      <c r="E21" s="133" t="s">
        <v>134</v>
      </c>
      <c r="F21" s="131"/>
      <c r="G21" s="149" t="s">
        <v>135</v>
      </c>
      <c r="H21" s="149"/>
      <c r="I21" s="149"/>
      <c r="J21" s="149"/>
      <c r="K21" s="128"/>
    </row>
    <row r="22" spans="2:11" ht="15" customHeight="1" x14ac:dyDescent="0.2">
      <c r="B22" s="130"/>
      <c r="C22" s="132"/>
      <c r="D22" s="131"/>
      <c r="E22" s="133"/>
      <c r="F22" s="131"/>
      <c r="G22" s="149" t="s">
        <v>136</v>
      </c>
      <c r="H22" s="149"/>
      <c r="I22" s="149"/>
      <c r="J22" s="149"/>
      <c r="K22" s="128"/>
    </row>
    <row r="23" spans="2:11" ht="15" customHeight="1" x14ac:dyDescent="0.2">
      <c r="B23" s="130"/>
      <c r="C23" s="132"/>
      <c r="D23" s="131"/>
      <c r="E23" s="133" t="s">
        <v>137</v>
      </c>
      <c r="F23" s="131"/>
      <c r="G23" s="149" t="s">
        <v>138</v>
      </c>
      <c r="H23" s="149"/>
      <c r="I23" s="149"/>
      <c r="J23" s="149"/>
      <c r="K23" s="128"/>
    </row>
    <row r="24" spans="2:11" ht="15" customHeight="1" x14ac:dyDescent="0.2">
      <c r="B24" s="130"/>
      <c r="C24" s="132"/>
      <c r="D24" s="131"/>
      <c r="E24" s="133" t="s">
        <v>55</v>
      </c>
      <c r="F24" s="131"/>
      <c r="G24" s="149" t="s">
        <v>139</v>
      </c>
      <c r="H24" s="149"/>
      <c r="I24" s="149"/>
      <c r="J24" s="149"/>
      <c r="K24" s="128"/>
    </row>
    <row r="25" spans="2:11" ht="12.75" customHeight="1" x14ac:dyDescent="0.2">
      <c r="B25" s="130"/>
      <c r="C25" s="132"/>
      <c r="D25" s="131"/>
      <c r="E25" s="131"/>
      <c r="F25" s="131"/>
      <c r="G25" s="131"/>
      <c r="H25" s="131"/>
      <c r="I25" s="131"/>
      <c r="J25" s="131"/>
      <c r="K25" s="128"/>
    </row>
    <row r="26" spans="2:11" ht="15" customHeight="1" x14ac:dyDescent="0.2">
      <c r="B26" s="130"/>
      <c r="C26" s="132"/>
      <c r="D26" s="149" t="s">
        <v>140</v>
      </c>
      <c r="E26" s="149"/>
      <c r="F26" s="149"/>
      <c r="G26" s="149"/>
      <c r="H26" s="149"/>
      <c r="I26" s="149"/>
      <c r="J26" s="149"/>
      <c r="K26" s="128"/>
    </row>
    <row r="27" spans="2:11" ht="15" customHeight="1" x14ac:dyDescent="0.2">
      <c r="B27" s="130"/>
      <c r="C27" s="132"/>
      <c r="D27" s="132"/>
      <c r="E27" s="149" t="s">
        <v>141</v>
      </c>
      <c r="F27" s="149"/>
      <c r="G27" s="149"/>
      <c r="H27" s="149"/>
      <c r="I27" s="149"/>
      <c r="J27" s="149"/>
      <c r="K27" s="128"/>
    </row>
    <row r="28" spans="2:11" ht="15" customHeight="1" x14ac:dyDescent="0.2">
      <c r="B28" s="130"/>
      <c r="C28" s="132"/>
      <c r="D28" s="132"/>
      <c r="E28" s="149" t="s">
        <v>142</v>
      </c>
      <c r="F28" s="149"/>
      <c r="G28" s="149"/>
      <c r="H28" s="149"/>
      <c r="I28" s="149"/>
      <c r="J28" s="149"/>
      <c r="K28" s="128"/>
    </row>
    <row r="29" spans="2:11" ht="15" customHeight="1" x14ac:dyDescent="0.2">
      <c r="B29" s="130"/>
      <c r="C29" s="132"/>
      <c r="D29" s="132"/>
      <c r="E29" s="149" t="s">
        <v>143</v>
      </c>
      <c r="F29" s="149"/>
      <c r="G29" s="149"/>
      <c r="H29" s="149"/>
      <c r="I29" s="149"/>
      <c r="J29" s="149"/>
      <c r="K29" s="128"/>
    </row>
    <row r="30" spans="2:11" ht="15" customHeight="1" x14ac:dyDescent="0.2">
      <c r="B30" s="130"/>
      <c r="C30" s="132"/>
      <c r="D30" s="149" t="s">
        <v>144</v>
      </c>
      <c r="E30" s="149"/>
      <c r="F30" s="149"/>
      <c r="G30" s="149"/>
      <c r="H30" s="149"/>
      <c r="I30" s="149"/>
      <c r="J30" s="149"/>
      <c r="K30" s="128"/>
    </row>
    <row r="31" spans="2:11" ht="25.5" customHeight="1" x14ac:dyDescent="0.3">
      <c r="B31" s="127"/>
      <c r="C31" s="151" t="s">
        <v>145</v>
      </c>
      <c r="D31" s="151"/>
      <c r="E31" s="151"/>
      <c r="F31" s="151"/>
      <c r="G31" s="151"/>
      <c r="H31" s="151"/>
      <c r="I31" s="151"/>
      <c r="J31" s="151"/>
      <c r="K31" s="128"/>
    </row>
    <row r="32" spans="2:11" ht="5.25" customHeight="1" x14ac:dyDescent="0.2">
      <c r="B32" s="127"/>
      <c r="C32" s="129"/>
      <c r="D32" s="129"/>
      <c r="E32" s="129"/>
      <c r="F32" s="129"/>
      <c r="G32" s="129"/>
      <c r="H32" s="129"/>
      <c r="I32" s="129"/>
      <c r="J32" s="129"/>
      <c r="K32" s="128"/>
    </row>
    <row r="33" spans="2:11" ht="15" customHeight="1" x14ac:dyDescent="0.2">
      <c r="B33" s="127"/>
      <c r="C33" s="149" t="s">
        <v>146</v>
      </c>
      <c r="D33" s="149"/>
      <c r="E33" s="149"/>
      <c r="F33" s="149"/>
      <c r="G33" s="149"/>
      <c r="H33" s="149"/>
      <c r="I33" s="149"/>
      <c r="J33" s="149"/>
      <c r="K33" s="128"/>
    </row>
    <row r="34" spans="2:11" ht="15" customHeight="1" x14ac:dyDescent="0.2">
      <c r="B34" s="127"/>
      <c r="C34" s="149" t="s">
        <v>147</v>
      </c>
      <c r="D34" s="149"/>
      <c r="E34" s="149"/>
      <c r="F34" s="149"/>
      <c r="G34" s="149"/>
      <c r="H34" s="149"/>
      <c r="I34" s="149"/>
      <c r="J34" s="149"/>
      <c r="K34" s="128"/>
    </row>
    <row r="35" spans="2:11" ht="12.75" customHeight="1" x14ac:dyDescent="0.2">
      <c r="B35" s="127"/>
      <c r="C35" s="131"/>
      <c r="D35" s="131"/>
      <c r="E35" s="131"/>
      <c r="F35" s="131"/>
      <c r="G35" s="131"/>
      <c r="H35" s="131"/>
      <c r="I35" s="131"/>
      <c r="J35" s="131"/>
      <c r="K35" s="128"/>
    </row>
    <row r="36" spans="2:11" ht="15" customHeight="1" x14ac:dyDescent="0.2">
      <c r="B36" s="127"/>
      <c r="C36" s="149" t="s">
        <v>148</v>
      </c>
      <c r="D36" s="149"/>
      <c r="E36" s="149"/>
      <c r="F36" s="149"/>
      <c r="G36" s="149"/>
      <c r="H36" s="149"/>
      <c r="I36" s="149"/>
      <c r="J36" s="149"/>
      <c r="K36" s="128"/>
    </row>
    <row r="37" spans="2:11" ht="15" customHeight="1" x14ac:dyDescent="0.2">
      <c r="B37" s="127"/>
      <c r="C37" s="132"/>
      <c r="D37" s="149" t="s">
        <v>149</v>
      </c>
      <c r="E37" s="149"/>
      <c r="F37" s="149"/>
      <c r="G37" s="149"/>
      <c r="H37" s="149"/>
      <c r="I37" s="149"/>
      <c r="J37" s="149"/>
      <c r="K37" s="128"/>
    </row>
    <row r="38" spans="2:11" ht="15" customHeight="1" x14ac:dyDescent="0.2">
      <c r="B38" s="127"/>
      <c r="C38" s="132"/>
      <c r="D38" s="149" t="s">
        <v>150</v>
      </c>
      <c r="E38" s="149"/>
      <c r="F38" s="149"/>
      <c r="G38" s="149"/>
      <c r="H38" s="149"/>
      <c r="I38" s="149"/>
      <c r="J38" s="149"/>
      <c r="K38" s="128"/>
    </row>
    <row r="39" spans="2:11" ht="15" customHeight="1" x14ac:dyDescent="0.2">
      <c r="B39" s="127"/>
      <c r="C39" s="132"/>
      <c r="D39" s="149" t="s">
        <v>151</v>
      </c>
      <c r="E39" s="149"/>
      <c r="F39" s="149"/>
      <c r="G39" s="149"/>
      <c r="H39" s="149"/>
      <c r="I39" s="149"/>
      <c r="J39" s="149"/>
      <c r="K39" s="128"/>
    </row>
    <row r="40" spans="2:11" ht="15" customHeight="1" x14ac:dyDescent="0.2">
      <c r="B40" s="127"/>
      <c r="C40" s="132"/>
      <c r="D40" s="149" t="s">
        <v>152</v>
      </c>
      <c r="E40" s="149"/>
      <c r="F40" s="149"/>
      <c r="G40" s="149"/>
      <c r="H40" s="149"/>
      <c r="I40" s="149"/>
      <c r="J40" s="149"/>
      <c r="K40" s="128"/>
    </row>
    <row r="41" spans="2:11" ht="15" customHeight="1" x14ac:dyDescent="0.2">
      <c r="B41" s="127"/>
      <c r="C41" s="132"/>
      <c r="D41" s="150" t="s">
        <v>153</v>
      </c>
      <c r="E41" s="150"/>
      <c r="F41" s="150"/>
      <c r="G41" s="150"/>
      <c r="H41" s="150"/>
      <c r="I41" s="150"/>
      <c r="J41" s="150"/>
      <c r="K41" s="128"/>
    </row>
    <row r="42" spans="2:11" ht="15" customHeight="1" x14ac:dyDescent="0.2">
      <c r="B42" s="127"/>
      <c r="C42" s="132"/>
      <c r="D42" s="149" t="s">
        <v>154</v>
      </c>
      <c r="E42" s="149"/>
      <c r="F42" s="149"/>
      <c r="G42" s="149"/>
      <c r="H42" s="149"/>
      <c r="I42" s="149"/>
      <c r="J42" s="149"/>
      <c r="K42" s="128"/>
    </row>
    <row r="43" spans="2:11" ht="12.75" customHeight="1" x14ac:dyDescent="0.2">
      <c r="B43" s="127"/>
      <c r="C43" s="132"/>
      <c r="D43" s="132"/>
      <c r="E43" s="134"/>
      <c r="F43" s="132"/>
      <c r="G43" s="132"/>
      <c r="H43" s="132"/>
      <c r="I43" s="132"/>
      <c r="J43" s="132"/>
      <c r="K43" s="128"/>
    </row>
    <row r="44" spans="2:11" ht="15" customHeight="1" x14ac:dyDescent="0.2">
      <c r="B44" s="127"/>
      <c r="C44" s="132"/>
      <c r="D44" s="149" t="s">
        <v>155</v>
      </c>
      <c r="E44" s="149"/>
      <c r="F44" s="149"/>
      <c r="G44" s="149"/>
      <c r="H44" s="149"/>
      <c r="I44" s="149"/>
      <c r="J44" s="149"/>
      <c r="K44" s="128"/>
    </row>
    <row r="45" spans="2:11" ht="15" customHeight="1" x14ac:dyDescent="0.2">
      <c r="B45" s="127"/>
      <c r="C45" s="132"/>
      <c r="D45" s="150" t="s">
        <v>156</v>
      </c>
      <c r="E45" s="150"/>
      <c r="F45" s="150"/>
      <c r="G45" s="150"/>
      <c r="H45" s="150"/>
      <c r="I45" s="150"/>
      <c r="J45" s="150"/>
      <c r="K45" s="128"/>
    </row>
    <row r="46" spans="2:11" ht="15" customHeight="1" x14ac:dyDescent="0.2">
      <c r="B46" s="127"/>
      <c r="C46" s="132"/>
      <c r="D46" s="149" t="s">
        <v>157</v>
      </c>
      <c r="E46" s="149"/>
      <c r="F46" s="149"/>
      <c r="G46" s="149"/>
      <c r="H46" s="149"/>
      <c r="I46" s="149"/>
      <c r="J46" s="149"/>
      <c r="K46" s="128"/>
    </row>
    <row r="47" spans="2:11" ht="15" customHeight="1" x14ac:dyDescent="0.2">
      <c r="B47" s="127"/>
      <c r="C47" s="132"/>
      <c r="D47" s="149" t="s">
        <v>158</v>
      </c>
      <c r="E47" s="149"/>
      <c r="F47" s="149"/>
      <c r="G47" s="149"/>
      <c r="H47" s="149"/>
      <c r="I47" s="149"/>
      <c r="J47" s="149"/>
      <c r="K47" s="128"/>
    </row>
    <row r="48" spans="2:11" ht="15" customHeight="1" x14ac:dyDescent="0.2">
      <c r="B48" s="127"/>
      <c r="C48" s="132"/>
      <c r="D48" s="149" t="s">
        <v>159</v>
      </c>
      <c r="E48" s="149"/>
      <c r="F48" s="149"/>
      <c r="G48" s="149"/>
      <c r="H48" s="149"/>
      <c r="I48" s="149"/>
      <c r="J48" s="149"/>
      <c r="K48" s="128"/>
    </row>
    <row r="49" spans="2:11" ht="15" customHeight="1" x14ac:dyDescent="0.2">
      <c r="B49" s="127"/>
      <c r="C49" s="132"/>
      <c r="D49" s="149" t="s">
        <v>160</v>
      </c>
      <c r="E49" s="149"/>
      <c r="F49" s="149"/>
      <c r="G49" s="149"/>
      <c r="H49" s="149"/>
      <c r="I49" s="149"/>
      <c r="J49" s="149"/>
      <c r="K49" s="128"/>
    </row>
    <row r="50" spans="2:11" ht="12.75" customHeight="1" x14ac:dyDescent="0.2">
      <c r="B50" s="135"/>
      <c r="C50" s="136"/>
      <c r="D50" s="136"/>
      <c r="E50" s="136"/>
      <c r="F50" s="136"/>
      <c r="G50" s="136"/>
      <c r="H50" s="136"/>
      <c r="I50" s="136"/>
      <c r="J50" s="136"/>
      <c r="K50" s="137"/>
    </row>
    <row r="51" spans="2:11" ht="18.75" customHeight="1" x14ac:dyDescent="0.2">
      <c r="B51" s="138"/>
      <c r="C51" s="138"/>
      <c r="D51" s="138"/>
      <c r="E51" s="138"/>
      <c r="F51" s="138"/>
      <c r="G51" s="138"/>
      <c r="H51" s="138"/>
      <c r="I51" s="138"/>
      <c r="J51" s="138"/>
      <c r="K51" s="139"/>
    </row>
    <row r="52" spans="2:11" ht="18.75" customHeight="1" x14ac:dyDescent="0.2"/>
    <row r="53" spans="2:11" ht="18.75" customHeight="1" x14ac:dyDescent="0.2"/>
    <row r="54" spans="2:11" ht="18.75" customHeight="1" x14ac:dyDescent="0.2"/>
    <row r="55" spans="2:11" ht="7.5" customHeight="1" x14ac:dyDescent="0.2"/>
    <row r="56" spans="2:11" ht="45" customHeight="1" x14ac:dyDescent="0.2"/>
    <row r="57" spans="2:11" ht="17.25" customHeight="1" x14ac:dyDescent="0.2"/>
    <row r="58" spans="2:11" ht="17.25" customHeight="1" x14ac:dyDescent="0.2"/>
    <row r="59" spans="2:11" ht="5.25" customHeight="1" x14ac:dyDescent="0.2"/>
    <row r="60" spans="2:11" ht="15" customHeight="1" x14ac:dyDescent="0.2"/>
    <row r="61" spans="2:11" ht="15" customHeight="1" x14ac:dyDescent="0.2"/>
    <row r="62" spans="2:11" ht="15" customHeight="1" x14ac:dyDescent="0.2"/>
    <row r="63" spans="2:11" ht="15" customHeight="1" x14ac:dyDescent="0.2"/>
    <row r="64" spans="2:11"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8.75" customHeight="1" x14ac:dyDescent="0.2"/>
    <row r="76" ht="18.75" customHeight="1" x14ac:dyDescent="0.2"/>
    <row r="77" ht="7.5" customHeight="1" x14ac:dyDescent="0.2"/>
    <row r="78" ht="45" customHeight="1" x14ac:dyDescent="0.2"/>
    <row r="79" ht="17.25" customHeight="1" x14ac:dyDescent="0.2"/>
    <row r="80" ht="17.25" customHeight="1" x14ac:dyDescent="0.2"/>
    <row r="81" ht="5.2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8.75" customHeight="1" x14ac:dyDescent="0.2"/>
    <row r="94" ht="18.75" customHeight="1" x14ac:dyDescent="0.2"/>
    <row r="95" ht="7.5" customHeight="1" x14ac:dyDescent="0.2"/>
    <row r="96" ht="45" customHeight="1" x14ac:dyDescent="0.2"/>
    <row r="97" ht="17.25" customHeight="1" x14ac:dyDescent="0.2"/>
    <row r="98" ht="17.25" customHeight="1" x14ac:dyDescent="0.2"/>
    <row r="99" ht="5.2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8.75" customHeight="1" x14ac:dyDescent="0.2"/>
    <row r="119" ht="18.75" customHeight="1" x14ac:dyDescent="0.2"/>
    <row r="121" ht="21" customHeight="1" x14ac:dyDescent="0.2"/>
    <row r="122" ht="25.5" customHeight="1" x14ac:dyDescent="0.2"/>
    <row r="123" ht="5.2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2.75" customHeight="1" x14ac:dyDescent="0.2"/>
  </sheetData>
  <mergeCells count="40">
    <mergeCell ref="D10:J10"/>
    <mergeCell ref="C3:J3"/>
    <mergeCell ref="C4:J4"/>
    <mergeCell ref="D6:J6"/>
    <mergeCell ref="D7:J7"/>
    <mergeCell ref="D9:J9"/>
    <mergeCell ref="G23:J23"/>
    <mergeCell ref="D12:J12"/>
    <mergeCell ref="D13:J13"/>
    <mergeCell ref="D14:J14"/>
    <mergeCell ref="G15:J15"/>
    <mergeCell ref="G16:J16"/>
    <mergeCell ref="G17:J17"/>
    <mergeCell ref="G18:J18"/>
    <mergeCell ref="G19:J19"/>
    <mergeCell ref="G20:J20"/>
    <mergeCell ref="G21:J21"/>
    <mergeCell ref="G22:J22"/>
    <mergeCell ref="D38:J38"/>
    <mergeCell ref="G24:J24"/>
    <mergeCell ref="D26:J26"/>
    <mergeCell ref="E27:J27"/>
    <mergeCell ref="E28:J28"/>
    <mergeCell ref="E29:J29"/>
    <mergeCell ref="D30:J30"/>
    <mergeCell ref="C31:J31"/>
    <mergeCell ref="C33:J33"/>
    <mergeCell ref="C34:J34"/>
    <mergeCell ref="C36:J36"/>
    <mergeCell ref="D37:J37"/>
    <mergeCell ref="D46:J46"/>
    <mergeCell ref="D47:J47"/>
    <mergeCell ref="D48:J48"/>
    <mergeCell ref="D49:J49"/>
    <mergeCell ref="D39:J39"/>
    <mergeCell ref="D40:J40"/>
    <mergeCell ref="D41:J41"/>
    <mergeCell ref="D42:J42"/>
    <mergeCell ref="D44:J44"/>
    <mergeCell ref="D45:J45"/>
  </mergeCells>
  <pageMargins left="0.59055118110236227" right="0.59055118110236227" top="0.59055118110236227" bottom="0.59055118110236227"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VN a ON - Vedlejší náklad...</vt:lpstr>
      <vt:lpstr>Pokyny pro vyplnění</vt:lpstr>
      <vt:lpstr>'VN a ON - Vedlejší náklad...'!Názvy_tisku</vt:lpstr>
      <vt:lpstr>'VN a ON - Vedlejší náklad...'!Oblast_tisku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DESKTOP-993EGGM\Pavel</dc:creator>
  <cp:lastModifiedBy>Pavel</cp:lastModifiedBy>
  <dcterms:created xsi:type="dcterms:W3CDTF">2019-06-10T13:55:28Z</dcterms:created>
  <dcterms:modified xsi:type="dcterms:W3CDTF">2019-06-10T14:17:40Z</dcterms:modified>
</cp:coreProperties>
</file>