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us\Desktop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část'!$C$156:$K$5483</definedName>
    <definedName name="_xlnm.Print_Area" localSheetId="1">'SO 01_STA - Stavební část'!$C$4:$J$76,'SO 01_STA - Stavební část'!$C$82:$J$136,'SO 01_STA - Stavební část'!$C$142:$J$5483</definedName>
    <definedName name="_xlnm.Print_Titles" localSheetId="1">'SO 01_STA - Stavební část'!$156:$156</definedName>
    <definedName name="_xlnm._FilterDatabase" localSheetId="2" hidden="1">'SO 01_ZTI - Zdravotně tec...'!$C$131:$K$332</definedName>
    <definedName name="_xlnm.Print_Area" localSheetId="2">'SO 01_ZTI - Zdravotně tec...'!$C$4:$J$76,'SO 01_ZTI - Zdravotně tec...'!$C$82:$J$111,'SO 01_ZTI - Zdravotně tec...'!$C$117:$J$332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Vytápění'!$C$127:$K$256</definedName>
    <definedName name="_xlnm.Print_Area" localSheetId="4">'SO 01_ÚT - Vytápění'!$C$4:$J$76,'SO 01_ÚT - Vytápění'!$C$82:$J$107,'SO 01_ÚT - Vytápění'!$C$113:$J$256</definedName>
    <definedName name="_xlnm.Print_Titles" localSheetId="4">'SO 01_ÚT - Vytápění'!$127:$127</definedName>
    <definedName name="_xlnm._FilterDatabase" localSheetId="5" hidden="1">'SO 01_PLYN - Vnitřní plyn...'!$C$126:$K$156</definedName>
    <definedName name="_xlnm.Print_Area" localSheetId="5">'SO 01_PLYN - Vnitřní plyn...'!$C$4:$J$76,'SO 01_PLYN - Vnitřní plyn...'!$C$82:$J$106,'SO 01_PLYN - Vnitřní plyn...'!$C$112:$J$156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slabo...'!$C$124:$K$343</definedName>
    <definedName name="_xlnm.Print_Area" localSheetId="7">'SO 01_SLA - Elektro slabo...'!$C$4:$J$76,'SO 01_SLA - Elektro slabo...'!$C$82:$J$104,'SO 01_SLA - Elektro slabo...'!$C$110:$J$343</definedName>
    <definedName name="_xlnm.Print_Titles" localSheetId="7">'SO 01_SLA - Elektro slabo...'!$124:$124</definedName>
    <definedName name="_xlnm._FilterDatabase" localSheetId="8" hidden="1">'SO 01_EPS_ERO - Požání si...'!$C$123:$K$175</definedName>
    <definedName name="_xlnm.Print_Area" localSheetId="8">'SO 01_EPS_ERO - Požání si...'!$C$4:$J$76,'SO 01_EPS_ERO - Požání si...'!$C$82:$J$103,'SO 01_EPS_ERO - Požání si...'!$C$109:$J$175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kanaliza...'!$C$122:$K$196</definedName>
    <definedName name="_xlnm.Print_Area" localSheetId="15">'SO 05 - Areálová kanaliza...'!$C$4:$J$76,'SO 05 - Areálová kanaliza...'!$C$82:$J$104,'SO 05 - Areálová kanaliza...'!$C$110:$J$196</definedName>
    <definedName name="_xlnm.Print_Titles" localSheetId="15">'SO 05 - Areálová kanaliza...'!$122:$122</definedName>
    <definedName name="_xlnm._FilterDatabase" localSheetId="16" hidden="1">'SO 06 - Retenční nádrž'!$C$125:$K$250</definedName>
    <definedName name="_xlnm.Print_Area" localSheetId="16">'SO 06 - Retenční nádrž'!$C$4:$J$76,'SO 06 - Retenční nádrž'!$C$82:$J$107,'SO 06 - Retenční nádrž'!$C$113:$J$250</definedName>
    <definedName name="_xlnm.Print_Titles" localSheetId="16">'SO 06 - Retenční nádrž'!$125:$125</definedName>
    <definedName name="_xlnm._FilterDatabase" localSheetId="17" hidden="1">'SO 07 - Areálová kanaliza...'!$C$121:$K$183</definedName>
    <definedName name="_xlnm.Print_Area" localSheetId="17">'SO 07 - Areálová kanaliza...'!$C$4:$J$76,'SO 07 - Areálová kanaliza...'!$C$82:$J$103,'SO 07 - Areálová kanaliza...'!$C$109:$J$183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k...'!$C$124:$K$206</definedName>
    <definedName name="_xlnm.Print_Area" localSheetId="21">'SO 10 - Úprava přípojek k...'!$C$4:$J$76,'SO 10 - Úprava přípojek k...'!$C$82:$J$106,'SO 10 - Úprava přípojek k...'!$C$112:$J$206</definedName>
    <definedName name="_xlnm.Print_Titles" localSheetId="21">'SO 10 - Úprava přípojek k...'!$124:$124</definedName>
    <definedName name="_xlnm._FilterDatabase" localSheetId="22" hidden="1">'SO 11 - Areálové osvětlen...'!$C$127:$K$171</definedName>
    <definedName name="_xlnm.Print_Area" localSheetId="22">'SO 11 - Areálové osvětlen...'!$C$4:$J$76,'SO 11 - Areálové osvětlen...'!$C$82:$J$109,'SO 11 - Areálové osvětlen...'!$C$115:$J$171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Kanalizace'!$C$125:$K$178</definedName>
    <definedName name="_xlnm.Print_Area" localSheetId="27">'SO 16.1 - Kanalizace'!$C$4:$J$76,'SO 16.1 - Kanalizace'!$C$82:$J$105,'SO 16.1 - Kanalizace'!$C$111:$J$178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85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91"/>
  <c r="E7"/>
  <c r="E85"/>
  <c i="28" r="J39"/>
  <c r="J38"/>
  <c i="1" r="AY124"/>
  <c i="28" r="J37"/>
  <c i="1" r="AX124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93"/>
  <c r="J16"/>
  <c r="J14"/>
  <c r="J91"/>
  <c r="E7"/>
  <c r="E114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89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23" r="J37"/>
  <c r="J36"/>
  <c i="1" r="AY118"/>
  <c i="23" r="J35"/>
  <c i="1" r="AX118"/>
  <c i="23"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91"/>
  <c r="J14"/>
  <c r="J12"/>
  <c r="J122"/>
  <c r="E7"/>
  <c r="E85"/>
  <c i="22" r="J37"/>
  <c r="J36"/>
  <c i="1" r="AY117"/>
  <c i="22" r="J35"/>
  <c i="1" r="AX117"/>
  <c i="2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11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91"/>
  <c r="J14"/>
  <c r="J12"/>
  <c r="J89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91"/>
  <c r="E7"/>
  <c r="E8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18" r="J37"/>
  <c r="J36"/>
  <c i="1" r="AY112"/>
  <c i="18" r="J35"/>
  <c i="1" r="AX112"/>
  <c i="18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85"/>
  <c i="17" r="J37"/>
  <c r="J36"/>
  <c i="1" r="AY111"/>
  <c i="17" r="J35"/>
  <c i="1" r="AX111"/>
  <c i="17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89"/>
  <c r="E7"/>
  <c r="E116"/>
  <c i="16" r="J37"/>
  <c r="J36"/>
  <c i="1" r="AY110"/>
  <c i="16" r="J35"/>
  <c i="1" r="AX110"/>
  <c i="1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117"/>
  <c r="E7"/>
  <c r="E85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91"/>
  <c r="J14"/>
  <c r="J12"/>
  <c r="J115"/>
  <c r="E7"/>
  <c r="E111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91"/>
  <c r="J14"/>
  <c r="J12"/>
  <c r="J122"/>
  <c r="E7"/>
  <c r="E85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139"/>
  <c r="J17"/>
  <c r="J12"/>
  <c r="J136"/>
  <c r="E7"/>
  <c r="E85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132"/>
  <c r="J25"/>
  <c r="J23"/>
  <c r="E23"/>
  <c r="J131"/>
  <c r="J22"/>
  <c r="J20"/>
  <c r="E20"/>
  <c r="F94"/>
  <c r="J19"/>
  <c r="J17"/>
  <c r="E17"/>
  <c r="F131"/>
  <c r="J16"/>
  <c r="J14"/>
  <c r="J91"/>
  <c r="E7"/>
  <c r="E85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5"/>
  <c r="E7"/>
  <c r="E85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93"/>
  <c r="J16"/>
  <c r="J14"/>
  <c r="J118"/>
  <c r="E7"/>
  <c r="E85"/>
  <c i="9" r="J39"/>
  <c r="J38"/>
  <c i="1" r="AY103"/>
  <c i="9" r="J37"/>
  <c i="1" r="AX103"/>
  <c i="9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120"/>
  <c r="J16"/>
  <c r="J14"/>
  <c r="J91"/>
  <c r="E7"/>
  <c r="E85"/>
  <c i="8" r="J39"/>
  <c r="J38"/>
  <c i="1" r="AY102"/>
  <c i="8" r="J37"/>
  <c i="1" r="AX102"/>
  <c i="8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119"/>
  <c r="E7"/>
  <c r="E85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94"/>
  <c r="J25"/>
  <c r="J23"/>
  <c r="E23"/>
  <c r="J93"/>
  <c r="J22"/>
  <c r="J20"/>
  <c r="E20"/>
  <c r="F138"/>
  <c r="J19"/>
  <c r="J17"/>
  <c r="E17"/>
  <c r="F137"/>
  <c r="J16"/>
  <c r="J14"/>
  <c r="J135"/>
  <c r="E7"/>
  <c r="E129"/>
  <c i="6" r="J39"/>
  <c r="J38"/>
  <c i="1" r="AY100"/>
  <c i="6" r="J37"/>
  <c i="1" r="AX100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91"/>
  <c r="E7"/>
  <c r="E115"/>
  <c i="5" r="J39"/>
  <c r="J38"/>
  <c i="1" r="AY99"/>
  <c i="5" r="J37"/>
  <c i="1" r="AX99"/>
  <c i="5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122"/>
  <c r="E7"/>
  <c r="E116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126"/>
  <c r="J16"/>
  <c r="J14"/>
  <c r="J91"/>
  <c r="E7"/>
  <c r="E118"/>
  <c i="3" r="J39"/>
  <c r="J38"/>
  <c i="1" r="AY97"/>
  <c i="3" r="J37"/>
  <c i="1" r="AX97"/>
  <c i="3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93"/>
  <c r="J22"/>
  <c r="J20"/>
  <c r="E20"/>
  <c r="F129"/>
  <c r="J19"/>
  <c r="J17"/>
  <c r="E17"/>
  <c r="F128"/>
  <c r="J16"/>
  <c r="J14"/>
  <c r="J126"/>
  <c r="E7"/>
  <c r="E120"/>
  <c i="2" r="J39"/>
  <c r="J38"/>
  <c i="1" r="AY96"/>
  <c i="2" r="J37"/>
  <c i="1" r="AX96"/>
  <c i="2" r="BI5483"/>
  <c r="BH5483"/>
  <c r="BG5483"/>
  <c r="BF5483"/>
  <c r="T5483"/>
  <c r="T5482"/>
  <c r="R5483"/>
  <c r="R5482"/>
  <c r="P5483"/>
  <c r="P5482"/>
  <c r="BI5479"/>
  <c r="BH5479"/>
  <c r="BG5479"/>
  <c r="BF5479"/>
  <c r="T5479"/>
  <c r="R5479"/>
  <c r="P5479"/>
  <c r="BI5475"/>
  <c r="BH5475"/>
  <c r="BG5475"/>
  <c r="BF5475"/>
  <c r="T5475"/>
  <c r="R5475"/>
  <c r="P5475"/>
  <c r="BI5471"/>
  <c r="BH5471"/>
  <c r="BG5471"/>
  <c r="BF5471"/>
  <c r="T5471"/>
  <c r="R5471"/>
  <c r="P5471"/>
  <c r="BI5468"/>
  <c r="BH5468"/>
  <c r="BG5468"/>
  <c r="BF5468"/>
  <c r="T5468"/>
  <c r="R5468"/>
  <c r="P5468"/>
  <c r="BI5465"/>
  <c r="BH5465"/>
  <c r="BG5465"/>
  <c r="BF5465"/>
  <c r="T5465"/>
  <c r="R5465"/>
  <c r="P5465"/>
  <c r="BI5462"/>
  <c r="BH5462"/>
  <c r="BG5462"/>
  <c r="BF5462"/>
  <c r="T5462"/>
  <c r="R5462"/>
  <c r="P5462"/>
  <c r="BI5459"/>
  <c r="BH5459"/>
  <c r="BG5459"/>
  <c r="BF5459"/>
  <c r="T5459"/>
  <c r="R5459"/>
  <c r="P5459"/>
  <c r="BI5454"/>
  <c r="BH5454"/>
  <c r="BG5454"/>
  <c r="BF5454"/>
  <c r="T5454"/>
  <c r="R5454"/>
  <c r="P5454"/>
  <c r="BI5451"/>
  <c r="BH5451"/>
  <c r="BG5451"/>
  <c r="BF5451"/>
  <c r="T5451"/>
  <c r="R5451"/>
  <c r="P5451"/>
  <c r="BI5447"/>
  <c r="BH5447"/>
  <c r="BG5447"/>
  <c r="BF5447"/>
  <c r="T5447"/>
  <c r="R5447"/>
  <c r="P5447"/>
  <c r="BI5444"/>
  <c r="BH5444"/>
  <c r="BG5444"/>
  <c r="BF5444"/>
  <c r="T5444"/>
  <c r="R5444"/>
  <c r="P5444"/>
  <c r="BI5440"/>
  <c r="BH5440"/>
  <c r="BG5440"/>
  <c r="BF5440"/>
  <c r="T5440"/>
  <c r="R5440"/>
  <c r="P5440"/>
  <c r="BI5436"/>
  <c r="BH5436"/>
  <c r="BG5436"/>
  <c r="BF5436"/>
  <c r="T5436"/>
  <c r="R5436"/>
  <c r="P5436"/>
  <c r="BI5407"/>
  <c r="BH5407"/>
  <c r="BG5407"/>
  <c r="BF5407"/>
  <c r="T5407"/>
  <c r="R5407"/>
  <c r="P5407"/>
  <c r="BI5404"/>
  <c r="BH5404"/>
  <c r="BG5404"/>
  <c r="BF5404"/>
  <c r="T5404"/>
  <c r="R5404"/>
  <c r="P5404"/>
  <c r="BI5354"/>
  <c r="BH5354"/>
  <c r="BG5354"/>
  <c r="BF5354"/>
  <c r="T5354"/>
  <c r="R5354"/>
  <c r="P5354"/>
  <c r="BI5321"/>
  <c r="BH5321"/>
  <c r="BG5321"/>
  <c r="BF5321"/>
  <c r="T5321"/>
  <c r="R5321"/>
  <c r="P5321"/>
  <c r="BI5289"/>
  <c r="BH5289"/>
  <c r="BG5289"/>
  <c r="BF5289"/>
  <c r="T5289"/>
  <c r="R5289"/>
  <c r="P5289"/>
  <c r="BI5284"/>
  <c r="BH5284"/>
  <c r="BG5284"/>
  <c r="BF5284"/>
  <c r="T5284"/>
  <c r="R5284"/>
  <c r="P5284"/>
  <c r="BI5278"/>
  <c r="BH5278"/>
  <c r="BG5278"/>
  <c r="BF5278"/>
  <c r="T5278"/>
  <c r="R5278"/>
  <c r="P5278"/>
  <c r="BI5227"/>
  <c r="BH5227"/>
  <c r="BG5227"/>
  <c r="BF5227"/>
  <c r="T5227"/>
  <c r="R5227"/>
  <c r="P5227"/>
  <c r="BI5177"/>
  <c r="BH5177"/>
  <c r="BG5177"/>
  <c r="BF5177"/>
  <c r="T5177"/>
  <c r="R5177"/>
  <c r="P5177"/>
  <c r="BI5145"/>
  <c r="BH5145"/>
  <c r="BG5145"/>
  <c r="BF5145"/>
  <c r="T5145"/>
  <c r="R5145"/>
  <c r="P5145"/>
  <c r="BI5112"/>
  <c r="BH5112"/>
  <c r="BG5112"/>
  <c r="BF5112"/>
  <c r="T5112"/>
  <c r="R5112"/>
  <c r="P5112"/>
  <c r="BI5062"/>
  <c r="BH5062"/>
  <c r="BG5062"/>
  <c r="BF5062"/>
  <c r="T5062"/>
  <c r="R5062"/>
  <c r="P5062"/>
  <c r="BI5012"/>
  <c r="BH5012"/>
  <c r="BG5012"/>
  <c r="BF5012"/>
  <c r="T5012"/>
  <c r="R5012"/>
  <c r="P5012"/>
  <c r="BI5009"/>
  <c r="BH5009"/>
  <c r="BG5009"/>
  <c r="BF5009"/>
  <c r="T5009"/>
  <c r="R5009"/>
  <c r="P5009"/>
  <c r="BI5005"/>
  <c r="BH5005"/>
  <c r="BG5005"/>
  <c r="BF5005"/>
  <c r="T5005"/>
  <c r="R5005"/>
  <c r="P5005"/>
  <c r="BI5000"/>
  <c r="BH5000"/>
  <c r="BG5000"/>
  <c r="BF5000"/>
  <c r="T5000"/>
  <c r="R5000"/>
  <c r="P5000"/>
  <c r="BI4994"/>
  <c r="BH4994"/>
  <c r="BG4994"/>
  <c r="BF4994"/>
  <c r="T4994"/>
  <c r="R4994"/>
  <c r="P4994"/>
  <c r="BI4991"/>
  <c r="BH4991"/>
  <c r="BG4991"/>
  <c r="BF4991"/>
  <c r="T4991"/>
  <c r="R4991"/>
  <c r="P4991"/>
  <c r="BI4986"/>
  <c r="BH4986"/>
  <c r="BG4986"/>
  <c r="BF4986"/>
  <c r="T4986"/>
  <c r="R4986"/>
  <c r="P4986"/>
  <c r="BI4981"/>
  <c r="BH4981"/>
  <c r="BG4981"/>
  <c r="BF4981"/>
  <c r="T4981"/>
  <c r="R4981"/>
  <c r="P4981"/>
  <c r="BI4973"/>
  <c r="BH4973"/>
  <c r="BG4973"/>
  <c r="BF4973"/>
  <c r="T4973"/>
  <c r="R4973"/>
  <c r="P4973"/>
  <c r="BI4969"/>
  <c r="BH4969"/>
  <c r="BG4969"/>
  <c r="BF4969"/>
  <c r="T4969"/>
  <c r="R4969"/>
  <c r="P4969"/>
  <c r="BI4966"/>
  <c r="BH4966"/>
  <c r="BG4966"/>
  <c r="BF4966"/>
  <c r="T4966"/>
  <c r="R4966"/>
  <c r="P4966"/>
  <c r="BI4963"/>
  <c r="BH4963"/>
  <c r="BG4963"/>
  <c r="BF4963"/>
  <c r="T4963"/>
  <c r="R4963"/>
  <c r="P4963"/>
  <c r="BI4959"/>
  <c r="BH4959"/>
  <c r="BG4959"/>
  <c r="BF4959"/>
  <c r="T4959"/>
  <c r="R4959"/>
  <c r="P4959"/>
  <c r="BI4952"/>
  <c r="BH4952"/>
  <c r="BG4952"/>
  <c r="BF4952"/>
  <c r="T4952"/>
  <c r="R4952"/>
  <c r="P4952"/>
  <c r="BI4947"/>
  <c r="BH4947"/>
  <c r="BG4947"/>
  <c r="BF4947"/>
  <c r="T4947"/>
  <c r="R4947"/>
  <c r="P4947"/>
  <c r="BI4942"/>
  <c r="BH4942"/>
  <c r="BG4942"/>
  <c r="BF4942"/>
  <c r="T4942"/>
  <c r="R4942"/>
  <c r="P4942"/>
  <c r="BI4937"/>
  <c r="BH4937"/>
  <c r="BG4937"/>
  <c r="BF4937"/>
  <c r="T4937"/>
  <c r="R4937"/>
  <c r="P4937"/>
  <c r="BI4934"/>
  <c r="BH4934"/>
  <c r="BG4934"/>
  <c r="BF4934"/>
  <c r="T4934"/>
  <c r="R4934"/>
  <c r="P4934"/>
  <c r="BI4921"/>
  <c r="BH4921"/>
  <c r="BG4921"/>
  <c r="BF4921"/>
  <c r="T4921"/>
  <c r="R4921"/>
  <c r="P4921"/>
  <c r="BI4802"/>
  <c r="BH4802"/>
  <c r="BG4802"/>
  <c r="BF4802"/>
  <c r="T4802"/>
  <c r="R4802"/>
  <c r="P4802"/>
  <c r="BI4682"/>
  <c r="BH4682"/>
  <c r="BG4682"/>
  <c r="BF4682"/>
  <c r="T4682"/>
  <c r="R4682"/>
  <c r="P4682"/>
  <c r="BI4511"/>
  <c r="BH4511"/>
  <c r="BG4511"/>
  <c r="BF4511"/>
  <c r="T4511"/>
  <c r="R4511"/>
  <c r="P4511"/>
  <c r="BI4391"/>
  <c r="BH4391"/>
  <c r="BG4391"/>
  <c r="BF4391"/>
  <c r="T4391"/>
  <c r="R4391"/>
  <c r="P4391"/>
  <c r="BI4276"/>
  <c r="BH4276"/>
  <c r="BG4276"/>
  <c r="BF4276"/>
  <c r="T4276"/>
  <c r="R4276"/>
  <c r="P4276"/>
  <c r="BI4162"/>
  <c r="BH4162"/>
  <c r="BG4162"/>
  <c r="BF4162"/>
  <c r="T4162"/>
  <c r="R4162"/>
  <c r="P4162"/>
  <c r="BI4151"/>
  <c r="BH4151"/>
  <c r="BG4151"/>
  <c r="BF4151"/>
  <c r="T4151"/>
  <c r="R4151"/>
  <c r="P4151"/>
  <c r="BI4131"/>
  <c r="BH4131"/>
  <c r="BG4131"/>
  <c r="BF4131"/>
  <c r="T4131"/>
  <c r="R4131"/>
  <c r="P4131"/>
  <c r="BI4078"/>
  <c r="BH4078"/>
  <c r="BG4078"/>
  <c r="BF4078"/>
  <c r="T4078"/>
  <c r="R4078"/>
  <c r="P4078"/>
  <c r="BI4018"/>
  <c r="BH4018"/>
  <c r="BG4018"/>
  <c r="BF4018"/>
  <c r="T4018"/>
  <c r="R4018"/>
  <c r="P4018"/>
  <c r="BI3961"/>
  <c r="BH3961"/>
  <c r="BG3961"/>
  <c r="BF3961"/>
  <c r="T3961"/>
  <c r="R3961"/>
  <c r="P3961"/>
  <c r="BI3951"/>
  <c r="BH3951"/>
  <c r="BG3951"/>
  <c r="BF3951"/>
  <c r="T3951"/>
  <c r="R3951"/>
  <c r="P3951"/>
  <c r="BI3903"/>
  <c r="BH3903"/>
  <c r="BG3903"/>
  <c r="BF3903"/>
  <c r="T3903"/>
  <c r="R3903"/>
  <c r="P3903"/>
  <c r="BI3897"/>
  <c r="BH3897"/>
  <c r="BG3897"/>
  <c r="BF3897"/>
  <c r="T3897"/>
  <c r="R3897"/>
  <c r="P3897"/>
  <c r="BI3889"/>
  <c r="BH3889"/>
  <c r="BG3889"/>
  <c r="BF3889"/>
  <c r="T3889"/>
  <c r="R3889"/>
  <c r="P3889"/>
  <c r="BI3880"/>
  <c r="BH3880"/>
  <c r="BG3880"/>
  <c r="BF3880"/>
  <c r="T3880"/>
  <c r="R3880"/>
  <c r="P3880"/>
  <c r="BI3876"/>
  <c r="BH3876"/>
  <c r="BG3876"/>
  <c r="BF3876"/>
  <c r="T3876"/>
  <c r="R3876"/>
  <c r="P3876"/>
  <c r="BI3867"/>
  <c r="BH3867"/>
  <c r="BG3867"/>
  <c r="BF3867"/>
  <c r="T3867"/>
  <c r="R3867"/>
  <c r="P3867"/>
  <c r="BI3858"/>
  <c r="BH3858"/>
  <c r="BG3858"/>
  <c r="BF3858"/>
  <c r="T3858"/>
  <c r="R3858"/>
  <c r="P3858"/>
  <c r="BI3679"/>
  <c r="BH3679"/>
  <c r="BG3679"/>
  <c r="BF3679"/>
  <c r="T3679"/>
  <c r="R3679"/>
  <c r="P3679"/>
  <c r="BI3669"/>
  <c r="BH3669"/>
  <c r="BG3669"/>
  <c r="BF3669"/>
  <c r="T3669"/>
  <c r="R3669"/>
  <c r="P3669"/>
  <c r="BI3498"/>
  <c r="BH3498"/>
  <c r="BG3498"/>
  <c r="BF3498"/>
  <c r="T3498"/>
  <c r="R3498"/>
  <c r="P3498"/>
  <c r="BI3495"/>
  <c r="BH3495"/>
  <c r="BG3495"/>
  <c r="BF3495"/>
  <c r="T3495"/>
  <c r="R3495"/>
  <c r="P3495"/>
  <c r="BI3492"/>
  <c r="BH3492"/>
  <c r="BG3492"/>
  <c r="BF3492"/>
  <c r="T3492"/>
  <c r="R3492"/>
  <c r="P3492"/>
  <c r="BI3489"/>
  <c r="BH3489"/>
  <c r="BG3489"/>
  <c r="BF3489"/>
  <c r="T3489"/>
  <c r="R3489"/>
  <c r="P3489"/>
  <c r="BI3485"/>
  <c r="BH3485"/>
  <c r="BG3485"/>
  <c r="BF3485"/>
  <c r="T3485"/>
  <c r="R3485"/>
  <c r="P3485"/>
  <c r="BI3481"/>
  <c r="BH3481"/>
  <c r="BG3481"/>
  <c r="BF3481"/>
  <c r="T3481"/>
  <c r="R3481"/>
  <c r="P3481"/>
  <c r="BI3477"/>
  <c r="BH3477"/>
  <c r="BG3477"/>
  <c r="BF3477"/>
  <c r="T3477"/>
  <c r="R3477"/>
  <c r="P3477"/>
  <c r="BI3473"/>
  <c r="BH3473"/>
  <c r="BG3473"/>
  <c r="BF3473"/>
  <c r="T3473"/>
  <c r="R3473"/>
  <c r="P3473"/>
  <c r="BI3469"/>
  <c r="BH3469"/>
  <c r="BG3469"/>
  <c r="BF3469"/>
  <c r="T3469"/>
  <c r="R3469"/>
  <c r="P3469"/>
  <c r="BI3465"/>
  <c r="BH3465"/>
  <c r="BG3465"/>
  <c r="BF3465"/>
  <c r="T3465"/>
  <c r="R3465"/>
  <c r="P3465"/>
  <c r="BI3461"/>
  <c r="BH3461"/>
  <c r="BG3461"/>
  <c r="BF3461"/>
  <c r="T3461"/>
  <c r="R3461"/>
  <c r="P3461"/>
  <c r="BI3457"/>
  <c r="BH3457"/>
  <c r="BG3457"/>
  <c r="BF3457"/>
  <c r="T3457"/>
  <c r="R3457"/>
  <c r="P3457"/>
  <c r="BI3453"/>
  <c r="BH3453"/>
  <c r="BG3453"/>
  <c r="BF3453"/>
  <c r="T3453"/>
  <c r="R3453"/>
  <c r="P3453"/>
  <c r="BI3449"/>
  <c r="BH3449"/>
  <c r="BG3449"/>
  <c r="BF3449"/>
  <c r="T3449"/>
  <c r="R3449"/>
  <c r="P3449"/>
  <c r="BI3445"/>
  <c r="BH3445"/>
  <c r="BG3445"/>
  <c r="BF3445"/>
  <c r="T3445"/>
  <c r="R3445"/>
  <c r="P3445"/>
  <c r="BI3442"/>
  <c r="BH3442"/>
  <c r="BG3442"/>
  <c r="BF3442"/>
  <c r="T3442"/>
  <c r="R3442"/>
  <c r="P3442"/>
  <c r="BI3438"/>
  <c r="BH3438"/>
  <c r="BG3438"/>
  <c r="BF3438"/>
  <c r="T3438"/>
  <c r="R3438"/>
  <c r="P3438"/>
  <c r="BI3434"/>
  <c r="BH3434"/>
  <c r="BG3434"/>
  <c r="BF3434"/>
  <c r="T3434"/>
  <c r="R3434"/>
  <c r="P3434"/>
  <c r="BI3430"/>
  <c r="BH3430"/>
  <c r="BG3430"/>
  <c r="BF3430"/>
  <c r="T3430"/>
  <c r="R3430"/>
  <c r="P3430"/>
  <c r="BI3426"/>
  <c r="BH3426"/>
  <c r="BG3426"/>
  <c r="BF3426"/>
  <c r="T3426"/>
  <c r="R3426"/>
  <c r="P3426"/>
  <c r="BI3422"/>
  <c r="BH3422"/>
  <c r="BG3422"/>
  <c r="BF3422"/>
  <c r="T3422"/>
  <c r="R3422"/>
  <c r="P3422"/>
  <c r="BI3418"/>
  <c r="BH3418"/>
  <c r="BG3418"/>
  <c r="BF3418"/>
  <c r="T3418"/>
  <c r="R3418"/>
  <c r="P3418"/>
  <c r="BI3411"/>
  <c r="BH3411"/>
  <c r="BG3411"/>
  <c r="BF3411"/>
  <c r="T3411"/>
  <c r="R3411"/>
  <c r="P3411"/>
  <c r="BI3404"/>
  <c r="BH3404"/>
  <c r="BG3404"/>
  <c r="BF3404"/>
  <c r="T3404"/>
  <c r="R3404"/>
  <c r="P3404"/>
  <c r="BI3400"/>
  <c r="BH3400"/>
  <c r="BG3400"/>
  <c r="BF3400"/>
  <c r="T3400"/>
  <c r="R3400"/>
  <c r="P3400"/>
  <c r="BI3396"/>
  <c r="BH3396"/>
  <c r="BG3396"/>
  <c r="BF3396"/>
  <c r="T3396"/>
  <c r="R3396"/>
  <c r="P3396"/>
  <c r="BI3392"/>
  <c r="BH3392"/>
  <c r="BG3392"/>
  <c r="BF3392"/>
  <c r="T3392"/>
  <c r="R3392"/>
  <c r="P3392"/>
  <c r="BI3388"/>
  <c r="BH3388"/>
  <c r="BG3388"/>
  <c r="BF3388"/>
  <c r="T3388"/>
  <c r="R3388"/>
  <c r="P3388"/>
  <c r="BI3384"/>
  <c r="BH3384"/>
  <c r="BG3384"/>
  <c r="BF3384"/>
  <c r="T3384"/>
  <c r="R3384"/>
  <c r="P3384"/>
  <c r="BI3377"/>
  <c r="BH3377"/>
  <c r="BG3377"/>
  <c r="BF3377"/>
  <c r="T3377"/>
  <c r="R3377"/>
  <c r="P3377"/>
  <c r="BI3370"/>
  <c r="BH3370"/>
  <c r="BG3370"/>
  <c r="BF3370"/>
  <c r="T3370"/>
  <c r="R3370"/>
  <c r="P3370"/>
  <c r="BI3363"/>
  <c r="BH3363"/>
  <c r="BG3363"/>
  <c r="BF3363"/>
  <c r="T3363"/>
  <c r="R3363"/>
  <c r="P3363"/>
  <c r="BI3359"/>
  <c r="BH3359"/>
  <c r="BG3359"/>
  <c r="BF3359"/>
  <c r="T3359"/>
  <c r="R3359"/>
  <c r="P3359"/>
  <c r="BI3355"/>
  <c r="BH3355"/>
  <c r="BG3355"/>
  <c r="BF3355"/>
  <c r="T3355"/>
  <c r="R3355"/>
  <c r="P3355"/>
  <c r="BI3351"/>
  <c r="BH3351"/>
  <c r="BG3351"/>
  <c r="BF3351"/>
  <c r="T3351"/>
  <c r="R3351"/>
  <c r="P3351"/>
  <c r="BI3347"/>
  <c r="BH3347"/>
  <c r="BG3347"/>
  <c r="BF3347"/>
  <c r="T3347"/>
  <c r="R3347"/>
  <c r="P3347"/>
  <c r="BI3343"/>
  <c r="BH3343"/>
  <c r="BG3343"/>
  <c r="BF3343"/>
  <c r="T3343"/>
  <c r="R3343"/>
  <c r="P3343"/>
  <c r="BI3340"/>
  <c r="BH3340"/>
  <c r="BG3340"/>
  <c r="BF3340"/>
  <c r="T3340"/>
  <c r="R3340"/>
  <c r="P3340"/>
  <c r="BI3336"/>
  <c r="BH3336"/>
  <c r="BG3336"/>
  <c r="BF3336"/>
  <c r="T3336"/>
  <c r="R3336"/>
  <c r="P3336"/>
  <c r="BI3332"/>
  <c r="BH3332"/>
  <c r="BG3332"/>
  <c r="BF3332"/>
  <c r="T3332"/>
  <c r="R3332"/>
  <c r="P3332"/>
  <c r="BI3328"/>
  <c r="BH3328"/>
  <c r="BG3328"/>
  <c r="BF3328"/>
  <c r="T3328"/>
  <c r="R3328"/>
  <c r="P3328"/>
  <c r="BI3325"/>
  <c r="BH3325"/>
  <c r="BG3325"/>
  <c r="BF3325"/>
  <c r="T3325"/>
  <c r="R3325"/>
  <c r="P3325"/>
  <c r="BI3323"/>
  <c r="BH3323"/>
  <c r="BG3323"/>
  <c r="BF3323"/>
  <c r="T3323"/>
  <c r="R3323"/>
  <c r="P3323"/>
  <c r="BI3320"/>
  <c r="BH3320"/>
  <c r="BG3320"/>
  <c r="BF3320"/>
  <c r="T3320"/>
  <c r="R3320"/>
  <c r="P3320"/>
  <c r="BI3316"/>
  <c r="BH3316"/>
  <c r="BG3316"/>
  <c r="BF3316"/>
  <c r="T3316"/>
  <c r="R3316"/>
  <c r="P3316"/>
  <c r="BI3311"/>
  <c r="BH3311"/>
  <c r="BG3311"/>
  <c r="BF3311"/>
  <c r="T3311"/>
  <c r="R3311"/>
  <c r="P3311"/>
  <c r="BI3282"/>
  <c r="BH3282"/>
  <c r="BG3282"/>
  <c r="BF3282"/>
  <c r="T3282"/>
  <c r="R3282"/>
  <c r="P3282"/>
  <c r="BI3252"/>
  <c r="BH3252"/>
  <c r="BG3252"/>
  <c r="BF3252"/>
  <c r="T3252"/>
  <c r="R3252"/>
  <c r="P3252"/>
  <c r="BI3237"/>
  <c r="BH3237"/>
  <c r="BG3237"/>
  <c r="BF3237"/>
  <c r="T3237"/>
  <c r="R3237"/>
  <c r="P3237"/>
  <c r="BI3222"/>
  <c r="BH3222"/>
  <c r="BG3222"/>
  <c r="BF3222"/>
  <c r="T3222"/>
  <c r="R3222"/>
  <c r="P3222"/>
  <c r="BI3218"/>
  <c r="BH3218"/>
  <c r="BG3218"/>
  <c r="BF3218"/>
  <c r="T3218"/>
  <c r="R3218"/>
  <c r="P3218"/>
  <c r="BI3214"/>
  <c r="BH3214"/>
  <c r="BG3214"/>
  <c r="BF3214"/>
  <c r="T3214"/>
  <c r="R3214"/>
  <c r="P3214"/>
  <c r="BI3205"/>
  <c r="BH3205"/>
  <c r="BG3205"/>
  <c r="BF3205"/>
  <c r="T3205"/>
  <c r="R3205"/>
  <c r="P3205"/>
  <c r="BI3201"/>
  <c r="BH3201"/>
  <c r="BG3201"/>
  <c r="BF3201"/>
  <c r="T3201"/>
  <c r="R3201"/>
  <c r="P3201"/>
  <c r="BI3197"/>
  <c r="BH3197"/>
  <c r="BG3197"/>
  <c r="BF3197"/>
  <c r="T3197"/>
  <c r="R3197"/>
  <c r="P3197"/>
  <c r="BI3188"/>
  <c r="BH3188"/>
  <c r="BG3188"/>
  <c r="BF3188"/>
  <c r="T3188"/>
  <c r="R3188"/>
  <c r="P3188"/>
  <c r="BI3184"/>
  <c r="BH3184"/>
  <c r="BG3184"/>
  <c r="BF3184"/>
  <c r="T3184"/>
  <c r="R3184"/>
  <c r="P3184"/>
  <c r="BI3180"/>
  <c r="BH3180"/>
  <c r="BG3180"/>
  <c r="BF3180"/>
  <c r="T3180"/>
  <c r="R3180"/>
  <c r="P3180"/>
  <c r="BI3176"/>
  <c r="BH3176"/>
  <c r="BG3176"/>
  <c r="BF3176"/>
  <c r="T3176"/>
  <c r="R3176"/>
  <c r="P3176"/>
  <c r="BI3167"/>
  <c r="BH3167"/>
  <c r="BG3167"/>
  <c r="BF3167"/>
  <c r="T3167"/>
  <c r="R3167"/>
  <c r="P3167"/>
  <c r="BI3163"/>
  <c r="BH3163"/>
  <c r="BG3163"/>
  <c r="BF3163"/>
  <c r="T3163"/>
  <c r="R3163"/>
  <c r="P3163"/>
  <c r="BI3159"/>
  <c r="BH3159"/>
  <c r="BG3159"/>
  <c r="BF3159"/>
  <c r="T3159"/>
  <c r="R3159"/>
  <c r="P3159"/>
  <c r="BI3133"/>
  <c r="BH3133"/>
  <c r="BG3133"/>
  <c r="BF3133"/>
  <c r="T3133"/>
  <c r="R3133"/>
  <c r="P3133"/>
  <c r="BI3130"/>
  <c r="BH3130"/>
  <c r="BG3130"/>
  <c r="BF3130"/>
  <c r="T3130"/>
  <c r="R3130"/>
  <c r="P3130"/>
  <c r="BI3095"/>
  <c r="BH3095"/>
  <c r="BG3095"/>
  <c r="BF3095"/>
  <c r="T3095"/>
  <c r="R3095"/>
  <c r="P3095"/>
  <c r="BI3091"/>
  <c r="BH3091"/>
  <c r="BG3091"/>
  <c r="BF3091"/>
  <c r="T3091"/>
  <c r="R3091"/>
  <c r="P3091"/>
  <c r="BI3087"/>
  <c r="BH3087"/>
  <c r="BG3087"/>
  <c r="BF3087"/>
  <c r="T3087"/>
  <c r="R3087"/>
  <c r="P3087"/>
  <c r="BI3083"/>
  <c r="BH3083"/>
  <c r="BG3083"/>
  <c r="BF3083"/>
  <c r="T3083"/>
  <c r="R3083"/>
  <c r="P3083"/>
  <c r="BI3076"/>
  <c r="BH3076"/>
  <c r="BG3076"/>
  <c r="BF3076"/>
  <c r="T3076"/>
  <c r="R3076"/>
  <c r="P3076"/>
  <c r="BI3070"/>
  <c r="BH3070"/>
  <c r="BG3070"/>
  <c r="BF3070"/>
  <c r="T3070"/>
  <c r="R3070"/>
  <c r="P3070"/>
  <c r="BI3048"/>
  <c r="BH3048"/>
  <c r="BG3048"/>
  <c r="BF3048"/>
  <c r="T3048"/>
  <c r="R3048"/>
  <c r="P3048"/>
  <c r="BI3039"/>
  <c r="BH3039"/>
  <c r="BG3039"/>
  <c r="BF3039"/>
  <c r="T3039"/>
  <c r="R3039"/>
  <c r="P3039"/>
  <c r="BI3035"/>
  <c r="BH3035"/>
  <c r="BG3035"/>
  <c r="BF3035"/>
  <c r="T3035"/>
  <c r="R3035"/>
  <c r="P3035"/>
  <c r="BI3026"/>
  <c r="BH3026"/>
  <c r="BG3026"/>
  <c r="BF3026"/>
  <c r="T3026"/>
  <c r="R3026"/>
  <c r="P3026"/>
  <c r="BI3017"/>
  <c r="BH3017"/>
  <c r="BG3017"/>
  <c r="BF3017"/>
  <c r="T3017"/>
  <c r="R3017"/>
  <c r="P3017"/>
  <c r="BI3010"/>
  <c r="BH3010"/>
  <c r="BG3010"/>
  <c r="BF3010"/>
  <c r="T3010"/>
  <c r="R3010"/>
  <c r="P3010"/>
  <c r="BI3003"/>
  <c r="BH3003"/>
  <c r="BG3003"/>
  <c r="BF3003"/>
  <c r="T3003"/>
  <c r="R3003"/>
  <c r="P3003"/>
  <c r="BI2996"/>
  <c r="BH2996"/>
  <c r="BG2996"/>
  <c r="BF2996"/>
  <c r="T2996"/>
  <c r="R2996"/>
  <c r="P2996"/>
  <c r="BI2992"/>
  <c r="BH2992"/>
  <c r="BG2992"/>
  <c r="BF2992"/>
  <c r="T2992"/>
  <c r="R2992"/>
  <c r="P2992"/>
  <c r="BI2988"/>
  <c r="BH2988"/>
  <c r="BG2988"/>
  <c r="BF2988"/>
  <c r="T2988"/>
  <c r="R2988"/>
  <c r="P2988"/>
  <c r="BI2984"/>
  <c r="BH2984"/>
  <c r="BG2984"/>
  <c r="BF2984"/>
  <c r="T2984"/>
  <c r="R2984"/>
  <c r="P2984"/>
  <c r="BI2980"/>
  <c r="BH2980"/>
  <c r="BG2980"/>
  <c r="BF2980"/>
  <c r="T2980"/>
  <c r="R2980"/>
  <c r="P2980"/>
  <c r="BI2976"/>
  <c r="BH2976"/>
  <c r="BG2976"/>
  <c r="BF2976"/>
  <c r="T2976"/>
  <c r="R2976"/>
  <c r="P2976"/>
  <c r="BI2970"/>
  <c r="BH2970"/>
  <c r="BG2970"/>
  <c r="BF2970"/>
  <c r="T2970"/>
  <c r="R2970"/>
  <c r="P2970"/>
  <c r="BI2967"/>
  <c r="BH2967"/>
  <c r="BG2967"/>
  <c r="BF2967"/>
  <c r="T2967"/>
  <c r="R2967"/>
  <c r="P2967"/>
  <c r="BI2959"/>
  <c r="BH2959"/>
  <c r="BG2959"/>
  <c r="BF2959"/>
  <c r="T2959"/>
  <c r="R2959"/>
  <c r="P2959"/>
  <c r="BI2953"/>
  <c r="BH2953"/>
  <c r="BG2953"/>
  <c r="BF2953"/>
  <c r="T2953"/>
  <c r="R2953"/>
  <c r="P2953"/>
  <c r="BI2944"/>
  <c r="BH2944"/>
  <c r="BG2944"/>
  <c r="BF2944"/>
  <c r="T2944"/>
  <c r="R2944"/>
  <c r="P2944"/>
  <c r="BI2940"/>
  <c r="BH2940"/>
  <c r="BG2940"/>
  <c r="BF2940"/>
  <c r="T2940"/>
  <c r="R2940"/>
  <c r="P2940"/>
  <c r="BI2936"/>
  <c r="BH2936"/>
  <c r="BG2936"/>
  <c r="BF2936"/>
  <c r="T2936"/>
  <c r="R2936"/>
  <c r="P2936"/>
  <c r="BI2932"/>
  <c r="BH2932"/>
  <c r="BG2932"/>
  <c r="BF2932"/>
  <c r="T2932"/>
  <c r="R2932"/>
  <c r="P2932"/>
  <c r="BI2928"/>
  <c r="BH2928"/>
  <c r="BG2928"/>
  <c r="BF2928"/>
  <c r="T2928"/>
  <c r="R2928"/>
  <c r="P2928"/>
  <c r="BI2924"/>
  <c r="BH2924"/>
  <c r="BG2924"/>
  <c r="BF2924"/>
  <c r="T2924"/>
  <c r="R2924"/>
  <c r="P2924"/>
  <c r="BI2920"/>
  <c r="BH2920"/>
  <c r="BG2920"/>
  <c r="BF2920"/>
  <c r="T2920"/>
  <c r="R2920"/>
  <c r="P2920"/>
  <c r="BI2916"/>
  <c r="BH2916"/>
  <c r="BG2916"/>
  <c r="BF2916"/>
  <c r="T2916"/>
  <c r="R2916"/>
  <c r="P2916"/>
  <c r="BI2912"/>
  <c r="BH2912"/>
  <c r="BG2912"/>
  <c r="BF2912"/>
  <c r="T2912"/>
  <c r="R2912"/>
  <c r="P2912"/>
  <c r="BI2903"/>
  <c r="BH2903"/>
  <c r="BG2903"/>
  <c r="BF2903"/>
  <c r="T2903"/>
  <c r="R2903"/>
  <c r="P2903"/>
  <c r="BI2893"/>
  <c r="BH2893"/>
  <c r="BG2893"/>
  <c r="BF2893"/>
  <c r="T2893"/>
  <c r="R2893"/>
  <c r="P2893"/>
  <c r="BI2886"/>
  <c r="BH2886"/>
  <c r="BG2886"/>
  <c r="BF2886"/>
  <c r="T2886"/>
  <c r="R2886"/>
  <c r="P2886"/>
  <c r="BI2867"/>
  <c r="BH2867"/>
  <c r="BG2867"/>
  <c r="BF2867"/>
  <c r="T2867"/>
  <c r="R2867"/>
  <c r="P2867"/>
  <c r="BI2857"/>
  <c r="BH2857"/>
  <c r="BG2857"/>
  <c r="BF2857"/>
  <c r="T2857"/>
  <c r="R2857"/>
  <c r="P2857"/>
  <c r="BI2853"/>
  <c r="BH2853"/>
  <c r="BG2853"/>
  <c r="BF2853"/>
  <c r="T2853"/>
  <c r="R2853"/>
  <c r="P2853"/>
  <c r="BI2849"/>
  <c r="BH2849"/>
  <c r="BG2849"/>
  <c r="BF2849"/>
  <c r="T2849"/>
  <c r="R2849"/>
  <c r="P2849"/>
  <c r="BI2845"/>
  <c r="BH2845"/>
  <c r="BG2845"/>
  <c r="BF2845"/>
  <c r="T2845"/>
  <c r="R2845"/>
  <c r="P2845"/>
  <c r="BI2839"/>
  <c r="BH2839"/>
  <c r="BG2839"/>
  <c r="BF2839"/>
  <c r="T2839"/>
  <c r="R2839"/>
  <c r="P2839"/>
  <c r="BI2835"/>
  <c r="BH2835"/>
  <c r="BG2835"/>
  <c r="BF2835"/>
  <c r="T2835"/>
  <c r="R2835"/>
  <c r="P2835"/>
  <c r="BI2827"/>
  <c r="BH2827"/>
  <c r="BG2827"/>
  <c r="BF2827"/>
  <c r="T2827"/>
  <c r="R2827"/>
  <c r="P2827"/>
  <c r="BI2819"/>
  <c r="BH2819"/>
  <c r="BG2819"/>
  <c r="BF2819"/>
  <c r="T2819"/>
  <c r="R2819"/>
  <c r="P2819"/>
  <c r="BI2815"/>
  <c r="BH2815"/>
  <c r="BG2815"/>
  <c r="BF2815"/>
  <c r="T2815"/>
  <c r="R2815"/>
  <c r="P2815"/>
  <c r="BI2806"/>
  <c r="BH2806"/>
  <c r="BG2806"/>
  <c r="BF2806"/>
  <c r="T2806"/>
  <c r="R2806"/>
  <c r="P2806"/>
  <c r="BI2802"/>
  <c r="BH2802"/>
  <c r="BG2802"/>
  <c r="BF2802"/>
  <c r="T2802"/>
  <c r="R2802"/>
  <c r="P2802"/>
  <c r="BI2798"/>
  <c r="BH2798"/>
  <c r="BG2798"/>
  <c r="BF2798"/>
  <c r="T2798"/>
  <c r="R2798"/>
  <c r="P2798"/>
  <c r="BI2794"/>
  <c r="BH2794"/>
  <c r="BG2794"/>
  <c r="BF2794"/>
  <c r="T2794"/>
  <c r="R2794"/>
  <c r="P2794"/>
  <c r="BI2790"/>
  <c r="BH2790"/>
  <c r="BG2790"/>
  <c r="BF2790"/>
  <c r="T2790"/>
  <c r="R2790"/>
  <c r="P2790"/>
  <c r="BI2783"/>
  <c r="BH2783"/>
  <c r="BG2783"/>
  <c r="BF2783"/>
  <c r="T2783"/>
  <c r="R2783"/>
  <c r="P2783"/>
  <c r="BI2774"/>
  <c r="BH2774"/>
  <c r="BG2774"/>
  <c r="BF2774"/>
  <c r="T2774"/>
  <c r="R2774"/>
  <c r="P2774"/>
  <c r="BI2747"/>
  <c r="BH2747"/>
  <c r="BG2747"/>
  <c r="BF2747"/>
  <c r="T2747"/>
  <c r="R2747"/>
  <c r="P2747"/>
  <c r="BI2743"/>
  <c r="BH2743"/>
  <c r="BG2743"/>
  <c r="BF2743"/>
  <c r="T2743"/>
  <c r="R2743"/>
  <c r="P2743"/>
  <c r="BI2738"/>
  <c r="BH2738"/>
  <c r="BG2738"/>
  <c r="BF2738"/>
  <c r="T2738"/>
  <c r="R2738"/>
  <c r="P2738"/>
  <c r="BI2729"/>
  <c r="BH2729"/>
  <c r="BG2729"/>
  <c r="BF2729"/>
  <c r="T2729"/>
  <c r="R2729"/>
  <c r="P2729"/>
  <c r="BI2723"/>
  <c r="BH2723"/>
  <c r="BG2723"/>
  <c r="BF2723"/>
  <c r="T2723"/>
  <c r="R2723"/>
  <c r="P2723"/>
  <c r="BI2714"/>
  <c r="BH2714"/>
  <c r="BG2714"/>
  <c r="BF2714"/>
  <c r="T2714"/>
  <c r="R2714"/>
  <c r="P2714"/>
  <c r="BI2710"/>
  <c r="BH2710"/>
  <c r="BG2710"/>
  <c r="BF2710"/>
  <c r="T2710"/>
  <c r="R2710"/>
  <c r="P2710"/>
  <c r="BI2692"/>
  <c r="BH2692"/>
  <c r="BG2692"/>
  <c r="BF2692"/>
  <c r="T2692"/>
  <c r="R2692"/>
  <c r="P2692"/>
  <c r="BI2689"/>
  <c r="BH2689"/>
  <c r="BG2689"/>
  <c r="BF2689"/>
  <c r="T2689"/>
  <c r="R2689"/>
  <c r="P2689"/>
  <c r="BI2686"/>
  <c r="BH2686"/>
  <c r="BG2686"/>
  <c r="BF2686"/>
  <c r="T2686"/>
  <c r="R2686"/>
  <c r="P2686"/>
  <c r="BI2683"/>
  <c r="BH2683"/>
  <c r="BG2683"/>
  <c r="BF2683"/>
  <c r="T2683"/>
  <c r="R2683"/>
  <c r="P2683"/>
  <c r="BI2676"/>
  <c r="BH2676"/>
  <c r="BG2676"/>
  <c r="BF2676"/>
  <c r="T2676"/>
  <c r="R2676"/>
  <c r="P2676"/>
  <c r="BI2668"/>
  <c r="BH2668"/>
  <c r="BG2668"/>
  <c r="BF2668"/>
  <c r="T2668"/>
  <c r="R2668"/>
  <c r="P2668"/>
  <c r="BI2660"/>
  <c r="BH2660"/>
  <c r="BG2660"/>
  <c r="BF2660"/>
  <c r="T2660"/>
  <c r="R2660"/>
  <c r="P2660"/>
  <c r="BI2652"/>
  <c r="BH2652"/>
  <c r="BG2652"/>
  <c r="BF2652"/>
  <c r="T2652"/>
  <c r="R2652"/>
  <c r="P2652"/>
  <c r="BI2644"/>
  <c r="BH2644"/>
  <c r="BG2644"/>
  <c r="BF2644"/>
  <c r="T2644"/>
  <c r="R2644"/>
  <c r="P2644"/>
  <c r="BI2636"/>
  <c r="BH2636"/>
  <c r="BG2636"/>
  <c r="BF2636"/>
  <c r="T2636"/>
  <c r="R2636"/>
  <c r="P2636"/>
  <c r="BI2628"/>
  <c r="BH2628"/>
  <c r="BG2628"/>
  <c r="BF2628"/>
  <c r="T2628"/>
  <c r="R2628"/>
  <c r="P2628"/>
  <c r="BI2624"/>
  <c r="BH2624"/>
  <c r="BG2624"/>
  <c r="BF2624"/>
  <c r="T2624"/>
  <c r="R2624"/>
  <c r="P2624"/>
  <c r="BI2615"/>
  <c r="BH2615"/>
  <c r="BG2615"/>
  <c r="BF2615"/>
  <c r="T2615"/>
  <c r="R2615"/>
  <c r="P2615"/>
  <c r="BI2606"/>
  <c r="BH2606"/>
  <c r="BG2606"/>
  <c r="BF2606"/>
  <c r="T2606"/>
  <c r="R2606"/>
  <c r="P2606"/>
  <c r="BI2597"/>
  <c r="BH2597"/>
  <c r="BG2597"/>
  <c r="BF2597"/>
  <c r="T2597"/>
  <c r="R2597"/>
  <c r="P2597"/>
  <c r="BI2580"/>
  <c r="BH2580"/>
  <c r="BG2580"/>
  <c r="BF2580"/>
  <c r="T2580"/>
  <c r="R2580"/>
  <c r="P2580"/>
  <c r="BI2555"/>
  <c r="BH2555"/>
  <c r="BG2555"/>
  <c r="BF2555"/>
  <c r="T2555"/>
  <c r="R2555"/>
  <c r="P2555"/>
  <c r="BI2546"/>
  <c r="BH2546"/>
  <c r="BG2546"/>
  <c r="BF2546"/>
  <c r="T2546"/>
  <c r="R2546"/>
  <c r="P2546"/>
  <c r="BI2537"/>
  <c r="BH2537"/>
  <c r="BG2537"/>
  <c r="BF2537"/>
  <c r="T2537"/>
  <c r="R2537"/>
  <c r="P2537"/>
  <c r="BI2519"/>
  <c r="BH2519"/>
  <c r="BG2519"/>
  <c r="BF2519"/>
  <c r="T2519"/>
  <c r="R2519"/>
  <c r="P2519"/>
  <c r="BI2510"/>
  <c r="BH2510"/>
  <c r="BG2510"/>
  <c r="BF2510"/>
  <c r="T2510"/>
  <c r="R2510"/>
  <c r="P2510"/>
  <c r="BI2501"/>
  <c r="BH2501"/>
  <c r="BG2501"/>
  <c r="BF2501"/>
  <c r="T2501"/>
  <c r="R2501"/>
  <c r="P2501"/>
  <c r="BI2488"/>
  <c r="BH2488"/>
  <c r="BG2488"/>
  <c r="BF2488"/>
  <c r="T2488"/>
  <c r="R2488"/>
  <c r="P2488"/>
  <c r="BI2471"/>
  <c r="BH2471"/>
  <c r="BG2471"/>
  <c r="BF2471"/>
  <c r="T2471"/>
  <c r="R2471"/>
  <c r="P2471"/>
  <c r="BI2430"/>
  <c r="BH2430"/>
  <c r="BG2430"/>
  <c r="BF2430"/>
  <c r="T2430"/>
  <c r="R2430"/>
  <c r="P2430"/>
  <c r="BI2427"/>
  <c r="BH2427"/>
  <c r="BG2427"/>
  <c r="BF2427"/>
  <c r="T2427"/>
  <c r="R2427"/>
  <c r="P2427"/>
  <c r="BI2424"/>
  <c r="BH2424"/>
  <c r="BG2424"/>
  <c r="BF2424"/>
  <c r="T2424"/>
  <c r="R2424"/>
  <c r="P2424"/>
  <c r="BI2407"/>
  <c r="BH2407"/>
  <c r="BG2407"/>
  <c r="BF2407"/>
  <c r="T2407"/>
  <c r="R2407"/>
  <c r="P2407"/>
  <c r="BI2389"/>
  <c r="BH2389"/>
  <c r="BG2389"/>
  <c r="BF2389"/>
  <c r="T2389"/>
  <c r="R2389"/>
  <c r="P2389"/>
  <c r="BI2380"/>
  <c r="BH2380"/>
  <c r="BG2380"/>
  <c r="BF2380"/>
  <c r="T2380"/>
  <c r="R2380"/>
  <c r="P2380"/>
  <c r="BI2370"/>
  <c r="BH2370"/>
  <c r="BG2370"/>
  <c r="BF2370"/>
  <c r="T2370"/>
  <c r="R2370"/>
  <c r="P2370"/>
  <c r="BI2361"/>
  <c r="BH2361"/>
  <c r="BG2361"/>
  <c r="BF2361"/>
  <c r="T2361"/>
  <c r="R2361"/>
  <c r="P2361"/>
  <c r="BI2348"/>
  <c r="BH2348"/>
  <c r="BG2348"/>
  <c r="BF2348"/>
  <c r="T2348"/>
  <c r="R2348"/>
  <c r="P2348"/>
  <c r="BI2330"/>
  <c r="BH2330"/>
  <c r="BG2330"/>
  <c r="BF2330"/>
  <c r="T2330"/>
  <c r="R2330"/>
  <c r="P2330"/>
  <c r="BI2325"/>
  <c r="BH2325"/>
  <c r="BG2325"/>
  <c r="BF2325"/>
  <c r="T2325"/>
  <c r="R2325"/>
  <c r="P2325"/>
  <c r="BI2302"/>
  <c r="BH2302"/>
  <c r="BG2302"/>
  <c r="BF2302"/>
  <c r="T2302"/>
  <c r="R2302"/>
  <c r="P2302"/>
  <c r="BI2298"/>
  <c r="BH2298"/>
  <c r="BG2298"/>
  <c r="BF2298"/>
  <c r="T2298"/>
  <c r="R2298"/>
  <c r="P2298"/>
  <c r="BI2294"/>
  <c r="BH2294"/>
  <c r="BG2294"/>
  <c r="BF2294"/>
  <c r="T2294"/>
  <c r="R2294"/>
  <c r="P2294"/>
  <c r="BI2290"/>
  <c r="BH2290"/>
  <c r="BG2290"/>
  <c r="BF2290"/>
  <c r="T2290"/>
  <c r="R2290"/>
  <c r="P2290"/>
  <c r="BI2278"/>
  <c r="BH2278"/>
  <c r="BG2278"/>
  <c r="BF2278"/>
  <c r="T2278"/>
  <c r="R2278"/>
  <c r="P2278"/>
  <c r="BI2271"/>
  <c r="BH2271"/>
  <c r="BG2271"/>
  <c r="BF2271"/>
  <c r="T2271"/>
  <c r="R2271"/>
  <c r="P2271"/>
  <c r="BI2264"/>
  <c r="BH2264"/>
  <c r="BG2264"/>
  <c r="BF2264"/>
  <c r="T2264"/>
  <c r="R2264"/>
  <c r="P2264"/>
  <c r="BI2249"/>
  <c r="BH2249"/>
  <c r="BG2249"/>
  <c r="BF2249"/>
  <c r="T2249"/>
  <c r="R2249"/>
  <c r="P2249"/>
  <c r="BI2246"/>
  <c r="BH2246"/>
  <c r="BG2246"/>
  <c r="BF2246"/>
  <c r="T2246"/>
  <c r="R2246"/>
  <c r="P2246"/>
  <c r="BI2243"/>
  <c r="BH2243"/>
  <c r="BG2243"/>
  <c r="BF2243"/>
  <c r="T2243"/>
  <c r="R2243"/>
  <c r="P2243"/>
  <c r="BI2240"/>
  <c r="BH2240"/>
  <c r="BG2240"/>
  <c r="BF2240"/>
  <c r="T2240"/>
  <c r="R2240"/>
  <c r="P2240"/>
  <c r="BI2237"/>
  <c r="BH2237"/>
  <c r="BG2237"/>
  <c r="BF2237"/>
  <c r="T2237"/>
  <c r="R2237"/>
  <c r="P2237"/>
  <c r="BI2234"/>
  <c r="BH2234"/>
  <c r="BG2234"/>
  <c r="BF2234"/>
  <c r="T2234"/>
  <c r="R2234"/>
  <c r="P2234"/>
  <c r="BI2231"/>
  <c r="BH2231"/>
  <c r="BG2231"/>
  <c r="BF2231"/>
  <c r="T2231"/>
  <c r="R2231"/>
  <c r="P2231"/>
  <c r="BI2228"/>
  <c r="BH2228"/>
  <c r="BG2228"/>
  <c r="BF2228"/>
  <c r="T2228"/>
  <c r="R2228"/>
  <c r="P2228"/>
  <c r="BI2225"/>
  <c r="BH2225"/>
  <c r="BG2225"/>
  <c r="BF2225"/>
  <c r="T2225"/>
  <c r="R2225"/>
  <c r="P2225"/>
  <c r="BI2222"/>
  <c r="BH2222"/>
  <c r="BG2222"/>
  <c r="BF2222"/>
  <c r="T2222"/>
  <c r="R2222"/>
  <c r="P2222"/>
  <c r="BI2219"/>
  <c r="BH2219"/>
  <c r="BG2219"/>
  <c r="BF2219"/>
  <c r="T2219"/>
  <c r="R2219"/>
  <c r="P2219"/>
  <c r="BI2216"/>
  <c r="BH2216"/>
  <c r="BG2216"/>
  <c r="BF2216"/>
  <c r="T2216"/>
  <c r="R2216"/>
  <c r="P2216"/>
  <c r="BI2208"/>
  <c r="BH2208"/>
  <c r="BG2208"/>
  <c r="BF2208"/>
  <c r="T2208"/>
  <c r="R2208"/>
  <c r="P2208"/>
  <c r="BI2204"/>
  <c r="BH2204"/>
  <c r="BG2204"/>
  <c r="BF2204"/>
  <c r="T2204"/>
  <c r="R2204"/>
  <c r="P2204"/>
  <c r="BI2196"/>
  <c r="BH2196"/>
  <c r="BG2196"/>
  <c r="BF2196"/>
  <c r="T2196"/>
  <c r="R2196"/>
  <c r="P2196"/>
  <c r="BI2193"/>
  <c r="BH2193"/>
  <c r="BG2193"/>
  <c r="BF2193"/>
  <c r="T2193"/>
  <c r="R2193"/>
  <c r="P2193"/>
  <c r="BI2189"/>
  <c r="BH2189"/>
  <c r="BG2189"/>
  <c r="BF2189"/>
  <c r="T2189"/>
  <c r="R2189"/>
  <c r="P2189"/>
  <c r="BI2185"/>
  <c r="BH2185"/>
  <c r="BG2185"/>
  <c r="BF2185"/>
  <c r="T2185"/>
  <c r="R2185"/>
  <c r="P2185"/>
  <c r="BI2181"/>
  <c r="BH2181"/>
  <c r="BG2181"/>
  <c r="BF2181"/>
  <c r="T2181"/>
  <c r="R2181"/>
  <c r="P2181"/>
  <c r="BI2177"/>
  <c r="BH2177"/>
  <c r="BG2177"/>
  <c r="BF2177"/>
  <c r="T2177"/>
  <c r="R2177"/>
  <c r="P2177"/>
  <c r="BI2173"/>
  <c r="BH2173"/>
  <c r="BG2173"/>
  <c r="BF2173"/>
  <c r="T2173"/>
  <c r="R2173"/>
  <c r="P2173"/>
  <c r="BI2165"/>
  <c r="BH2165"/>
  <c r="BG2165"/>
  <c r="BF2165"/>
  <c r="T2165"/>
  <c r="R2165"/>
  <c r="P2165"/>
  <c r="BI2162"/>
  <c r="BH2162"/>
  <c r="BG2162"/>
  <c r="BF2162"/>
  <c r="T2162"/>
  <c r="R2162"/>
  <c r="P2162"/>
  <c r="BI2153"/>
  <c r="BH2153"/>
  <c r="BG2153"/>
  <c r="BF2153"/>
  <c r="T2153"/>
  <c r="R2153"/>
  <c r="P2153"/>
  <c r="BI2143"/>
  <c r="BH2143"/>
  <c r="BG2143"/>
  <c r="BF2143"/>
  <c r="T2143"/>
  <c r="R2143"/>
  <c r="P2143"/>
  <c r="BI2126"/>
  <c r="BH2126"/>
  <c r="BG2126"/>
  <c r="BF2126"/>
  <c r="T2126"/>
  <c r="R2126"/>
  <c r="P2126"/>
  <c r="BI2108"/>
  <c r="BH2108"/>
  <c r="BG2108"/>
  <c r="BF2108"/>
  <c r="T2108"/>
  <c r="R2108"/>
  <c r="P2108"/>
  <c r="BI2069"/>
  <c r="BH2069"/>
  <c r="BG2069"/>
  <c r="BF2069"/>
  <c r="T2069"/>
  <c r="R2069"/>
  <c r="P2069"/>
  <c r="BI2066"/>
  <c r="BH2066"/>
  <c r="BG2066"/>
  <c r="BF2066"/>
  <c r="T2066"/>
  <c r="R2066"/>
  <c r="P2066"/>
  <c r="BI2063"/>
  <c r="BH2063"/>
  <c r="BG2063"/>
  <c r="BF2063"/>
  <c r="T2063"/>
  <c r="R2063"/>
  <c r="P2063"/>
  <c r="BI2060"/>
  <c r="BH2060"/>
  <c r="BG2060"/>
  <c r="BF2060"/>
  <c r="T2060"/>
  <c r="R2060"/>
  <c r="P2060"/>
  <c r="BI2057"/>
  <c r="BH2057"/>
  <c r="BG2057"/>
  <c r="BF2057"/>
  <c r="T2057"/>
  <c r="R2057"/>
  <c r="P2057"/>
  <c r="BI2052"/>
  <c r="BH2052"/>
  <c r="BG2052"/>
  <c r="BF2052"/>
  <c r="T2052"/>
  <c r="R2052"/>
  <c r="P2052"/>
  <c r="BI2047"/>
  <c r="BH2047"/>
  <c r="BG2047"/>
  <c r="BF2047"/>
  <c r="T2047"/>
  <c r="R2047"/>
  <c r="P2047"/>
  <c r="BI2038"/>
  <c r="BH2038"/>
  <c r="BG2038"/>
  <c r="BF2038"/>
  <c r="T2038"/>
  <c r="R2038"/>
  <c r="P2038"/>
  <c r="BI2029"/>
  <c r="BH2029"/>
  <c r="BG2029"/>
  <c r="BF2029"/>
  <c r="T2029"/>
  <c r="R2029"/>
  <c r="P2029"/>
  <c r="BI2022"/>
  <c r="BH2022"/>
  <c r="BG2022"/>
  <c r="BF2022"/>
  <c r="T2022"/>
  <c r="R2022"/>
  <c r="P2022"/>
  <c r="BI2017"/>
  <c r="BH2017"/>
  <c r="BG2017"/>
  <c r="BF2017"/>
  <c r="T2017"/>
  <c r="R2017"/>
  <c r="P2017"/>
  <c r="BI2012"/>
  <c r="BH2012"/>
  <c r="BG2012"/>
  <c r="BF2012"/>
  <c r="T2012"/>
  <c r="R2012"/>
  <c r="P2012"/>
  <c r="BI2006"/>
  <c r="BH2006"/>
  <c r="BG2006"/>
  <c r="BF2006"/>
  <c r="T2006"/>
  <c r="R2006"/>
  <c r="P2006"/>
  <c r="BI1997"/>
  <c r="BH1997"/>
  <c r="BG1997"/>
  <c r="BF1997"/>
  <c r="T1997"/>
  <c r="R1997"/>
  <c r="P1997"/>
  <c r="BI1993"/>
  <c r="BH1993"/>
  <c r="BG1993"/>
  <c r="BF1993"/>
  <c r="T1993"/>
  <c r="R1993"/>
  <c r="P1993"/>
  <c r="BI1989"/>
  <c r="BH1989"/>
  <c r="BG1989"/>
  <c r="BF1989"/>
  <c r="T1989"/>
  <c r="R1989"/>
  <c r="P1989"/>
  <c r="BI1976"/>
  <c r="BH1976"/>
  <c r="BG1976"/>
  <c r="BF1976"/>
  <c r="T1976"/>
  <c r="R1976"/>
  <c r="P1976"/>
  <c r="BI1963"/>
  <c r="BH1963"/>
  <c r="BG1963"/>
  <c r="BF1963"/>
  <c r="T1963"/>
  <c r="R1963"/>
  <c r="P1963"/>
  <c r="BI1960"/>
  <c r="BH1960"/>
  <c r="BG1960"/>
  <c r="BF1960"/>
  <c r="T1960"/>
  <c r="R1960"/>
  <c r="P1960"/>
  <c r="BI1957"/>
  <c r="BH1957"/>
  <c r="BG1957"/>
  <c r="BF1957"/>
  <c r="T1957"/>
  <c r="R1957"/>
  <c r="P1957"/>
  <c r="BI1953"/>
  <c r="BH1953"/>
  <c r="BG1953"/>
  <c r="BF1953"/>
  <c r="T1953"/>
  <c r="R1953"/>
  <c r="P1953"/>
  <c r="BI1949"/>
  <c r="BH1949"/>
  <c r="BG1949"/>
  <c r="BF1949"/>
  <c r="T1949"/>
  <c r="R1949"/>
  <c r="P1949"/>
  <c r="BI1945"/>
  <c r="BH1945"/>
  <c r="BG1945"/>
  <c r="BF1945"/>
  <c r="T1945"/>
  <c r="R1945"/>
  <c r="P1945"/>
  <c r="BI1941"/>
  <c r="BH1941"/>
  <c r="BG1941"/>
  <c r="BF1941"/>
  <c r="T1941"/>
  <c r="R1941"/>
  <c r="P1941"/>
  <c r="BI1937"/>
  <c r="BH1937"/>
  <c r="BG1937"/>
  <c r="BF1937"/>
  <c r="T1937"/>
  <c r="R1937"/>
  <c r="P1937"/>
  <c r="BI1933"/>
  <c r="BH1933"/>
  <c r="BG1933"/>
  <c r="BF1933"/>
  <c r="T1933"/>
  <c r="R1933"/>
  <c r="P1933"/>
  <c r="BI1929"/>
  <c r="BH1929"/>
  <c r="BG1929"/>
  <c r="BF1929"/>
  <c r="T1929"/>
  <c r="R1929"/>
  <c r="P1929"/>
  <c r="BI1925"/>
  <c r="BH1925"/>
  <c r="BG1925"/>
  <c r="BF1925"/>
  <c r="T1925"/>
  <c r="R1925"/>
  <c r="P1925"/>
  <c r="BI1922"/>
  <c r="BH1922"/>
  <c r="BG1922"/>
  <c r="BF1922"/>
  <c r="T1922"/>
  <c r="R1922"/>
  <c r="P1922"/>
  <c r="BI1919"/>
  <c r="BH1919"/>
  <c r="BG1919"/>
  <c r="BF1919"/>
  <c r="T1919"/>
  <c r="R1919"/>
  <c r="P1919"/>
  <c r="BI1915"/>
  <c r="BH1915"/>
  <c r="BG1915"/>
  <c r="BF1915"/>
  <c r="T1915"/>
  <c r="R1915"/>
  <c r="P1915"/>
  <c r="BI1912"/>
  <c r="BH1912"/>
  <c r="BG1912"/>
  <c r="BF1912"/>
  <c r="T1912"/>
  <c r="R1912"/>
  <c r="P1912"/>
  <c r="BI1909"/>
  <c r="BH1909"/>
  <c r="BG1909"/>
  <c r="BF1909"/>
  <c r="T1909"/>
  <c r="R1909"/>
  <c r="P1909"/>
  <c r="BI1906"/>
  <c r="BH1906"/>
  <c r="BG1906"/>
  <c r="BF1906"/>
  <c r="T1906"/>
  <c r="R1906"/>
  <c r="P1906"/>
  <c r="BI1902"/>
  <c r="BH1902"/>
  <c r="BG1902"/>
  <c r="BF1902"/>
  <c r="T1902"/>
  <c r="R1902"/>
  <c r="P1902"/>
  <c r="BI1897"/>
  <c r="BH1897"/>
  <c r="BG1897"/>
  <c r="BF1897"/>
  <c r="T1897"/>
  <c r="T1896"/>
  <c r="R1897"/>
  <c r="R1896"/>
  <c r="P1897"/>
  <c r="P1896"/>
  <c r="BI1894"/>
  <c r="BH1894"/>
  <c r="BG1894"/>
  <c r="BF1894"/>
  <c r="T1894"/>
  <c r="R1894"/>
  <c r="P1894"/>
  <c r="BI1892"/>
  <c r="BH1892"/>
  <c r="BG1892"/>
  <c r="BF1892"/>
  <c r="T1892"/>
  <c r="R1892"/>
  <c r="P1892"/>
  <c r="BI1890"/>
  <c r="BH1890"/>
  <c r="BG1890"/>
  <c r="BF1890"/>
  <c r="T1890"/>
  <c r="R1890"/>
  <c r="P1890"/>
  <c r="BI1888"/>
  <c r="BH1888"/>
  <c r="BG1888"/>
  <c r="BF1888"/>
  <c r="T1888"/>
  <c r="R1888"/>
  <c r="P1888"/>
  <c r="BI1886"/>
  <c r="BH1886"/>
  <c r="BG1886"/>
  <c r="BF1886"/>
  <c r="T1886"/>
  <c r="R1886"/>
  <c r="P1886"/>
  <c r="BI1883"/>
  <c r="BH1883"/>
  <c r="BG1883"/>
  <c r="BF1883"/>
  <c r="T1883"/>
  <c r="R1883"/>
  <c r="P1883"/>
  <c r="BI1880"/>
  <c r="BH1880"/>
  <c r="BG1880"/>
  <c r="BF1880"/>
  <c r="T1880"/>
  <c r="R1880"/>
  <c r="P1880"/>
  <c r="BI1873"/>
  <c r="BH1873"/>
  <c r="BG1873"/>
  <c r="BF1873"/>
  <c r="T1873"/>
  <c r="R1873"/>
  <c r="P1873"/>
  <c r="BI1866"/>
  <c r="BH1866"/>
  <c r="BG1866"/>
  <c r="BF1866"/>
  <c r="T1866"/>
  <c r="R1866"/>
  <c r="P1866"/>
  <c r="BI1864"/>
  <c r="BH1864"/>
  <c r="BG1864"/>
  <c r="BF1864"/>
  <c r="T1864"/>
  <c r="R1864"/>
  <c r="P1864"/>
  <c r="BI1861"/>
  <c r="BH1861"/>
  <c r="BG1861"/>
  <c r="BF1861"/>
  <c r="T1861"/>
  <c r="R1861"/>
  <c r="P1861"/>
  <c r="BI1859"/>
  <c r="BH1859"/>
  <c r="BG1859"/>
  <c r="BF1859"/>
  <c r="T1859"/>
  <c r="R1859"/>
  <c r="P1859"/>
  <c r="BI1856"/>
  <c r="BH1856"/>
  <c r="BG1856"/>
  <c r="BF1856"/>
  <c r="T1856"/>
  <c r="R1856"/>
  <c r="P1856"/>
  <c r="BI1850"/>
  <c r="BH1850"/>
  <c r="BG1850"/>
  <c r="BF1850"/>
  <c r="T1850"/>
  <c r="R1850"/>
  <c r="P1850"/>
  <c r="BI1844"/>
  <c r="BH1844"/>
  <c r="BG1844"/>
  <c r="BF1844"/>
  <c r="T1844"/>
  <c r="R1844"/>
  <c r="P1844"/>
  <c r="BI1842"/>
  <c r="BH1842"/>
  <c r="BG1842"/>
  <c r="BF1842"/>
  <c r="T1842"/>
  <c r="R1842"/>
  <c r="P1842"/>
  <c r="BI1839"/>
  <c r="BH1839"/>
  <c r="BG1839"/>
  <c r="BF1839"/>
  <c r="T1839"/>
  <c r="R1839"/>
  <c r="P1839"/>
  <c r="BI1833"/>
  <c r="BH1833"/>
  <c r="BG1833"/>
  <c r="BF1833"/>
  <c r="T1833"/>
  <c r="R1833"/>
  <c r="P1833"/>
  <c r="BI1826"/>
  <c r="BH1826"/>
  <c r="BG1826"/>
  <c r="BF1826"/>
  <c r="T1826"/>
  <c r="R1826"/>
  <c r="P1826"/>
  <c r="BI1820"/>
  <c r="BH1820"/>
  <c r="BG1820"/>
  <c r="BF1820"/>
  <c r="T1820"/>
  <c r="R1820"/>
  <c r="P1820"/>
  <c r="BI1813"/>
  <c r="BH1813"/>
  <c r="BG1813"/>
  <c r="BF1813"/>
  <c r="T1813"/>
  <c r="R1813"/>
  <c r="P1813"/>
  <c r="BI1807"/>
  <c r="BH1807"/>
  <c r="BG1807"/>
  <c r="BF1807"/>
  <c r="T1807"/>
  <c r="R1807"/>
  <c r="P1807"/>
  <c r="BI1800"/>
  <c r="BH1800"/>
  <c r="BG1800"/>
  <c r="BF1800"/>
  <c r="T1800"/>
  <c r="R1800"/>
  <c r="P1800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3"/>
  <c r="BH1783"/>
  <c r="BG1783"/>
  <c r="BF1783"/>
  <c r="T1783"/>
  <c r="R1783"/>
  <c r="P1783"/>
  <c r="BI1780"/>
  <c r="BH1780"/>
  <c r="BG1780"/>
  <c r="BF1780"/>
  <c r="T1780"/>
  <c r="R1780"/>
  <c r="P1780"/>
  <c r="BI1777"/>
  <c r="BH1777"/>
  <c r="BG1777"/>
  <c r="BF1777"/>
  <c r="T1777"/>
  <c r="R1777"/>
  <c r="P1777"/>
  <c r="BI1769"/>
  <c r="BH1769"/>
  <c r="BG1769"/>
  <c r="BF1769"/>
  <c r="T1769"/>
  <c r="R1769"/>
  <c r="P1769"/>
  <c r="BI1766"/>
  <c r="BH1766"/>
  <c r="BG1766"/>
  <c r="BF1766"/>
  <c r="T1766"/>
  <c r="R1766"/>
  <c r="P1766"/>
  <c r="BI1763"/>
  <c r="BH1763"/>
  <c r="BG1763"/>
  <c r="BF1763"/>
  <c r="T1763"/>
  <c r="R1763"/>
  <c r="P1763"/>
  <c r="BI1760"/>
  <c r="BH1760"/>
  <c r="BG1760"/>
  <c r="BF1760"/>
  <c r="T1760"/>
  <c r="R1760"/>
  <c r="P1760"/>
  <c r="BI1757"/>
  <c r="BH1757"/>
  <c r="BG1757"/>
  <c r="BF1757"/>
  <c r="T1757"/>
  <c r="R1757"/>
  <c r="P1757"/>
  <c r="BI1754"/>
  <c r="BH1754"/>
  <c r="BG1754"/>
  <c r="BF1754"/>
  <c r="T1754"/>
  <c r="R1754"/>
  <c r="P1754"/>
  <c r="BI1751"/>
  <c r="BH1751"/>
  <c r="BG1751"/>
  <c r="BF1751"/>
  <c r="T1751"/>
  <c r="R1751"/>
  <c r="P1751"/>
  <c r="BI1747"/>
  <c r="BH1747"/>
  <c r="BG1747"/>
  <c r="BF1747"/>
  <c r="T1747"/>
  <c r="R1747"/>
  <c r="P1747"/>
  <c r="BI1744"/>
  <c r="BH1744"/>
  <c r="BG1744"/>
  <c r="BF1744"/>
  <c r="T1744"/>
  <c r="R1744"/>
  <c r="P1744"/>
  <c r="BI1738"/>
  <c r="BH1738"/>
  <c r="BG1738"/>
  <c r="BF1738"/>
  <c r="T1738"/>
  <c r="R1738"/>
  <c r="P1738"/>
  <c r="BI1731"/>
  <c r="BH1731"/>
  <c r="BG1731"/>
  <c r="BF1731"/>
  <c r="T1731"/>
  <c r="R1731"/>
  <c r="P1731"/>
  <c r="BI1728"/>
  <c r="BH1728"/>
  <c r="BG1728"/>
  <c r="BF1728"/>
  <c r="T1728"/>
  <c r="R1728"/>
  <c r="P1728"/>
  <c r="BI1725"/>
  <c r="BH1725"/>
  <c r="BG1725"/>
  <c r="BF1725"/>
  <c r="T1725"/>
  <c r="R1725"/>
  <c r="P1725"/>
  <c r="BI1722"/>
  <c r="BH1722"/>
  <c r="BG1722"/>
  <c r="BF1722"/>
  <c r="T1722"/>
  <c r="R1722"/>
  <c r="P1722"/>
  <c r="BI1719"/>
  <c r="BH1719"/>
  <c r="BG1719"/>
  <c r="BF1719"/>
  <c r="T1719"/>
  <c r="R1719"/>
  <c r="P1719"/>
  <c r="BI1716"/>
  <c r="BH1716"/>
  <c r="BG1716"/>
  <c r="BF1716"/>
  <c r="T1716"/>
  <c r="R1716"/>
  <c r="P1716"/>
  <c r="BI1712"/>
  <c r="BH1712"/>
  <c r="BG1712"/>
  <c r="BF1712"/>
  <c r="T1712"/>
  <c r="R1712"/>
  <c r="P1712"/>
  <c r="BI1709"/>
  <c r="BH1709"/>
  <c r="BG1709"/>
  <c r="BF1709"/>
  <c r="T1709"/>
  <c r="R1709"/>
  <c r="P1709"/>
  <c r="BI1685"/>
  <c r="BH1685"/>
  <c r="BG1685"/>
  <c r="BF1685"/>
  <c r="T1685"/>
  <c r="R1685"/>
  <c r="P1685"/>
  <c r="BI1662"/>
  <c r="BH1662"/>
  <c r="BG1662"/>
  <c r="BF1662"/>
  <c r="T1662"/>
  <c r="R1662"/>
  <c r="P1662"/>
  <c r="BI1659"/>
  <c r="BH1659"/>
  <c r="BG1659"/>
  <c r="BF1659"/>
  <c r="T1659"/>
  <c r="R1659"/>
  <c r="P1659"/>
  <c r="BI1656"/>
  <c r="BH1656"/>
  <c r="BG1656"/>
  <c r="BF1656"/>
  <c r="T1656"/>
  <c r="R1656"/>
  <c r="P1656"/>
  <c r="BI1648"/>
  <c r="BH1648"/>
  <c r="BG1648"/>
  <c r="BF1648"/>
  <c r="T1648"/>
  <c r="R1648"/>
  <c r="P1648"/>
  <c r="BI1638"/>
  <c r="BH1638"/>
  <c r="BG1638"/>
  <c r="BF1638"/>
  <c r="T1638"/>
  <c r="R1638"/>
  <c r="P1638"/>
  <c r="BI1634"/>
  <c r="BH1634"/>
  <c r="BG1634"/>
  <c r="BF1634"/>
  <c r="T1634"/>
  <c r="R1634"/>
  <c r="P1634"/>
  <c r="BI1631"/>
  <c r="BH1631"/>
  <c r="BG1631"/>
  <c r="BF1631"/>
  <c r="T1631"/>
  <c r="R1631"/>
  <c r="P1631"/>
  <c r="BI1628"/>
  <c r="BH1628"/>
  <c r="BG1628"/>
  <c r="BF1628"/>
  <c r="T1628"/>
  <c r="R1628"/>
  <c r="P1628"/>
  <c r="BI1620"/>
  <c r="BH1620"/>
  <c r="BG1620"/>
  <c r="BF1620"/>
  <c r="T1620"/>
  <c r="R1620"/>
  <c r="P1620"/>
  <c r="BI1618"/>
  <c r="BH1618"/>
  <c r="BG1618"/>
  <c r="BF1618"/>
  <c r="T1618"/>
  <c r="R1618"/>
  <c r="P1618"/>
  <c r="BI1616"/>
  <c r="BH1616"/>
  <c r="BG1616"/>
  <c r="BF1616"/>
  <c r="T1616"/>
  <c r="R1616"/>
  <c r="P1616"/>
  <c r="BI1609"/>
  <c r="BH1609"/>
  <c r="BG1609"/>
  <c r="BF1609"/>
  <c r="T1609"/>
  <c r="R1609"/>
  <c r="P1609"/>
  <c r="BI1604"/>
  <c r="BH1604"/>
  <c r="BG1604"/>
  <c r="BF1604"/>
  <c r="T1604"/>
  <c r="R1604"/>
  <c r="P1604"/>
  <c r="BI1593"/>
  <c r="BH1593"/>
  <c r="BG1593"/>
  <c r="BF1593"/>
  <c r="T1593"/>
  <c r="R1593"/>
  <c r="P1593"/>
  <c r="BI1591"/>
  <c r="BH1591"/>
  <c r="BG1591"/>
  <c r="BF1591"/>
  <c r="T1591"/>
  <c r="R1591"/>
  <c r="P1591"/>
  <c r="BI1579"/>
  <c r="BH1579"/>
  <c r="BG1579"/>
  <c r="BF1579"/>
  <c r="T1579"/>
  <c r="R1579"/>
  <c r="P1579"/>
  <c r="BI1565"/>
  <c r="BH1565"/>
  <c r="BG1565"/>
  <c r="BF1565"/>
  <c r="T1565"/>
  <c r="R1565"/>
  <c r="P1565"/>
  <c r="BI1562"/>
  <c r="BH1562"/>
  <c r="BG1562"/>
  <c r="BF1562"/>
  <c r="T1562"/>
  <c r="R1562"/>
  <c r="P1562"/>
  <c r="BI1555"/>
  <c r="BH1555"/>
  <c r="BG1555"/>
  <c r="BF1555"/>
  <c r="T1555"/>
  <c r="R1555"/>
  <c r="P1555"/>
  <c r="BI1547"/>
  <c r="BH1547"/>
  <c r="BG1547"/>
  <c r="BF1547"/>
  <c r="T1547"/>
  <c r="R1547"/>
  <c r="P1547"/>
  <c r="BI1544"/>
  <c r="BH1544"/>
  <c r="BG1544"/>
  <c r="BF1544"/>
  <c r="T1544"/>
  <c r="R1544"/>
  <c r="P1544"/>
  <c r="BI1541"/>
  <c r="BH1541"/>
  <c r="BG1541"/>
  <c r="BF1541"/>
  <c r="T1541"/>
  <c r="R1541"/>
  <c r="P1541"/>
  <c r="BI1539"/>
  <c r="BH1539"/>
  <c r="BG1539"/>
  <c r="BF1539"/>
  <c r="T1539"/>
  <c r="R1539"/>
  <c r="P1539"/>
  <c r="BI1536"/>
  <c r="BH1536"/>
  <c r="BG1536"/>
  <c r="BF1536"/>
  <c r="T1536"/>
  <c r="R1536"/>
  <c r="P1536"/>
  <c r="BI1530"/>
  <c r="BH1530"/>
  <c r="BG1530"/>
  <c r="BF1530"/>
  <c r="T1530"/>
  <c r="R1530"/>
  <c r="P1530"/>
  <c r="BI1522"/>
  <c r="BH1522"/>
  <c r="BG1522"/>
  <c r="BF1522"/>
  <c r="T1522"/>
  <c r="R1522"/>
  <c r="P1522"/>
  <c r="BI1516"/>
  <c r="BH1516"/>
  <c r="BG1516"/>
  <c r="BF1516"/>
  <c r="T1516"/>
  <c r="R1516"/>
  <c r="P1516"/>
  <c r="BI1506"/>
  <c r="BH1506"/>
  <c r="BG1506"/>
  <c r="BF1506"/>
  <c r="T1506"/>
  <c r="R1506"/>
  <c r="P1506"/>
  <c r="BI1503"/>
  <c r="BH1503"/>
  <c r="BG1503"/>
  <c r="BF1503"/>
  <c r="T1503"/>
  <c r="R1503"/>
  <c r="P1503"/>
  <c r="BI1491"/>
  <c r="BH1491"/>
  <c r="BG1491"/>
  <c r="BF1491"/>
  <c r="T1491"/>
  <c r="R1491"/>
  <c r="P1491"/>
  <c r="BI1488"/>
  <c r="BH1488"/>
  <c r="BG1488"/>
  <c r="BF1488"/>
  <c r="T1488"/>
  <c r="R1488"/>
  <c r="P1488"/>
  <c r="BI1480"/>
  <c r="BH1480"/>
  <c r="BG1480"/>
  <c r="BF1480"/>
  <c r="T1480"/>
  <c r="R1480"/>
  <c r="P1480"/>
  <c r="BI1477"/>
  <c r="BH1477"/>
  <c r="BG1477"/>
  <c r="BF1477"/>
  <c r="T1477"/>
  <c r="R1477"/>
  <c r="P1477"/>
  <c r="BI1472"/>
  <c r="BH1472"/>
  <c r="BG1472"/>
  <c r="BF1472"/>
  <c r="T1472"/>
  <c r="R1472"/>
  <c r="P1472"/>
  <c r="BI1469"/>
  <c r="BH1469"/>
  <c r="BG1469"/>
  <c r="BF1469"/>
  <c r="T1469"/>
  <c r="R1469"/>
  <c r="P1469"/>
  <c r="BI1466"/>
  <c r="BH1466"/>
  <c r="BG1466"/>
  <c r="BF1466"/>
  <c r="T1466"/>
  <c r="R1466"/>
  <c r="P1466"/>
  <c r="BI1463"/>
  <c r="BH1463"/>
  <c r="BG1463"/>
  <c r="BF1463"/>
  <c r="T1463"/>
  <c r="R1463"/>
  <c r="P1463"/>
  <c r="BI1456"/>
  <c r="BH1456"/>
  <c r="BG1456"/>
  <c r="BF1456"/>
  <c r="T1456"/>
  <c r="R1456"/>
  <c r="P1456"/>
  <c r="BI1449"/>
  <c r="BH1449"/>
  <c r="BG1449"/>
  <c r="BF1449"/>
  <c r="T1449"/>
  <c r="R1449"/>
  <c r="P1449"/>
  <c r="BI1446"/>
  <c r="BH1446"/>
  <c r="BG1446"/>
  <c r="BF1446"/>
  <c r="T1446"/>
  <c r="R1446"/>
  <c r="P1446"/>
  <c r="BI1443"/>
  <c r="BH1443"/>
  <c r="BG1443"/>
  <c r="BF1443"/>
  <c r="T1443"/>
  <c r="R1443"/>
  <c r="P1443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31"/>
  <c r="BH1431"/>
  <c r="BG1431"/>
  <c r="BF1431"/>
  <c r="T1431"/>
  <c r="R1431"/>
  <c r="P1431"/>
  <c r="BI1428"/>
  <c r="BH1428"/>
  <c r="BG1428"/>
  <c r="BF1428"/>
  <c r="T1428"/>
  <c r="R1428"/>
  <c r="P1428"/>
  <c r="BI1426"/>
  <c r="BH1426"/>
  <c r="BG1426"/>
  <c r="BF1426"/>
  <c r="T1426"/>
  <c r="R1426"/>
  <c r="P1426"/>
  <c r="BI1420"/>
  <c r="BH1420"/>
  <c r="BG1420"/>
  <c r="BF1420"/>
  <c r="T1420"/>
  <c r="R1420"/>
  <c r="P1420"/>
  <c r="BI1415"/>
  <c r="BH1415"/>
  <c r="BG1415"/>
  <c r="BF1415"/>
  <c r="T1415"/>
  <c r="R1415"/>
  <c r="P1415"/>
  <c r="BI1412"/>
  <c r="BH1412"/>
  <c r="BG1412"/>
  <c r="BF1412"/>
  <c r="T1412"/>
  <c r="R1412"/>
  <c r="P1412"/>
  <c r="BI1402"/>
  <c r="BH1402"/>
  <c r="BG1402"/>
  <c r="BF1402"/>
  <c r="T1402"/>
  <c r="R1402"/>
  <c r="P1402"/>
  <c r="BI1399"/>
  <c r="BH1399"/>
  <c r="BG1399"/>
  <c r="BF1399"/>
  <c r="T1399"/>
  <c r="R1399"/>
  <c r="P1399"/>
  <c r="BI1389"/>
  <c r="BH1389"/>
  <c r="BG1389"/>
  <c r="BF1389"/>
  <c r="T1389"/>
  <c r="R1389"/>
  <c r="P1389"/>
  <c r="BI1386"/>
  <c r="BH1386"/>
  <c r="BG1386"/>
  <c r="BF1386"/>
  <c r="T1386"/>
  <c r="R1386"/>
  <c r="P1386"/>
  <c r="BI1374"/>
  <c r="BH1374"/>
  <c r="BG1374"/>
  <c r="BF1374"/>
  <c r="T1374"/>
  <c r="R1374"/>
  <c r="P1374"/>
  <c r="BI1366"/>
  <c r="BH1366"/>
  <c r="BG1366"/>
  <c r="BF1366"/>
  <c r="T1366"/>
  <c r="R1366"/>
  <c r="P1366"/>
  <c r="BI1356"/>
  <c r="BH1356"/>
  <c r="BG1356"/>
  <c r="BF1356"/>
  <c r="T1356"/>
  <c r="R1356"/>
  <c r="P1356"/>
  <c r="BI1343"/>
  <c r="BH1343"/>
  <c r="BG1343"/>
  <c r="BF1343"/>
  <c r="T1343"/>
  <c r="R1343"/>
  <c r="P1343"/>
  <c r="BI1332"/>
  <c r="BH1332"/>
  <c r="BG1332"/>
  <c r="BF1332"/>
  <c r="T1332"/>
  <c r="R1332"/>
  <c r="P1332"/>
  <c r="BI1330"/>
  <c r="BH1330"/>
  <c r="BG1330"/>
  <c r="BF1330"/>
  <c r="T1330"/>
  <c r="R1330"/>
  <c r="P1330"/>
  <c r="BI1319"/>
  <c r="BH1319"/>
  <c r="BG1319"/>
  <c r="BF1319"/>
  <c r="T1319"/>
  <c r="R1319"/>
  <c r="P1319"/>
  <c r="BI1308"/>
  <c r="BH1308"/>
  <c r="BG1308"/>
  <c r="BF1308"/>
  <c r="T1308"/>
  <c r="R1308"/>
  <c r="P1308"/>
  <c r="BI1299"/>
  <c r="BH1299"/>
  <c r="BG1299"/>
  <c r="BF1299"/>
  <c r="T1299"/>
  <c r="R1299"/>
  <c r="P1299"/>
  <c r="BI1285"/>
  <c r="BH1285"/>
  <c r="BG1285"/>
  <c r="BF1285"/>
  <c r="T1285"/>
  <c r="R1285"/>
  <c r="P1285"/>
  <c r="BI1272"/>
  <c r="BH1272"/>
  <c r="BG1272"/>
  <c r="BF1272"/>
  <c r="T1272"/>
  <c r="R1272"/>
  <c r="P1272"/>
  <c r="BI1261"/>
  <c r="BH1261"/>
  <c r="BG1261"/>
  <c r="BF1261"/>
  <c r="T1261"/>
  <c r="R1261"/>
  <c r="P1261"/>
  <c r="BI1254"/>
  <c r="BH1254"/>
  <c r="BG1254"/>
  <c r="BF1254"/>
  <c r="T1254"/>
  <c r="R1254"/>
  <c r="P1254"/>
  <c r="BI1251"/>
  <c r="BH1251"/>
  <c r="BG1251"/>
  <c r="BF1251"/>
  <c r="T1251"/>
  <c r="R1251"/>
  <c r="P1251"/>
  <c r="BI1242"/>
  <c r="BH1242"/>
  <c r="BG1242"/>
  <c r="BF1242"/>
  <c r="T1242"/>
  <c r="R1242"/>
  <c r="P1242"/>
  <c r="BI1233"/>
  <c r="BH1233"/>
  <c r="BG1233"/>
  <c r="BF1233"/>
  <c r="T1233"/>
  <c r="R1233"/>
  <c r="P1233"/>
  <c r="BI1225"/>
  <c r="BH1225"/>
  <c r="BG1225"/>
  <c r="BF1225"/>
  <c r="T1225"/>
  <c r="R1225"/>
  <c r="P1225"/>
  <c r="BI1212"/>
  <c r="BH1212"/>
  <c r="BG1212"/>
  <c r="BF1212"/>
  <c r="T1212"/>
  <c r="R1212"/>
  <c r="P1212"/>
  <c r="BI1201"/>
  <c r="BH1201"/>
  <c r="BG1201"/>
  <c r="BF1201"/>
  <c r="T1201"/>
  <c r="R1201"/>
  <c r="P1201"/>
  <c r="BI1197"/>
  <c r="BH1197"/>
  <c r="BG1197"/>
  <c r="BF1197"/>
  <c r="T1197"/>
  <c r="T1196"/>
  <c r="R1197"/>
  <c r="R1196"/>
  <c r="P1197"/>
  <c r="P1196"/>
  <c r="BI1194"/>
  <c r="BH1194"/>
  <c r="BG1194"/>
  <c r="BF1194"/>
  <c r="T1194"/>
  <c r="R1194"/>
  <c r="P1194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79"/>
  <c r="BH1179"/>
  <c r="BG1179"/>
  <c r="BF1179"/>
  <c r="T1179"/>
  <c r="R1179"/>
  <c r="P1179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9"/>
  <c r="BH1159"/>
  <c r="BG1159"/>
  <c r="BF1159"/>
  <c r="T1159"/>
  <c r="R1159"/>
  <c r="P1159"/>
  <c r="BI1156"/>
  <c r="BH1156"/>
  <c r="BG1156"/>
  <c r="BF1156"/>
  <c r="T1156"/>
  <c r="R1156"/>
  <c r="P1156"/>
  <c r="BI1153"/>
  <c r="BH1153"/>
  <c r="BG1153"/>
  <c r="BF1153"/>
  <c r="T1153"/>
  <c r="R1153"/>
  <c r="P1153"/>
  <c r="BI1150"/>
  <c r="BH1150"/>
  <c r="BG1150"/>
  <c r="BF1150"/>
  <c r="T1150"/>
  <c r="R1150"/>
  <c r="P1150"/>
  <c r="BI1142"/>
  <c r="BH1142"/>
  <c r="BG1142"/>
  <c r="BF1142"/>
  <c r="T1142"/>
  <c r="R1142"/>
  <c r="P1142"/>
  <c r="BI1133"/>
  <c r="BH1133"/>
  <c r="BG1133"/>
  <c r="BF1133"/>
  <c r="T1133"/>
  <c r="R1133"/>
  <c r="P1133"/>
  <c r="BI1123"/>
  <c r="BH1123"/>
  <c r="BG1123"/>
  <c r="BF1123"/>
  <c r="T1123"/>
  <c r="R1123"/>
  <c r="P1123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104"/>
  <c r="BH1104"/>
  <c r="BG1104"/>
  <c r="BF1104"/>
  <c r="T1104"/>
  <c r="R1104"/>
  <c r="P1104"/>
  <c r="BI1100"/>
  <c r="BH1100"/>
  <c r="BG1100"/>
  <c r="BF1100"/>
  <c r="T1100"/>
  <c r="R1100"/>
  <c r="P1100"/>
  <c r="BI1095"/>
  <c r="BH1095"/>
  <c r="BG1095"/>
  <c r="BF1095"/>
  <c r="T1095"/>
  <c r="R1095"/>
  <c r="P1095"/>
  <c r="BI1092"/>
  <c r="BH1092"/>
  <c r="BG1092"/>
  <c r="BF1092"/>
  <c r="T1092"/>
  <c r="R1092"/>
  <c r="P1092"/>
  <c r="BI1089"/>
  <c r="BH1089"/>
  <c r="BG1089"/>
  <c r="BF1089"/>
  <c r="T1089"/>
  <c r="R1089"/>
  <c r="P1089"/>
  <c r="BI1085"/>
  <c r="BH1085"/>
  <c r="BG1085"/>
  <c r="BF1085"/>
  <c r="T1085"/>
  <c r="R1085"/>
  <c r="P1085"/>
  <c r="BI1081"/>
  <c r="BH1081"/>
  <c r="BG1081"/>
  <c r="BF1081"/>
  <c r="T1081"/>
  <c r="R1081"/>
  <c r="P1081"/>
  <c r="BI1078"/>
  <c r="BH1078"/>
  <c r="BG1078"/>
  <c r="BF1078"/>
  <c r="T1078"/>
  <c r="R1078"/>
  <c r="P1078"/>
  <c r="BI1074"/>
  <c r="BH1074"/>
  <c r="BG1074"/>
  <c r="BF1074"/>
  <c r="T1074"/>
  <c r="R1074"/>
  <c r="P1074"/>
  <c r="BI1067"/>
  <c r="BH1067"/>
  <c r="BG1067"/>
  <c r="BF1067"/>
  <c r="T1067"/>
  <c r="R1067"/>
  <c r="P1067"/>
  <c r="BI1065"/>
  <c r="BH1065"/>
  <c r="BG1065"/>
  <c r="BF1065"/>
  <c r="T1065"/>
  <c r="R1065"/>
  <c r="P1065"/>
  <c r="BI1061"/>
  <c r="BH1061"/>
  <c r="BG1061"/>
  <c r="BF1061"/>
  <c r="T1061"/>
  <c r="R1061"/>
  <c r="P1061"/>
  <c r="BI1058"/>
  <c r="BH1058"/>
  <c r="BG1058"/>
  <c r="BF1058"/>
  <c r="T1058"/>
  <c r="R1058"/>
  <c r="P1058"/>
  <c r="BI1055"/>
  <c r="BH1055"/>
  <c r="BG1055"/>
  <c r="BF1055"/>
  <c r="T1055"/>
  <c r="R1055"/>
  <c r="P1055"/>
  <c r="BI1051"/>
  <c r="BH1051"/>
  <c r="BG1051"/>
  <c r="BF1051"/>
  <c r="T1051"/>
  <c r="R1051"/>
  <c r="P1051"/>
  <c r="BI1040"/>
  <c r="BH1040"/>
  <c r="BG1040"/>
  <c r="BF1040"/>
  <c r="T1040"/>
  <c r="R1040"/>
  <c r="P1040"/>
  <c r="BI1031"/>
  <c r="BH1031"/>
  <c r="BG1031"/>
  <c r="BF1031"/>
  <c r="T1031"/>
  <c r="R1031"/>
  <c r="P1031"/>
  <c r="BI1026"/>
  <c r="BH1026"/>
  <c r="BG1026"/>
  <c r="BF1026"/>
  <c r="T1026"/>
  <c r="R1026"/>
  <c r="P1026"/>
  <c r="BI1015"/>
  <c r="BH1015"/>
  <c r="BG1015"/>
  <c r="BF1015"/>
  <c r="T1015"/>
  <c r="R1015"/>
  <c r="P1015"/>
  <c r="BI1012"/>
  <c r="BH1012"/>
  <c r="BG1012"/>
  <c r="BF1012"/>
  <c r="T1012"/>
  <c r="R1012"/>
  <c r="P1012"/>
  <c r="BI1008"/>
  <c r="BH1008"/>
  <c r="BG1008"/>
  <c r="BF1008"/>
  <c r="T1008"/>
  <c r="R1008"/>
  <c r="P1008"/>
  <c r="BI1003"/>
  <c r="BH1003"/>
  <c r="BG1003"/>
  <c r="BF1003"/>
  <c r="T1003"/>
  <c r="R1003"/>
  <c r="P1003"/>
  <c r="BI999"/>
  <c r="BH999"/>
  <c r="BG999"/>
  <c r="BF999"/>
  <c r="T999"/>
  <c r="R999"/>
  <c r="P999"/>
  <c r="BI986"/>
  <c r="BH986"/>
  <c r="BG986"/>
  <c r="BF986"/>
  <c r="T986"/>
  <c r="R986"/>
  <c r="P986"/>
  <c r="BI983"/>
  <c r="BH983"/>
  <c r="BG983"/>
  <c r="BF983"/>
  <c r="T983"/>
  <c r="R983"/>
  <c r="P983"/>
  <c r="BI970"/>
  <c r="BH970"/>
  <c r="BG970"/>
  <c r="BF970"/>
  <c r="T970"/>
  <c r="R970"/>
  <c r="P970"/>
  <c r="BI965"/>
  <c r="BH965"/>
  <c r="BG965"/>
  <c r="BF965"/>
  <c r="T965"/>
  <c r="R965"/>
  <c r="P965"/>
  <c r="BI963"/>
  <c r="BH963"/>
  <c r="BG963"/>
  <c r="BF963"/>
  <c r="T963"/>
  <c r="R963"/>
  <c r="P963"/>
  <c r="BI954"/>
  <c r="BH954"/>
  <c r="BG954"/>
  <c r="BF954"/>
  <c r="T954"/>
  <c r="R954"/>
  <c r="P954"/>
  <c r="BI946"/>
  <c r="BH946"/>
  <c r="BG946"/>
  <c r="BF946"/>
  <c r="T946"/>
  <c r="R946"/>
  <c r="P946"/>
  <c r="BI935"/>
  <c r="BH935"/>
  <c r="BG935"/>
  <c r="BF935"/>
  <c r="T935"/>
  <c r="R935"/>
  <c r="P935"/>
  <c r="BI920"/>
  <c r="BH920"/>
  <c r="BG920"/>
  <c r="BF920"/>
  <c r="T920"/>
  <c r="R920"/>
  <c r="P920"/>
  <c r="BI911"/>
  <c r="BH911"/>
  <c r="BG911"/>
  <c r="BF911"/>
  <c r="T911"/>
  <c r="R911"/>
  <c r="P911"/>
  <c r="BI902"/>
  <c r="BH902"/>
  <c r="BG902"/>
  <c r="BF902"/>
  <c r="T902"/>
  <c r="R902"/>
  <c r="P902"/>
  <c r="BI899"/>
  <c r="BH899"/>
  <c r="BG899"/>
  <c r="BF899"/>
  <c r="T899"/>
  <c r="R899"/>
  <c r="P899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6"/>
  <c r="BH876"/>
  <c r="BG876"/>
  <c r="BF876"/>
  <c r="T876"/>
  <c r="R876"/>
  <c r="P876"/>
  <c r="BI866"/>
  <c r="BH866"/>
  <c r="BG866"/>
  <c r="BF866"/>
  <c r="T866"/>
  <c r="R866"/>
  <c r="P866"/>
  <c r="BI863"/>
  <c r="BH863"/>
  <c r="BG863"/>
  <c r="BF863"/>
  <c r="T863"/>
  <c r="R863"/>
  <c r="P863"/>
  <c r="BI858"/>
  <c r="BH858"/>
  <c r="BG858"/>
  <c r="BF858"/>
  <c r="T858"/>
  <c r="R858"/>
  <c r="P858"/>
  <c r="BI842"/>
  <c r="BH842"/>
  <c r="BG842"/>
  <c r="BF842"/>
  <c r="T842"/>
  <c r="R842"/>
  <c r="P842"/>
  <c r="BI840"/>
  <c r="BH840"/>
  <c r="BG840"/>
  <c r="BF840"/>
  <c r="T840"/>
  <c r="R840"/>
  <c r="P840"/>
  <c r="BI835"/>
  <c r="BH835"/>
  <c r="BG835"/>
  <c r="BF835"/>
  <c r="T835"/>
  <c r="R835"/>
  <c r="P835"/>
  <c r="BI833"/>
  <c r="BH833"/>
  <c r="BG833"/>
  <c r="BF833"/>
  <c r="T833"/>
  <c r="R833"/>
  <c r="P833"/>
  <c r="BI817"/>
  <c r="BH817"/>
  <c r="BG817"/>
  <c r="BF817"/>
  <c r="T817"/>
  <c r="R817"/>
  <c r="P817"/>
  <c r="BI815"/>
  <c r="BH815"/>
  <c r="BG815"/>
  <c r="BF815"/>
  <c r="T815"/>
  <c r="R815"/>
  <c r="P815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59"/>
  <c r="BH759"/>
  <c r="BG759"/>
  <c r="BF759"/>
  <c r="T759"/>
  <c r="R759"/>
  <c r="P759"/>
  <c r="BI750"/>
  <c r="BH750"/>
  <c r="BG750"/>
  <c r="BF750"/>
  <c r="T750"/>
  <c r="R750"/>
  <c r="P750"/>
  <c r="BI746"/>
  <c r="BH746"/>
  <c r="BG746"/>
  <c r="BF746"/>
  <c r="T746"/>
  <c r="R746"/>
  <c r="P746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08"/>
  <c r="BH708"/>
  <c r="BG708"/>
  <c r="BF708"/>
  <c r="T708"/>
  <c r="R708"/>
  <c r="P708"/>
  <c r="BI706"/>
  <c r="BH706"/>
  <c r="BG706"/>
  <c r="BF706"/>
  <c r="T706"/>
  <c r="R706"/>
  <c r="P706"/>
  <c r="BI697"/>
  <c r="BH697"/>
  <c r="BG697"/>
  <c r="BF697"/>
  <c r="T697"/>
  <c r="R697"/>
  <c r="P697"/>
  <c r="BI693"/>
  <c r="BH693"/>
  <c r="BG693"/>
  <c r="BF693"/>
  <c r="T693"/>
  <c r="R693"/>
  <c r="P693"/>
  <c r="BI684"/>
  <c r="BH684"/>
  <c r="BG684"/>
  <c r="BF684"/>
  <c r="T684"/>
  <c r="R684"/>
  <c r="P684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58"/>
  <c r="BH658"/>
  <c r="BG658"/>
  <c r="BF658"/>
  <c r="T658"/>
  <c r="R658"/>
  <c r="P658"/>
  <c r="BI647"/>
  <c r="BH647"/>
  <c r="BG647"/>
  <c r="BF647"/>
  <c r="T647"/>
  <c r="R647"/>
  <c r="P647"/>
  <c r="BI636"/>
  <c r="BH636"/>
  <c r="BG636"/>
  <c r="BF636"/>
  <c r="T636"/>
  <c r="R636"/>
  <c r="P636"/>
  <c r="BI622"/>
  <c r="BH622"/>
  <c r="BG622"/>
  <c r="BF622"/>
  <c r="T622"/>
  <c r="R622"/>
  <c r="P622"/>
  <c r="BI605"/>
  <c r="BH605"/>
  <c r="BG605"/>
  <c r="BF605"/>
  <c r="T605"/>
  <c r="R605"/>
  <c r="P605"/>
  <c r="BI592"/>
  <c r="BH592"/>
  <c r="BG592"/>
  <c r="BF592"/>
  <c r="T592"/>
  <c r="R592"/>
  <c r="P592"/>
  <c r="BI572"/>
  <c r="BH572"/>
  <c r="BG572"/>
  <c r="BF572"/>
  <c r="T572"/>
  <c r="R572"/>
  <c r="P572"/>
  <c r="BI570"/>
  <c r="BH570"/>
  <c r="BG570"/>
  <c r="BF570"/>
  <c r="T570"/>
  <c r="R570"/>
  <c r="P570"/>
  <c r="BI556"/>
  <c r="BH556"/>
  <c r="BG556"/>
  <c r="BF556"/>
  <c r="T556"/>
  <c r="R556"/>
  <c r="P556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19"/>
  <c r="BH519"/>
  <c r="BG519"/>
  <c r="BF519"/>
  <c r="T519"/>
  <c r="R519"/>
  <c r="P519"/>
  <c r="BI517"/>
  <c r="BH517"/>
  <c r="BG517"/>
  <c r="BF517"/>
  <c r="T517"/>
  <c r="R517"/>
  <c r="P517"/>
  <c r="BI507"/>
  <c r="BH507"/>
  <c r="BG507"/>
  <c r="BF507"/>
  <c r="T507"/>
  <c r="R507"/>
  <c r="P507"/>
  <c r="BI505"/>
  <c r="BH505"/>
  <c r="BG505"/>
  <c r="BF505"/>
  <c r="T505"/>
  <c r="R505"/>
  <c r="P505"/>
  <c r="BI490"/>
  <c r="BH490"/>
  <c r="BG490"/>
  <c r="BF490"/>
  <c r="T490"/>
  <c r="R490"/>
  <c r="P490"/>
  <c r="BI488"/>
  <c r="BH488"/>
  <c r="BG488"/>
  <c r="BF488"/>
  <c r="T488"/>
  <c r="R488"/>
  <c r="P488"/>
  <c r="BI448"/>
  <c r="BH448"/>
  <c r="BG448"/>
  <c r="BF448"/>
  <c r="T448"/>
  <c r="R448"/>
  <c r="P448"/>
  <c r="BI402"/>
  <c r="BH402"/>
  <c r="BG402"/>
  <c r="BF402"/>
  <c r="T402"/>
  <c r="R402"/>
  <c r="P402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79"/>
  <c r="BH279"/>
  <c r="BG279"/>
  <c r="BF279"/>
  <c r="T279"/>
  <c r="R279"/>
  <c r="P279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J153"/>
  <c r="F153"/>
  <c r="F151"/>
  <c r="E149"/>
  <c r="J93"/>
  <c r="F93"/>
  <c r="F91"/>
  <c r="E89"/>
  <c r="J26"/>
  <c r="E26"/>
  <c r="J154"/>
  <c r="J25"/>
  <c r="J20"/>
  <c r="E20"/>
  <c r="F154"/>
  <c r="J19"/>
  <c r="J14"/>
  <c r="J151"/>
  <c r="E7"/>
  <c r="E145"/>
  <c i="1" r="L90"/>
  <c r="AM90"/>
  <c r="AM89"/>
  <c r="L89"/>
  <c r="AM87"/>
  <c r="L87"/>
  <c r="L85"/>
  <c r="L84"/>
  <c i="2" r="BK2729"/>
  <c r="J2424"/>
  <c r="J2219"/>
  <c r="BK2063"/>
  <c r="BK1919"/>
  <c r="BK1728"/>
  <c r="J1609"/>
  <c r="BK1449"/>
  <c r="J1201"/>
  <c r="J1065"/>
  <c r="BK768"/>
  <c r="J195"/>
  <c r="J5444"/>
  <c r="BK5289"/>
  <c r="J5012"/>
  <c r="J4969"/>
  <c r="J4921"/>
  <c r="J4151"/>
  <c r="BK3498"/>
  <c r="J3473"/>
  <c r="BK3430"/>
  <c r="J3392"/>
  <c r="BK3336"/>
  <c r="J3222"/>
  <c r="J3180"/>
  <c r="BK3076"/>
  <c r="BK2988"/>
  <c r="BK2936"/>
  <c r="BK2827"/>
  <c r="BK2689"/>
  <c r="BK2424"/>
  <c r="J2278"/>
  <c r="BK2225"/>
  <c r="BK2143"/>
  <c r="BK1925"/>
  <c r="BK1883"/>
  <c r="BK1807"/>
  <c r="J1722"/>
  <c r="J1634"/>
  <c r="BK1562"/>
  <c r="BK1472"/>
  <c r="BK1428"/>
  <c r="J1366"/>
  <c r="J1242"/>
  <c r="J1174"/>
  <c r="J1123"/>
  <c r="J1104"/>
  <c r="BK1058"/>
  <c r="BK954"/>
  <c r="BK835"/>
  <c r="BK736"/>
  <c r="BK669"/>
  <c r="J541"/>
  <c r="BK375"/>
  <c r="BK268"/>
  <c r="BK181"/>
  <c r="J5479"/>
  <c r="BK5278"/>
  <c r="BK5009"/>
  <c r="J4682"/>
  <c r="BK3876"/>
  <c r="BK3438"/>
  <c r="J3163"/>
  <c r="BK2992"/>
  <c r="J2774"/>
  <c r="BK2615"/>
  <c r="J2298"/>
  <c r="J2243"/>
  <c r="BK2126"/>
  <c r="J2012"/>
  <c r="J1949"/>
  <c r="BK1897"/>
  <c r="BK1861"/>
  <c r="BK1777"/>
  <c r="J1731"/>
  <c r="BK1656"/>
  <c r="BK1604"/>
  <c r="J1541"/>
  <c r="BK1480"/>
  <c r="BK1386"/>
  <c r="J1308"/>
  <c r="BK1186"/>
  <c r="BK1109"/>
  <c r="J1051"/>
  <c r="J954"/>
  <c r="J881"/>
  <c r="BK770"/>
  <c r="BK717"/>
  <c r="J505"/>
  <c r="BK344"/>
  <c r="J268"/>
  <c r="J160"/>
  <c r="J5009"/>
  <c r="BK4969"/>
  <c r="J4802"/>
  <c r="J3961"/>
  <c r="J3876"/>
  <c r="J3461"/>
  <c r="J3442"/>
  <c r="J3418"/>
  <c r="J3347"/>
  <c r="J3325"/>
  <c r="J3237"/>
  <c r="BK2853"/>
  <c r="J2692"/>
  <c r="J2546"/>
  <c r="J2380"/>
  <c r="J2165"/>
  <c r="J2052"/>
  <c r="BK1949"/>
  <c r="BK1864"/>
  <c r="BK1754"/>
  <c r="J1716"/>
  <c r="BK1565"/>
  <c r="J1446"/>
  <c r="BK1242"/>
  <c r="BK1119"/>
  <c r="J1074"/>
  <c r="BK1040"/>
  <c r="J983"/>
  <c r="BK883"/>
  <c r="J759"/>
  <c r="BK592"/>
  <c r="J519"/>
  <c r="BK380"/>
  <c r="BK173"/>
  <c r="J5462"/>
  <c r="BK5451"/>
  <c r="BK5177"/>
  <c r="BK4986"/>
  <c r="J4078"/>
  <c r="J3492"/>
  <c r="BK3469"/>
  <c r="J3400"/>
  <c r="BK3328"/>
  <c r="J3282"/>
  <c r="BK3205"/>
  <c r="BK3087"/>
  <c r="J2959"/>
  <c r="BK2916"/>
  <c r="BK2774"/>
  <c r="BK2676"/>
  <c r="BK2488"/>
  <c r="J2361"/>
  <c r="J2066"/>
  <c r="J1933"/>
  <c r="BK1894"/>
  <c r="BK1751"/>
  <c r="J1491"/>
  <c r="BK1437"/>
  <c r="J1225"/>
  <c r="BK1100"/>
  <c r="BK863"/>
  <c r="J719"/>
  <c r="BK572"/>
  <c r="J402"/>
  <c r="BK195"/>
  <c i="1" r="AS95"/>
  <c i="3" r="J170"/>
  <c r="J138"/>
  <c r="BK311"/>
  <c r="J299"/>
  <c r="BK262"/>
  <c r="J163"/>
  <c r="J295"/>
  <c r="J260"/>
  <c r="J186"/>
  <c r="BK143"/>
  <c r="BK285"/>
  <c r="J181"/>
  <c r="BK291"/>
  <c r="J273"/>
  <c r="BK255"/>
  <c r="BK218"/>
  <c r="BK144"/>
  <c r="BK140"/>
  <c r="J285"/>
  <c r="J230"/>
  <c r="BK203"/>
  <c r="J281"/>
  <c r="BK224"/>
  <c r="BK187"/>
  <c r="BK177"/>
  <c r="BK170"/>
  <c r="J326"/>
  <c r="BK312"/>
  <c r="J246"/>
  <c r="J233"/>
  <c r="BK198"/>
  <c r="J330"/>
  <c r="BK293"/>
  <c r="J239"/>
  <c r="BK194"/>
  <c r="J327"/>
  <c r="BK297"/>
  <c r="BK260"/>
  <c r="BK233"/>
  <c r="BK179"/>
  <c r="BK242"/>
  <c r="J188"/>
  <c r="J148"/>
  <c i="4" r="J230"/>
  <c r="J211"/>
  <c r="J188"/>
  <c r="BK229"/>
  <c r="J207"/>
  <c r="BK187"/>
  <c r="J136"/>
  <c r="BK217"/>
  <c r="BK199"/>
  <c r="J159"/>
  <c r="BK227"/>
  <c r="BK216"/>
  <c r="J205"/>
  <c r="J184"/>
  <c r="BK137"/>
  <c r="BK155"/>
  <c r="BK153"/>
  <c r="BK203"/>
  <c r="BK174"/>
  <c r="J137"/>
  <c r="J178"/>
  <c r="J153"/>
  <c r="BK152"/>
  <c r="J167"/>
  <c i="5" r="J242"/>
  <c r="BK210"/>
  <c r="BK130"/>
  <c r="J232"/>
  <c r="J131"/>
  <c r="BK185"/>
  <c r="BK223"/>
  <c r="BK171"/>
  <c r="J178"/>
  <c r="J158"/>
  <c r="J222"/>
  <c r="BK180"/>
  <c r="BK150"/>
  <c r="BK196"/>
  <c r="BK168"/>
  <c r="BK256"/>
  <c r="J140"/>
  <c r="J162"/>
  <c r="BK240"/>
  <c r="J142"/>
  <c r="BK214"/>
  <c r="J247"/>
  <c r="J218"/>
  <c r="BK199"/>
  <c r="J186"/>
  <c r="J155"/>
  <c i="6" r="J155"/>
  <c r="BK146"/>
  <c r="BK140"/>
  <c r="J151"/>
  <c i="7" r="J281"/>
  <c r="BK254"/>
  <c r="BK239"/>
  <c r="J170"/>
  <c r="BK246"/>
  <c r="J152"/>
  <c r="J163"/>
  <c r="J150"/>
  <c r="J225"/>
  <c r="BK199"/>
  <c r="J155"/>
  <c r="BK163"/>
  <c r="BK195"/>
  <c r="BK242"/>
  <c r="J179"/>
  <c r="BK150"/>
  <c r="BK224"/>
  <c r="BK178"/>
  <c r="J279"/>
  <c r="J216"/>
  <c i="8" r="BK179"/>
  <c r="J133"/>
  <c r="BK142"/>
  <c r="BK307"/>
  <c r="BK263"/>
  <c r="BK234"/>
  <c r="BK135"/>
  <c r="BK314"/>
  <c r="J263"/>
  <c r="BK216"/>
  <c r="BK196"/>
  <c r="J165"/>
  <c r="J144"/>
  <c r="J304"/>
  <c r="J231"/>
  <c r="J337"/>
  <c r="J236"/>
  <c r="J202"/>
  <c r="BK139"/>
  <c r="BK328"/>
  <c r="J272"/>
  <c r="BK185"/>
  <c r="J322"/>
  <c r="BK274"/>
  <c r="J248"/>
  <c r="BK214"/>
  <c r="J333"/>
  <c r="J291"/>
  <c r="J277"/>
  <c r="BK232"/>
  <c r="J214"/>
  <c r="BK198"/>
  <c r="J135"/>
  <c r="BK264"/>
  <c r="BK218"/>
  <c r="BK168"/>
  <c r="BK146"/>
  <c i="9" r="J131"/>
  <c r="BK173"/>
  <c r="J160"/>
  <c r="J158"/>
  <c r="BK146"/>
  <c r="BK175"/>
  <c r="BK127"/>
  <c r="BK140"/>
  <c r="J139"/>
  <c i="10" r="BK158"/>
  <c r="J127"/>
  <c r="BK146"/>
  <c r="J132"/>
  <c r="BK141"/>
  <c r="J152"/>
  <c i="11" r="BK149"/>
  <c r="BK139"/>
  <c r="J152"/>
  <c r="BK142"/>
  <c r="BK147"/>
  <c i="12" r="J231"/>
  <c r="BK165"/>
  <c r="BK176"/>
  <c r="J209"/>
  <c r="J203"/>
  <c r="J144"/>
  <c i="13" r="J350"/>
  <c r="J160"/>
  <c r="J364"/>
  <c r="BK208"/>
  <c r="BK147"/>
  <c r="BK284"/>
  <c r="BK205"/>
  <c r="BK183"/>
  <c i="30" r="J140"/>
  <c r="J129"/>
  <c r="BK149"/>
  <c r="J149"/>
  <c r="BK140"/>
  <c i="2" r="BK3159"/>
  <c r="BK2920"/>
  <c r="J2857"/>
  <c r="BK2723"/>
  <c r="J2660"/>
  <c r="J2430"/>
  <c r="BK2231"/>
  <c r="BK2173"/>
  <c r="BK2017"/>
  <c r="J1880"/>
  <c r="BK1833"/>
  <c r="BK1662"/>
  <c r="J1469"/>
  <c r="J1251"/>
  <c r="J1197"/>
  <c r="J1031"/>
  <c r="BK963"/>
  <c r="J842"/>
  <c r="J768"/>
  <c r="BK693"/>
  <c r="J622"/>
  <c r="BK311"/>
  <c r="J173"/>
  <c i="3" r="BK321"/>
  <c r="BK294"/>
  <c r="J277"/>
  <c r="J267"/>
  <c r="BK214"/>
  <c r="BK188"/>
  <c r="J165"/>
  <c r="J144"/>
  <c r="J322"/>
  <c r="J307"/>
  <c r="J265"/>
  <c r="BK232"/>
  <c r="J168"/>
  <c r="BK147"/>
  <c r="BK269"/>
  <c r="J164"/>
  <c r="J294"/>
  <c r="J247"/>
  <c r="BK215"/>
  <c r="BK290"/>
  <c r="J282"/>
  <c r="J257"/>
  <c r="BK239"/>
  <c r="BK189"/>
  <c r="J159"/>
  <c r="BK315"/>
  <c r="BK308"/>
  <c r="J304"/>
  <c r="BK172"/>
  <c r="BK305"/>
  <c r="J288"/>
  <c r="J237"/>
  <c r="BK271"/>
  <c r="BK247"/>
  <c r="J216"/>
  <c r="BK328"/>
  <c r="BK254"/>
  <c r="BK225"/>
  <c r="J203"/>
  <c r="J178"/>
  <c r="BK141"/>
  <c i="4" r="J217"/>
  <c r="BK209"/>
  <c r="BK184"/>
  <c r="J227"/>
  <c r="J215"/>
  <c r="BK193"/>
  <c r="J185"/>
  <c r="BK159"/>
  <c r="BK141"/>
  <c r="BK220"/>
  <c r="J190"/>
  <c r="BK163"/>
  <c r="BK136"/>
  <c r="BK219"/>
  <c r="BK211"/>
  <c r="J196"/>
  <c r="J180"/>
  <c r="J156"/>
  <c r="J145"/>
  <c r="BK154"/>
  <c r="J200"/>
  <c r="J175"/>
  <c r="BK140"/>
  <c r="BK188"/>
  <c r="J166"/>
  <c r="BK205"/>
  <c r="J206"/>
  <c r="J142"/>
  <c i="5" r="BK251"/>
  <c r="BK213"/>
  <c r="BK187"/>
  <c r="J134"/>
  <c r="J246"/>
  <c r="J217"/>
  <c r="J160"/>
  <c r="BK216"/>
  <c r="J168"/>
  <c r="BK233"/>
  <c r="J202"/>
  <c r="BK144"/>
  <c r="BK175"/>
  <c r="BK157"/>
  <c r="BK235"/>
  <c r="BK202"/>
  <c r="BK169"/>
  <c r="BK137"/>
  <c r="BK195"/>
  <c r="J185"/>
  <c r="J144"/>
  <c r="BK229"/>
  <c r="J149"/>
  <c r="BK209"/>
  <c r="J250"/>
  <c r="J214"/>
  <c r="BK237"/>
  <c r="J191"/>
  <c r="BK142"/>
  <c r="J240"/>
  <c r="BK215"/>
  <c r="J197"/>
  <c r="BK190"/>
  <c r="BK164"/>
  <c i="6" r="J139"/>
  <c r="J136"/>
  <c r="J152"/>
  <c r="BK153"/>
  <c r="J132"/>
  <c r="BK132"/>
  <c i="7" r="BK245"/>
  <c r="BK221"/>
  <c r="J260"/>
  <c r="J203"/>
  <c r="J164"/>
  <c r="BK214"/>
  <c r="BK181"/>
  <c r="BK153"/>
  <c r="J261"/>
  <c r="BK211"/>
  <c r="J189"/>
  <c r="BK164"/>
  <c r="BK212"/>
  <c r="BK234"/>
  <c r="J220"/>
  <c r="J151"/>
  <c r="BK279"/>
  <c r="BK226"/>
  <c r="J147"/>
  <c r="J196"/>
  <c r="BK255"/>
  <c r="J204"/>
  <c r="BK174"/>
  <c r="BK258"/>
  <c i="8" r="BK319"/>
  <c r="BK303"/>
  <c r="J268"/>
  <c r="J249"/>
  <c r="J212"/>
  <c r="BK190"/>
  <c r="BK180"/>
  <c r="J166"/>
  <c r="J145"/>
  <c r="BK137"/>
  <c r="J311"/>
  <c r="BK243"/>
  <c r="J149"/>
  <c r="BK327"/>
  <c r="BK288"/>
  <c r="J223"/>
  <c r="J184"/>
  <c r="J169"/>
  <c r="J329"/>
  <c r="J278"/>
  <c r="BK233"/>
  <c r="J208"/>
  <c r="BK186"/>
  <c r="BK148"/>
  <c r="J298"/>
  <c r="J267"/>
  <c r="BK256"/>
  <c r="J326"/>
  <c r="BK287"/>
  <c r="BK225"/>
  <c r="BK161"/>
  <c r="BK324"/>
  <c r="J295"/>
  <c r="J271"/>
  <c r="BK268"/>
  <c r="BK236"/>
  <c r="J218"/>
  <c r="BK341"/>
  <c r="J296"/>
  <c r="J279"/>
  <c r="BK275"/>
  <c r="J240"/>
  <c r="BK215"/>
  <c r="BK206"/>
  <c r="J196"/>
  <c r="BK160"/>
  <c r="BK326"/>
  <c r="BK265"/>
  <c r="J241"/>
  <c r="BK212"/>
  <c r="J162"/>
  <c r="BK133"/>
  <c i="9" r="BK134"/>
  <c r="BK161"/>
  <c r="J155"/>
  <c r="J169"/>
  <c r="J137"/>
  <c r="BK160"/>
  <c r="BK170"/>
  <c i="11" r="J124"/>
  <c r="BK141"/>
  <c r="BK143"/>
  <c r="BK146"/>
  <c r="J123"/>
  <c r="J146"/>
  <c i="12" r="J238"/>
  <c r="BK203"/>
  <c r="BK154"/>
  <c r="BK145"/>
  <c r="BK246"/>
  <c r="BK226"/>
  <c r="BK186"/>
  <c r="BK158"/>
  <c r="BK155"/>
  <c r="BK206"/>
  <c r="J214"/>
  <c r="J171"/>
  <c i="13" r="BK337"/>
  <c r="BK324"/>
  <c r="BK219"/>
  <c r="J175"/>
  <c r="J368"/>
  <c r="BK362"/>
  <c r="BK321"/>
  <c r="J292"/>
  <c r="BK257"/>
  <c r="J150"/>
  <c r="BK318"/>
  <c r="BK268"/>
  <c r="J251"/>
  <c r="BK220"/>
  <c r="J205"/>
  <c r="BK157"/>
  <c r="J320"/>
  <c r="J243"/>
  <c r="BK188"/>
  <c r="BK153"/>
  <c r="BK314"/>
  <c r="BK191"/>
  <c r="BK351"/>
  <c r="BK304"/>
  <c r="BK246"/>
  <c r="J254"/>
  <c r="J198"/>
  <c r="J183"/>
  <c r="J373"/>
  <c r="J337"/>
  <c i="14" r="J231"/>
  <c r="BK173"/>
  <c r="BK244"/>
  <c r="J202"/>
  <c r="BK137"/>
  <c r="BK181"/>
  <c r="BK187"/>
  <c r="BK222"/>
  <c r="BK150"/>
  <c r="J136"/>
  <c r="BK186"/>
  <c r="BK188"/>
  <c r="J176"/>
  <c r="BK132"/>
  <c r="BK151"/>
  <c r="BK192"/>
  <c r="BK218"/>
  <c r="J166"/>
  <c i="15" r="BK190"/>
  <c r="J129"/>
  <c r="J170"/>
  <c r="BK143"/>
  <c r="J168"/>
  <c r="J180"/>
  <c r="J131"/>
  <c r="J177"/>
  <c r="J164"/>
  <c r="BK156"/>
  <c r="BK129"/>
  <c r="BK152"/>
  <c r="J127"/>
  <c r="BK172"/>
  <c r="J189"/>
  <c r="BK167"/>
  <c r="BK150"/>
  <c i="16" r="J177"/>
  <c r="J175"/>
  <c r="J195"/>
  <c r="J138"/>
  <c r="J151"/>
  <c r="J134"/>
  <c r="J179"/>
  <c r="BK127"/>
  <c r="J127"/>
  <c r="J165"/>
  <c r="BK156"/>
  <c r="J137"/>
  <c i="17" r="BK204"/>
  <c r="J139"/>
  <c r="J148"/>
  <c r="J136"/>
  <c r="J151"/>
  <c r="J222"/>
  <c r="BK170"/>
  <c r="BK139"/>
  <c r="J237"/>
  <c r="BK222"/>
  <c r="BK240"/>
  <c i="18" r="J164"/>
  <c r="J160"/>
  <c r="BK174"/>
  <c r="J169"/>
  <c r="BK149"/>
  <c r="J137"/>
  <c r="BK177"/>
  <c r="BK173"/>
  <c r="J127"/>
  <c i="19" r="J130"/>
  <c r="J128"/>
  <c r="BK146"/>
  <c r="J157"/>
  <c r="J142"/>
  <c r="J145"/>
  <c r="J156"/>
  <c r="J141"/>
  <c i="20" r="J168"/>
  <c r="BK142"/>
  <c r="J162"/>
  <c r="BK155"/>
  <c r="BK134"/>
  <c r="J136"/>
  <c r="BK133"/>
  <c r="J170"/>
  <c r="J164"/>
  <c r="J155"/>
  <c r="BK147"/>
  <c i="21" r="J130"/>
  <c r="J162"/>
  <c r="J144"/>
  <c r="J158"/>
  <c r="J135"/>
  <c r="J153"/>
  <c r="BK127"/>
  <c r="BK136"/>
  <c r="J160"/>
  <c r="J157"/>
  <c r="J159"/>
  <c r="BK153"/>
  <c r="BK129"/>
  <c i="22" r="BK195"/>
  <c r="BK174"/>
  <c r="J167"/>
  <c r="BK196"/>
  <c r="BK167"/>
  <c r="BK129"/>
  <c r="J156"/>
  <c r="BK150"/>
  <c r="J200"/>
  <c r="BK200"/>
  <c r="J175"/>
  <c r="J176"/>
  <c r="BK179"/>
  <c i="23" r="J165"/>
  <c r="J148"/>
  <c r="J137"/>
  <c r="J139"/>
  <c r="BK134"/>
  <c r="BK152"/>
  <c r="J131"/>
  <c r="BK137"/>
  <c i="24" r="BK120"/>
  <c r="BK122"/>
  <c i="25" r="BK133"/>
  <c r="J131"/>
  <c r="J135"/>
  <c i="26" r="J138"/>
  <c r="BK136"/>
  <c r="BK130"/>
  <c i="27" r="J134"/>
  <c r="BK124"/>
  <c i="28" r="J172"/>
  <c r="BK165"/>
  <c r="J178"/>
  <c r="J157"/>
  <c r="J174"/>
  <c r="BK174"/>
  <c r="BK149"/>
  <c i="29" r="J159"/>
  <c r="BK156"/>
  <c r="BK136"/>
  <c r="BK134"/>
  <c r="BK149"/>
  <c r="BK143"/>
  <c r="BK150"/>
  <c r="BK130"/>
  <c i="30" r="BK161"/>
  <c i="2" r="BK2849"/>
  <c r="J2615"/>
  <c r="BK2237"/>
  <c r="BK2185"/>
  <c r="J2022"/>
  <c r="J1892"/>
  <c r="BK1769"/>
  <c r="BK1541"/>
  <c r="J1254"/>
  <c r="BK1133"/>
  <c r="BK970"/>
  <c r="BK517"/>
  <c r="J36"/>
  <c i="6" r="J150"/>
  <c r="J138"/>
  <c r="J143"/>
  <c i="7" r="BK264"/>
  <c r="BK247"/>
  <c r="J182"/>
  <c r="BK251"/>
  <c r="BK201"/>
  <c r="J235"/>
  <c r="BK168"/>
  <c r="BK189"/>
  <c r="BK270"/>
  <c r="J162"/>
  <c r="J197"/>
  <c r="J218"/>
  <c r="J274"/>
  <c i="8" r="J331"/>
  <c r="BK166"/>
  <c r="J152"/>
  <c r="J305"/>
  <c r="BK247"/>
  <c r="J204"/>
  <c r="J338"/>
  <c r="BK302"/>
  <c r="BK257"/>
  <c r="BK213"/>
  <c r="J179"/>
  <c r="J161"/>
  <c r="J327"/>
  <c r="J244"/>
  <c r="J206"/>
  <c r="BK277"/>
  <c r="BK152"/>
  <c r="J302"/>
  <c r="J259"/>
  <c r="BK311"/>
  <c r="J255"/>
  <c r="BK159"/>
  <c r="BK336"/>
  <c r="BK181"/>
  <c r="BK294"/>
  <c r="J282"/>
  <c r="J262"/>
  <c r="BK228"/>
  <c r="BK208"/>
  <c r="J185"/>
  <c r="J325"/>
  <c r="BK266"/>
  <c r="BK230"/>
  <c r="J187"/>
  <c r="J136"/>
  <c i="9" r="J154"/>
  <c r="J156"/>
  <c r="BK128"/>
  <c r="BK139"/>
  <c r="J132"/>
  <c r="BK129"/>
  <c r="BK149"/>
  <c r="J166"/>
  <c r="BK135"/>
  <c r="BK151"/>
  <c i="10" r="BK128"/>
  <c r="J129"/>
  <c r="BK134"/>
  <c r="BK159"/>
  <c r="J146"/>
  <c i="12" r="J201"/>
  <c r="J185"/>
  <c r="BK171"/>
  <c r="BK234"/>
  <c r="BK232"/>
  <c r="BK222"/>
  <c r="J197"/>
  <c r="BK190"/>
  <c r="BK188"/>
  <c r="J186"/>
  <c r="J173"/>
  <c r="J148"/>
  <c r="BK228"/>
  <c r="BK225"/>
  <c r="BK223"/>
  <c r="J211"/>
  <c r="J164"/>
  <c r="J158"/>
  <c r="J141"/>
  <c r="BK233"/>
  <c r="BK231"/>
  <c r="BK208"/>
  <c r="BK194"/>
  <c r="J190"/>
  <c r="J166"/>
  <c r="J154"/>
  <c r="BK140"/>
  <c r="J147"/>
  <c r="BK161"/>
  <c r="J172"/>
  <c r="BK138"/>
  <c r="J215"/>
  <c r="J138"/>
  <c r="BK168"/>
  <c r="J208"/>
  <c r="J227"/>
  <c i="13" r="BK339"/>
  <c r="J354"/>
  <c r="J191"/>
  <c r="J367"/>
  <c r="BK312"/>
  <c r="BK233"/>
  <c r="J330"/>
  <c r="BK244"/>
  <c r="J165"/>
  <c r="BK348"/>
  <c r="BK236"/>
  <c r="BK186"/>
  <c r="BK353"/>
  <c r="BK295"/>
  <c r="J326"/>
  <c r="J237"/>
  <c r="J374"/>
  <c r="J274"/>
  <c r="BK201"/>
  <c r="BK381"/>
  <c r="BK356"/>
  <c r="BK313"/>
  <c r="BK243"/>
  <c r="J201"/>
  <c r="J153"/>
  <c r="BK361"/>
  <c r="J300"/>
  <c r="J268"/>
  <c r="J189"/>
  <c r="BK144"/>
  <c r="J312"/>
  <c i="14" r="J215"/>
  <c r="BK237"/>
  <c r="J185"/>
  <c r="BK136"/>
  <c r="BK190"/>
  <c r="J141"/>
  <c r="BK206"/>
  <c r="J137"/>
  <c r="BK242"/>
  <c r="J162"/>
  <c r="J209"/>
  <c r="J213"/>
  <c r="BK131"/>
  <c r="BK157"/>
  <c r="J207"/>
  <c r="BK161"/>
  <c r="BK185"/>
  <c i="15" r="J159"/>
  <c r="BK179"/>
  <c r="J156"/>
  <c r="J152"/>
  <c r="BK147"/>
  <c r="J187"/>
  <c r="J172"/>
  <c r="BK135"/>
  <c r="BK146"/>
  <c r="J184"/>
  <c r="J135"/>
  <c r="J146"/>
  <c r="BK157"/>
  <c i="16" r="BK189"/>
  <c r="J188"/>
  <c r="BK195"/>
  <c r="BK135"/>
  <c r="J182"/>
  <c r="BK166"/>
  <c r="BK128"/>
  <c i="17" r="J149"/>
  <c r="BK187"/>
  <c r="BK237"/>
  <c r="BK228"/>
  <c r="BK247"/>
  <c r="BK133"/>
  <c r="J131"/>
  <c i="18" r="J159"/>
  <c r="J126"/>
  <c r="J182"/>
  <c r="J166"/>
  <c r="J129"/>
  <c r="J183"/>
  <c r="BK126"/>
  <c i="19" r="J154"/>
  <c r="J155"/>
  <c r="BK142"/>
  <c r="J133"/>
  <c r="J158"/>
  <c r="BK151"/>
  <c i="20" r="BK169"/>
  <c r="BK145"/>
  <c r="BK141"/>
  <c r="BK130"/>
  <c r="BK136"/>
  <c r="BK161"/>
  <c i="21" r="BK134"/>
  <c r="BK151"/>
  <c r="J147"/>
  <c r="BK159"/>
  <c r="BK170"/>
  <c r="BK144"/>
  <c r="BK143"/>
  <c i="22" r="J201"/>
  <c r="J153"/>
  <c r="BK143"/>
  <c r="BK153"/>
  <c r="BK162"/>
  <c r="J179"/>
  <c r="J150"/>
  <c r="J203"/>
  <c r="J184"/>
  <c r="BK182"/>
  <c r="J181"/>
  <c i="23" r="J164"/>
  <c r="J160"/>
  <c r="BK141"/>
  <c r="BK161"/>
  <c r="J141"/>
  <c r="J168"/>
  <c i="24" r="J124"/>
  <c r="J130"/>
  <c i="25" r="BK138"/>
  <c r="J128"/>
  <c i="26" r="BK150"/>
  <c r="BK134"/>
  <c i="27" r="BK133"/>
  <c r="J131"/>
  <c i="28" r="J160"/>
  <c r="J169"/>
  <c r="J132"/>
  <c r="BK144"/>
  <c r="J165"/>
  <c r="BK141"/>
  <c i="29" r="J142"/>
  <c r="J152"/>
  <c r="J150"/>
  <c r="BK153"/>
  <c r="BK142"/>
  <c r="J140"/>
  <c r="J156"/>
  <c i="2" r="BK2710"/>
  <c r="J2249"/>
  <c r="J2208"/>
  <c r="BK2012"/>
  <c r="J1833"/>
  <c r="J1638"/>
  <c r="J1480"/>
  <c r="BK1299"/>
  <c r="J1153"/>
  <c r="J1026"/>
  <c r="J863"/>
  <c r="BK358"/>
  <c r="J5454"/>
  <c r="BK5436"/>
  <c r="J5278"/>
  <c r="BK5000"/>
  <c r="J4952"/>
  <c r="J4391"/>
  <c r="BK3897"/>
  <c r="J3485"/>
  <c r="BK3449"/>
  <c r="BK3411"/>
  <c r="J3377"/>
  <c r="BK3320"/>
  <c r="BK3176"/>
  <c r="BK3048"/>
  <c r="J2984"/>
  <c r="J2940"/>
  <c r="J2893"/>
  <c r="J2802"/>
  <c r="J2555"/>
  <c r="BK2325"/>
  <c r="BK2243"/>
  <c r="BK2193"/>
  <c r="J2017"/>
  <c r="BK1957"/>
  <c r="BK1909"/>
  <c r="BK1856"/>
  <c r="BK1783"/>
  <c r="J1751"/>
  <c r="J1656"/>
  <c r="J1604"/>
  <c r="BK1516"/>
  <c r="J1456"/>
  <c r="J1415"/>
  <c r="J1343"/>
  <c r="J1233"/>
  <c r="J1159"/>
  <c r="J1106"/>
  <c r="BK1026"/>
  <c r="J902"/>
  <c r="BK759"/>
  <c r="J717"/>
  <c r="J592"/>
  <c r="J380"/>
  <c r="BK301"/>
  <c r="BK164"/>
  <c r="J5468"/>
  <c r="J4963"/>
  <c r="BK4511"/>
  <c r="BK3903"/>
  <c r="BK3457"/>
  <c r="J3355"/>
  <c r="BK3026"/>
  <c r="J2827"/>
  <c r="J2636"/>
  <c r="BK2370"/>
  <c r="J2290"/>
  <c r="J2196"/>
  <c r="BK2060"/>
  <c r="J1957"/>
  <c r="BK1902"/>
  <c r="BK1886"/>
  <c r="J1820"/>
  <c r="BK1760"/>
  <c r="J1738"/>
  <c r="BK1648"/>
  <c r="BK1593"/>
  <c r="J1544"/>
  <c r="BK1463"/>
  <c r="BK1343"/>
  <c r="BK1285"/>
  <c r="J1162"/>
  <c r="BK1115"/>
  <c r="J1055"/>
  <c r="BK1008"/>
  <c r="BK886"/>
  <c r="BK842"/>
  <c r="J736"/>
  <c r="J671"/>
  <c r="J448"/>
  <c r="J358"/>
  <c r="J264"/>
  <c i="1" r="AS123"/>
  <c i="2" r="BK4391"/>
  <c r="J3889"/>
  <c r="BK3489"/>
  <c r="J3430"/>
  <c r="BK3404"/>
  <c r="J3336"/>
  <c r="J3316"/>
  <c r="BK3197"/>
  <c r="J2835"/>
  <c r="J2714"/>
  <c r="J2597"/>
  <c r="J2488"/>
  <c r="J2216"/>
  <c r="J2063"/>
  <c r="J1963"/>
  <c r="J1873"/>
  <c r="J1780"/>
  <c r="BK1722"/>
  <c r="BK1591"/>
  <c r="J1466"/>
  <c r="BK1420"/>
  <c r="J1186"/>
  <c r="BK1095"/>
  <c r="BK1061"/>
  <c r="BK1051"/>
  <c r="BK986"/>
  <c r="BK719"/>
  <c r="BK636"/>
  <c r="BK541"/>
  <c r="BK397"/>
  <c r="J5465"/>
  <c r="BK5459"/>
  <c r="J5407"/>
  <c r="J5145"/>
  <c r="BK4937"/>
  <c r="BK3961"/>
  <c r="J3370"/>
  <c r="BK3325"/>
  <c r="BK3222"/>
  <c r="J3167"/>
  <c r="J2980"/>
  <c r="J2924"/>
  <c r="J2738"/>
  <c r="J2689"/>
  <c r="J2606"/>
  <c r="J2370"/>
  <c r="BK2165"/>
  <c r="J1989"/>
  <c r="J1859"/>
  <c r="BK1738"/>
  <c r="J1536"/>
  <c r="BK1431"/>
  <c r="J1212"/>
  <c r="BK1081"/>
  <c r="J911"/>
  <c r="J721"/>
  <c r="J669"/>
  <c r="BK488"/>
  <c r="BK220"/>
  <c i="1" r="AS113"/>
  <c i="3" r="BK250"/>
  <c r="BK230"/>
  <c r="BK212"/>
  <c r="BK184"/>
  <c r="BK161"/>
  <c r="J314"/>
  <c r="J301"/>
  <c r="J287"/>
  <c r="J249"/>
  <c r="J180"/>
  <c r="BK148"/>
  <c r="J235"/>
  <c r="J147"/>
  <c r="J293"/>
  <c r="BK234"/>
  <c r="BK178"/>
  <c r="BK299"/>
  <c r="J283"/>
  <c r="BK243"/>
  <c r="J205"/>
  <c r="J153"/>
  <c r="BK319"/>
  <c r="BK307"/>
  <c r="BK300"/>
  <c r="J271"/>
  <c r="BK229"/>
  <c r="BK201"/>
  <c r="J196"/>
  <c r="J187"/>
  <c r="BK158"/>
  <c r="J139"/>
  <c r="J313"/>
  <c r="BK282"/>
  <c r="J270"/>
  <c r="BK257"/>
  <c r="J212"/>
  <c r="J189"/>
  <c r="BK181"/>
  <c r="J172"/>
  <c r="BK164"/>
  <c r="J323"/>
  <c r="J296"/>
  <c r="BK280"/>
  <c r="BK236"/>
  <c r="BK183"/>
  <c r="BK314"/>
  <c r="J291"/>
  <c r="BK258"/>
  <c r="J232"/>
  <c r="BK139"/>
  <c r="BK330"/>
  <c r="BK302"/>
  <c r="J240"/>
  <c r="J210"/>
  <c r="BK253"/>
  <c r="BK208"/>
  <c r="BK169"/>
  <c r="BK138"/>
  <c i="4" r="J214"/>
  <c r="J193"/>
  <c r="J165"/>
  <c r="J210"/>
  <c r="J192"/>
  <c r="BK165"/>
  <c r="BK226"/>
  <c r="BK208"/>
  <c r="BK175"/>
  <c r="J160"/>
  <c r="BK228"/>
  <c r="BK218"/>
  <c r="J199"/>
  <c r="J174"/>
  <c r="BK201"/>
  <c r="BK162"/>
  <c r="J135"/>
  <c r="J179"/>
  <c r="BK143"/>
  <c r="J189"/>
  <c r="J169"/>
  <c r="BK133"/>
  <c r="J143"/>
  <c r="J139"/>
  <c i="5" r="BK225"/>
  <c r="BK206"/>
  <c r="J135"/>
  <c r="J244"/>
  <c r="J215"/>
  <c r="J249"/>
  <c r="J183"/>
  <c r="J238"/>
  <c r="BK186"/>
  <c r="BK247"/>
  <c r="J148"/>
  <c r="J207"/>
  <c r="BK166"/>
  <c r="J256"/>
  <c r="J193"/>
  <c r="BK182"/>
  <c r="J231"/>
  <c r="BK148"/>
  <c r="BK201"/>
  <c r="J241"/>
  <c r="BK161"/>
  <c r="BK248"/>
  <c r="J190"/>
  <c r="J248"/>
  <c r="J239"/>
  <c r="J209"/>
  <c r="BK194"/>
  <c r="BK158"/>
  <c i="6" r="BK143"/>
  <c r="BK144"/>
  <c r="J145"/>
  <c r="BK136"/>
  <c r="BK152"/>
  <c i="7" r="BK262"/>
  <c r="BK197"/>
  <c r="J276"/>
  <c r="BK253"/>
  <c r="BK186"/>
  <c r="BK220"/>
  <c r="BK235"/>
  <c r="BK219"/>
  <c r="J227"/>
  <c r="BK177"/>
  <c r="BK257"/>
  <c r="J172"/>
  <c r="J238"/>
  <c r="J215"/>
  <c i="8" r="BK316"/>
  <c r="J343"/>
  <c r="BK138"/>
  <c r="BK293"/>
  <c r="BK259"/>
  <c r="BK242"/>
  <c r="J191"/>
  <c r="BK323"/>
  <c r="BK299"/>
  <c r="BK235"/>
  <c r="BK211"/>
  <c r="J173"/>
  <c r="BK140"/>
  <c r="BK332"/>
  <c r="BK253"/>
  <c r="J207"/>
  <c r="BK317"/>
  <c r="J219"/>
  <c r="J168"/>
  <c r="BK331"/>
  <c r="J281"/>
  <c r="J211"/>
  <c r="J154"/>
  <c r="BK145"/>
  <c r="J266"/>
  <c r="J247"/>
  <c r="BK279"/>
  <c r="J172"/>
  <c r="BK127"/>
  <c r="J289"/>
  <c r="J269"/>
  <c r="J234"/>
  <c r="J189"/>
  <c r="BK321"/>
  <c r="BK283"/>
  <c r="BK239"/>
  <c r="J209"/>
  <c r="J192"/>
  <c r="BK157"/>
  <c r="BK308"/>
  <c r="BK249"/>
  <c r="BK204"/>
  <c r="BK156"/>
  <c i="9" r="BK165"/>
  <c r="J174"/>
  <c r="BK147"/>
  <c r="J165"/>
  <c r="J126"/>
  <c r="J134"/>
  <c r="J141"/>
  <c r="BK136"/>
  <c r="BK131"/>
  <c r="J135"/>
  <c i="10" r="BK132"/>
  <c r="J155"/>
  <c r="BK150"/>
  <c r="BK155"/>
  <c r="J159"/>
  <c r="BK129"/>
  <c i="11" r="J147"/>
  <c r="BK124"/>
  <c r="BK151"/>
  <c r="BK137"/>
  <c i="12" r="BK245"/>
  <c r="BK211"/>
  <c r="BK159"/>
  <c r="BK141"/>
  <c r="BK156"/>
  <c r="J202"/>
  <c i="13" r="J317"/>
  <c r="BK241"/>
  <c r="BK173"/>
  <c r="J366"/>
  <c r="BK302"/>
  <c r="J357"/>
  <c r="J197"/>
  <c r="J145"/>
  <c r="J290"/>
  <c r="J352"/>
  <c r="BK292"/>
  <c r="J378"/>
  <c r="J291"/>
  <c r="J213"/>
  <c r="BK171"/>
  <c r="J314"/>
  <c r="J265"/>
  <c r="J199"/>
  <c r="J147"/>
  <c r="BK332"/>
  <c i="14" r="BK203"/>
  <c r="J142"/>
  <c r="J211"/>
  <c r="BK152"/>
  <c r="BK180"/>
  <c r="BK162"/>
  <c r="BK183"/>
  <c r="J149"/>
  <c r="J245"/>
  <c r="J179"/>
  <c r="J203"/>
  <c r="J190"/>
  <c r="J221"/>
  <c r="J150"/>
  <c r="J194"/>
  <c r="BK160"/>
  <c r="J181"/>
  <c i="15" r="J188"/>
  <c r="BK184"/>
  <c r="J163"/>
  <c r="J133"/>
  <c r="J181"/>
  <c r="BK191"/>
  <c r="BK160"/>
  <c r="J124"/>
  <c r="BK174"/>
  <c r="BK124"/>
  <c r="BK136"/>
  <c r="BK138"/>
  <c i="16" r="J172"/>
  <c r="J178"/>
  <c r="BK196"/>
  <c r="J148"/>
  <c r="J126"/>
  <c r="BK173"/>
  <c r="BK182"/>
  <c r="J170"/>
  <c r="BK148"/>
  <c i="17" r="J157"/>
  <c r="BK175"/>
  <c r="J137"/>
  <c r="BK137"/>
  <c r="BK215"/>
  <c r="J234"/>
  <c r="J240"/>
  <c r="BK151"/>
  <c r="BK211"/>
  <c i="18" r="J158"/>
  <c r="BK161"/>
  <c i="2" r="BK2743"/>
  <c r="BK2537"/>
  <c r="BK1725"/>
  <c r="J1434"/>
  <c r="BK1166"/>
  <c r="BK1092"/>
  <c r="J866"/>
  <c r="BK505"/>
  <c r="J5451"/>
  <c r="J5354"/>
  <c r="J5062"/>
  <c r="J4973"/>
  <c r="BK4934"/>
  <c r="J4162"/>
  <c r="BK3867"/>
  <c r="J3489"/>
  <c r="BK3465"/>
  <c r="J3434"/>
  <c r="BK3396"/>
  <c r="J3332"/>
  <c r="BK3218"/>
  <c r="J3130"/>
  <c r="BK2996"/>
  <c r="J2944"/>
  <c r="BK2835"/>
  <c r="BK2636"/>
  <c r="BK2380"/>
  <c r="J2264"/>
  <c r="BK2234"/>
  <c r="J2185"/>
  <c r="J1953"/>
  <c r="J1897"/>
  <c r="BK1826"/>
  <c r="J1769"/>
  <c r="J1719"/>
  <c r="J1648"/>
  <c r="BK1544"/>
  <c r="BK1469"/>
  <c r="J1426"/>
  <c r="J1330"/>
  <c r="BK1225"/>
  <c r="BK1162"/>
  <c r="J1109"/>
  <c r="BK1078"/>
  <c r="J970"/>
  <c r="BK899"/>
  <c r="J746"/>
  <c r="J708"/>
  <c r="BK448"/>
  <c r="J367"/>
  <c r="J233"/>
  <c r="BK5479"/>
  <c r="BK5321"/>
  <c r="J4981"/>
  <c r="BK4162"/>
  <c r="BK3889"/>
  <c r="BK3485"/>
  <c r="BK3370"/>
  <c r="J3076"/>
  <c r="J2853"/>
  <c r="BK2738"/>
  <c r="BK2597"/>
  <c r="J2302"/>
  <c r="BK2271"/>
  <c r="J2153"/>
  <c r="J1993"/>
  <c r="J1919"/>
  <c r="J1890"/>
  <c r="J1856"/>
  <c r="J1757"/>
  <c r="J1725"/>
  <c r="BK1620"/>
  <c r="J1565"/>
  <c r="J1506"/>
  <c r="J1437"/>
  <c r="J1319"/>
  <c r="BK1201"/>
  <c r="BK1153"/>
  <c r="BK1067"/>
  <c r="J1012"/>
  <c r="J899"/>
  <c r="J840"/>
  <c r="J739"/>
  <c r="J693"/>
  <c r="J534"/>
  <c r="BK370"/>
  <c r="J279"/>
  <c r="J181"/>
  <c r="BK5471"/>
  <c r="J5000"/>
  <c r="BK4966"/>
  <c r="J4276"/>
  <c r="J3903"/>
  <c r="J3498"/>
  <c r="J3453"/>
  <c r="BK3422"/>
  <c r="BK3355"/>
  <c r="BK3332"/>
  <c r="BK3282"/>
  <c r="BK3184"/>
  <c r="J3159"/>
  <c r="J3039"/>
  <c r="J3003"/>
  <c r="J2988"/>
  <c r="BK2967"/>
  <c r="J2920"/>
  <c r="BK2903"/>
  <c r="J2849"/>
  <c r="BK2802"/>
  <c r="BK2790"/>
  <c r="J2686"/>
  <c r="J2624"/>
  <c r="BK2510"/>
  <c r="BK2361"/>
  <c r="BK2177"/>
  <c r="J2057"/>
  <c r="BK2022"/>
  <c r="J1915"/>
  <c r="BK1839"/>
  <c r="BK1744"/>
  <c r="BK1685"/>
  <c r="BK1530"/>
  <c r="BK1443"/>
  <c r="J1332"/>
  <c r="BK1159"/>
  <c r="J1081"/>
  <c r="BK866"/>
  <c r="J723"/>
  <c r="BK658"/>
  <c r="BK534"/>
  <c r="BK336"/>
  <c r="BK5483"/>
  <c r="J5440"/>
  <c r="J5289"/>
  <c r="BK5012"/>
  <c r="J4959"/>
  <c r="BK3880"/>
  <c r="J3481"/>
  <c r="BK3347"/>
  <c r="J3252"/>
  <c r="J3184"/>
  <c r="J3048"/>
  <c r="BK2953"/>
  <c r="BK2932"/>
  <c r="BK2747"/>
  <c r="J2683"/>
  <c r="J2519"/>
  <c r="J2407"/>
  <c r="BK2189"/>
  <c r="J2047"/>
  <c r="BK1888"/>
  <c r="BK1792"/>
  <c r="J1616"/>
  <c r="BK1446"/>
  <c r="BK1272"/>
  <c r="BK1194"/>
  <c r="J1015"/>
  <c r="J883"/>
  <c r="BK815"/>
  <c r="J658"/>
  <c r="BK519"/>
  <c r="BK248"/>
  <c i="3" r="BK320"/>
  <c r="J275"/>
  <c r="BK263"/>
  <c r="J242"/>
  <c r="J219"/>
  <c r="J199"/>
  <c r="BK145"/>
  <c r="J315"/>
  <c r="J303"/>
  <c r="BK296"/>
  <c r="BK267"/>
  <c r="BK231"/>
  <c r="BK159"/>
  <c r="J279"/>
  <c r="J259"/>
  <c r="J182"/>
  <c r="J137"/>
  <c r="J248"/>
  <c r="BK303"/>
  <c r="BK284"/>
  <c r="BK259"/>
  <c r="J254"/>
  <c r="BK235"/>
  <c r="BK167"/>
  <c r="J316"/>
  <c r="J306"/>
  <c r="J183"/>
  <c r="BK137"/>
  <c r="J238"/>
  <c r="J208"/>
  <c r="J280"/>
  <c r="J255"/>
  <c r="J225"/>
  <c r="BK327"/>
  <c r="J258"/>
  <c r="BK251"/>
  <c r="BK196"/>
  <c r="J174"/>
  <c r="J142"/>
  <c i="4" r="J229"/>
  <c r="J212"/>
  <c r="J201"/>
  <c r="BK180"/>
  <c r="J228"/>
  <c r="J216"/>
  <c r="BK190"/>
  <c r="J161"/>
  <c r="BK224"/>
  <c r="J219"/>
  <c r="J203"/>
  <c r="J191"/>
  <c r="J164"/>
  <c r="J155"/>
  <c r="J220"/>
  <c r="BK207"/>
  <c r="J195"/>
  <c r="BK179"/>
  <c r="BK202"/>
  <c r="BK167"/>
  <c r="J148"/>
  <c r="J186"/>
  <c r="J146"/>
  <c r="BK139"/>
  <c r="J187"/>
  <c r="J133"/>
  <c r="BK170"/>
  <c r="J141"/>
  <c r="BK144"/>
  <c i="5" r="BK253"/>
  <c r="J211"/>
  <c r="J154"/>
  <c r="J252"/>
  <c r="BK242"/>
  <c r="J213"/>
  <c r="BK138"/>
  <c r="BK200"/>
  <c r="BK231"/>
  <c r="J201"/>
  <c r="J157"/>
  <c r="BK177"/>
  <c r="BK159"/>
  <c r="BK245"/>
  <c r="BK212"/>
  <c r="J175"/>
  <c r="J146"/>
  <c r="J199"/>
  <c r="J187"/>
  <c r="BK162"/>
  <c r="J204"/>
  <c r="BK146"/>
  <c r="J237"/>
  <c r="J137"/>
  <c r="J229"/>
  <c r="BK254"/>
  <c r="J220"/>
  <c r="J189"/>
  <c r="J138"/>
  <c r="BK224"/>
  <c r="BK207"/>
  <c r="J196"/>
  <c r="BK189"/>
  <c r="BK163"/>
  <c i="6" r="J144"/>
  <c r="J156"/>
  <c r="BK134"/>
  <c r="J134"/>
  <c r="BK151"/>
  <c i="7" r="J280"/>
  <c r="BK260"/>
  <c r="J246"/>
  <c r="J232"/>
  <c r="J177"/>
  <c r="J259"/>
  <c r="BK233"/>
  <c r="BK162"/>
  <c r="BK225"/>
  <c r="J167"/>
  <c r="BK272"/>
  <c r="BK227"/>
  <c r="BK192"/>
  <c r="J166"/>
  <c r="BK171"/>
  <c r="BK191"/>
  <c r="J214"/>
  <c r="J192"/>
  <c r="BK269"/>
  <c r="BK210"/>
  <c r="BK152"/>
  <c r="J239"/>
  <c r="J186"/>
  <c r="BK169"/>
  <c r="BK238"/>
  <c r="BK188"/>
  <c r="BK167"/>
  <c r="J278"/>
  <c r="BK228"/>
  <c i="8" r="BK343"/>
  <c r="BK313"/>
  <c r="J164"/>
  <c r="J167"/>
  <c r="BK141"/>
  <c r="J313"/>
  <c r="J285"/>
  <c r="J252"/>
  <c r="J222"/>
  <c r="J188"/>
  <c r="BK339"/>
  <c r="J318"/>
  <c r="BK295"/>
  <c r="BK250"/>
  <c r="J217"/>
  <c r="J210"/>
  <c r="J186"/>
  <c r="J176"/>
  <c r="J147"/>
  <c r="J130"/>
  <c r="BK300"/>
  <c r="BK238"/>
  <c r="BK131"/>
  <c r="J299"/>
  <c r="J232"/>
  <c r="BK193"/>
  <c r="J158"/>
  <c r="J330"/>
  <c r="J280"/>
  <c r="J199"/>
  <c r="BK153"/>
  <c r="BK304"/>
  <c r="BK272"/>
  <c r="BK252"/>
  <c r="J303"/>
  <c r="J261"/>
  <c r="BK176"/>
  <c r="J156"/>
  <c r="J340"/>
  <c r="BK309"/>
  <c r="J275"/>
  <c r="BK261"/>
  <c r="J235"/>
  <c r="J198"/>
  <c r="J334"/>
  <c r="J293"/>
  <c r="J286"/>
  <c r="BK248"/>
  <c r="J225"/>
  <c r="BK207"/>
  <c r="J171"/>
  <c r="BK151"/>
  <c r="J128"/>
  <c r="BK298"/>
  <c r="J243"/>
  <c r="BK219"/>
  <c r="BK171"/>
  <c r="BK154"/>
  <c r="J134"/>
  <c i="9" r="J152"/>
  <c r="BK162"/>
  <c r="J145"/>
  <c r="J129"/>
  <c r="BK143"/>
  <c r="BK130"/>
  <c r="J162"/>
  <c r="J127"/>
  <c r="BK168"/>
  <c r="BK169"/>
  <c r="BK132"/>
  <c r="J142"/>
  <c r="J133"/>
  <c r="J138"/>
  <c i="10" r="BK130"/>
  <c r="J158"/>
  <c r="J130"/>
  <c r="BK156"/>
  <c r="J136"/>
  <c r="J148"/>
  <c r="J156"/>
  <c r="BK136"/>
  <c r="J144"/>
  <c i="11" r="BK133"/>
  <c r="BK125"/>
  <c r="BK150"/>
  <c r="J127"/>
  <c r="BK134"/>
  <c r="J145"/>
  <c r="BK145"/>
  <c i="12" r="BK139"/>
  <c r="BK146"/>
  <c r="BK191"/>
  <c r="BK177"/>
  <c r="BK144"/>
  <c r="BK244"/>
  <c r="J224"/>
  <c r="J176"/>
  <c r="BK229"/>
  <c r="J207"/>
  <c r="J146"/>
  <c r="J210"/>
  <c r="J157"/>
  <c r="BK142"/>
  <c r="BK217"/>
  <c r="BK166"/>
  <c i="13" r="J318"/>
  <c r="J306"/>
  <c r="BK210"/>
  <c r="J155"/>
  <c r="BK363"/>
  <c r="J325"/>
  <c r="BK272"/>
  <c r="J221"/>
  <c r="J349"/>
  <c r="J280"/>
  <c r="BK230"/>
  <c r="J212"/>
  <c r="J149"/>
  <c r="J356"/>
  <c r="BK282"/>
  <c r="J219"/>
  <c r="BK196"/>
  <c r="BK148"/>
  <c r="BK308"/>
  <c r="J379"/>
  <c r="J348"/>
  <c r="BK274"/>
  <c r="J214"/>
  <c r="J380"/>
  <c r="J369"/>
  <c r="BK249"/>
  <c r="BK197"/>
  <c r="J144"/>
  <c r="BK374"/>
  <c r="BK328"/>
  <c r="J311"/>
  <c r="BK255"/>
  <c r="BK214"/>
  <c r="BK195"/>
  <c r="BK175"/>
  <c r="BK163"/>
  <c r="BK371"/>
  <c r="J321"/>
  <c r="J304"/>
  <c r="J264"/>
  <c r="J217"/>
  <c r="J171"/>
  <c r="J371"/>
  <c r="BK305"/>
  <c i="14" r="J225"/>
  <c r="BK147"/>
  <c r="J222"/>
  <c r="BK200"/>
  <c r="BK229"/>
  <c r="J188"/>
  <c r="BK140"/>
  <c r="J244"/>
  <c r="J144"/>
  <c r="J249"/>
  <c r="BK197"/>
  <c r="BK158"/>
  <c r="BK211"/>
  <c r="BK201"/>
  <c r="BK133"/>
  <c r="BK166"/>
  <c r="J235"/>
  <c r="J186"/>
  <c r="BK155"/>
  <c r="J183"/>
  <c i="15" r="J191"/>
  <c r="BK134"/>
  <c r="J171"/>
  <c r="J160"/>
  <c r="BK158"/>
  <c r="J165"/>
  <c r="J167"/>
  <c r="BK186"/>
  <c r="J169"/>
  <c r="BK127"/>
  <c r="BK131"/>
  <c r="BK173"/>
  <c r="BK126"/>
  <c r="BK163"/>
  <c r="BK137"/>
  <c r="J158"/>
  <c r="BK144"/>
  <c i="16" r="J173"/>
  <c r="BK174"/>
  <c r="BK126"/>
  <c r="BK165"/>
  <c r="J129"/>
  <c r="BK178"/>
  <c r="BK136"/>
  <c r="BK169"/>
  <c r="J131"/>
  <c r="J159"/>
  <c r="BK184"/>
  <c r="BK125"/>
  <c i="17" r="BK154"/>
  <c r="BK161"/>
  <c r="J175"/>
  <c r="J184"/>
  <c r="BK140"/>
  <c r="BK178"/>
  <c r="BK249"/>
  <c r="BK181"/>
  <c r="J154"/>
  <c r="BK129"/>
  <c i="18" r="J172"/>
  <c r="BK138"/>
  <c r="BK164"/>
  <c r="J161"/>
  <c r="BK183"/>
  <c r="BK168"/>
  <c r="BK175"/>
  <c r="BK170"/>
  <c i="19" r="BK156"/>
  <c r="BK147"/>
  <c r="BK145"/>
  <c r="BK129"/>
  <c r="BK159"/>
  <c r="J134"/>
  <c r="BK153"/>
  <c r="BK137"/>
  <c i="20" r="J161"/>
  <c r="BK168"/>
  <c r="BK156"/>
  <c r="J153"/>
  <c r="BK140"/>
  <c r="BK158"/>
  <c r="BK165"/>
  <c r="J135"/>
  <c r="BK159"/>
  <c r="BK151"/>
  <c r="BK135"/>
  <c i="21" r="J161"/>
  <c r="J170"/>
  <c r="BK160"/>
  <c r="BK164"/>
  <c r="J138"/>
  <c r="BK154"/>
  <c r="J126"/>
  <c r="BK135"/>
  <c r="BK137"/>
  <c r="BK150"/>
  <c r="J139"/>
  <c r="BK128"/>
  <c i="22" r="BK184"/>
  <c r="J174"/>
  <c r="J173"/>
  <c r="J132"/>
  <c r="BK128"/>
  <c r="BK176"/>
  <c r="J151"/>
  <c r="J143"/>
  <c r="J202"/>
  <c r="BK173"/>
  <c r="BK204"/>
  <c r="BK131"/>
  <c i="23" r="J147"/>
  <c r="BK167"/>
  <c r="BK150"/>
  <c r="J152"/>
  <c r="J149"/>
  <c r="BK138"/>
  <c r="J156"/>
  <c r="J171"/>
  <c r="J136"/>
  <c i="24" r="BK127"/>
  <c r="J120"/>
  <c i="25" r="J136"/>
  <c r="BK124"/>
  <c i="26" r="J136"/>
  <c r="BK142"/>
  <c r="BK131"/>
  <c r="BK141"/>
  <c i="27" r="J123"/>
  <c r="BK129"/>
  <c i="28" r="BK158"/>
  <c r="BK152"/>
  <c r="J149"/>
  <c r="J130"/>
  <c r="BK178"/>
  <c r="BK164"/>
  <c r="BK169"/>
  <c i="29" r="BK138"/>
  <c r="J145"/>
  <c r="J160"/>
  <c r="J149"/>
  <c r="BK158"/>
  <c i="2" r="J1089"/>
  <c r="J965"/>
  <c r="J879"/>
  <c r="J742"/>
  <c r="J684"/>
  <c r="BK279"/>
  <c r="BK5462"/>
  <c r="BK5454"/>
  <c r="BK5444"/>
  <c r="BK5404"/>
  <c r="J4966"/>
  <c r="BK3858"/>
  <c r="BK3477"/>
  <c r="BK3418"/>
  <c r="J3384"/>
  <c r="BK3363"/>
  <c r="J3218"/>
  <c r="BK3095"/>
  <c r="BK2944"/>
  <c r="J2912"/>
  <c r="J2819"/>
  <c r="BK2714"/>
  <c r="BK2208"/>
  <c r="J2060"/>
  <c r="BK1945"/>
  <c r="J1902"/>
  <c r="J1861"/>
  <c r="J1783"/>
  <c r="BK1356"/>
  <c r="BK1150"/>
  <c r="J1078"/>
  <c r="BK1003"/>
  <c r="BK833"/>
  <c r="J706"/>
  <c r="BK367"/>
  <c r="J177"/>
  <c i="3" r="J319"/>
  <c r="J278"/>
  <c r="BK222"/>
  <c r="BK206"/>
  <c r="J175"/>
  <c r="J146"/>
  <c r="J136"/>
  <c r="BK281"/>
  <c r="J244"/>
  <c r="J177"/>
  <c r="BK322"/>
  <c r="BK273"/>
  <c r="J245"/>
  <c r="BK317"/>
  <c r="BK277"/>
  <c r="J226"/>
  <c r="J321"/>
  <c r="BK289"/>
  <c r="BK265"/>
  <c r="J236"/>
  <c r="J158"/>
  <c r="BK324"/>
  <c r="J311"/>
  <c r="BK174"/>
  <c r="BK266"/>
  <c r="J194"/>
  <c r="BK162"/>
  <c r="BK326"/>
  <c r="BK288"/>
  <c r="J269"/>
  <c r="BK256"/>
  <c r="J211"/>
  <c r="BK182"/>
  <c r="J176"/>
  <c r="BK165"/>
  <c r="J328"/>
  <c r="BK313"/>
  <c r="BK283"/>
  <c r="BK245"/>
  <c r="J201"/>
  <c r="BK332"/>
  <c r="J298"/>
  <c r="BK278"/>
  <c r="BK238"/>
  <c r="BK136"/>
  <c r="BK310"/>
  <c r="J262"/>
  <c r="BK237"/>
  <c r="BK209"/>
  <c r="J272"/>
  <c r="J214"/>
  <c r="J192"/>
  <c r="BK153"/>
  <c i="4" r="BK222"/>
  <c r="BK195"/>
  <c r="BK161"/>
  <c r="BK206"/>
  <c r="BK178"/>
  <c r="BK142"/>
  <c r="J204"/>
  <c r="J172"/>
  <c r="BK158"/>
  <c r="J221"/>
  <c r="BK212"/>
  <c r="BK191"/>
  <c r="J154"/>
  <c r="BK146"/>
  <c r="J150"/>
  <c i="5" r="BK238"/>
  <c r="BK173"/>
  <c r="J251"/>
  <c r="J224"/>
  <c r="J206"/>
  <c r="J225"/>
  <c r="J150"/>
  <c r="BK232"/>
  <c r="J177"/>
  <c r="J180"/>
  <c r="BK134"/>
  <c r="BK208"/>
  <c r="J161"/>
  <c r="J228"/>
  <c r="BK192"/>
  <c r="J164"/>
  <c r="BK228"/>
  <c r="J130"/>
  <c r="BK135"/>
  <c r="J236"/>
  <c r="J253"/>
  <c r="J216"/>
  <c r="J171"/>
  <c r="BK241"/>
  <c r="J210"/>
  <c r="J195"/>
  <c r="J184"/>
  <c r="BK152"/>
  <c i="6" r="J141"/>
  <c r="J147"/>
  <c r="BK145"/>
  <c r="BK141"/>
  <c i="7" r="BK273"/>
  <c r="J252"/>
  <c r="J224"/>
  <c r="J153"/>
  <c r="J247"/>
  <c r="J200"/>
  <c r="BK218"/>
  <c r="J156"/>
  <c r="J229"/>
  <c r="BK203"/>
  <c r="J264"/>
  <c r="J265"/>
  <c r="J270"/>
  <c r="BK204"/>
  <c r="BK283"/>
  <c r="J257"/>
  <c r="BK159"/>
  <c r="BK154"/>
  <c r="J211"/>
  <c r="BK175"/>
  <c r="J275"/>
  <c r="J194"/>
  <c r="J168"/>
  <c r="J245"/>
  <c i="8" r="BK325"/>
  <c r="BK158"/>
  <c r="BK144"/>
  <c r="BK330"/>
  <c r="BK281"/>
  <c r="J237"/>
  <c r="J193"/>
  <c r="BK334"/>
  <c r="J264"/>
  <c r="BK220"/>
  <c r="BK192"/>
  <c r="J245"/>
  <c r="J183"/>
  <c r="BK149"/>
  <c r="J309"/>
  <c r="J226"/>
  <c r="BK189"/>
  <c r="J146"/>
  <c r="J257"/>
  <c r="J301"/>
  <c r="J224"/>
  <c r="BK162"/>
  <c r="J323"/>
  <c r="BK286"/>
  <c r="BK203"/>
  <c r="BK318"/>
  <c r="J290"/>
  <c r="BK245"/>
  <c r="BK221"/>
  <c r="BK187"/>
  <c r="J131"/>
  <c r="BK292"/>
  <c r="BK237"/>
  <c r="BK197"/>
  <c r="J155"/>
  <c i="9" r="J172"/>
  <c r="J130"/>
  <c r="BK144"/>
  <c r="BK141"/>
  <c r="J164"/>
  <c r="J150"/>
  <c r="J144"/>
  <c r="BK152"/>
  <c r="BK158"/>
  <c i="10" r="J153"/>
  <c i="11" r="J141"/>
  <c r="BK128"/>
  <c r="BK131"/>
  <c r="J133"/>
  <c r="J138"/>
  <c r="J135"/>
  <c i="12" r="BK182"/>
  <c r="J156"/>
  <c r="BK164"/>
  <c r="J218"/>
  <c r="J179"/>
  <c i="13" r="J323"/>
  <c r="J195"/>
  <c r="BK367"/>
  <c r="BK309"/>
  <c r="BK158"/>
  <c r="BK297"/>
  <c r="J239"/>
  <c r="J169"/>
  <c r="BK355"/>
  <c r="BK223"/>
  <c r="J184"/>
  <c r="J309"/>
  <c r="J376"/>
  <c r="BK307"/>
  <c r="BK151"/>
  <c r="J302"/>
  <c r="J247"/>
  <c r="J157"/>
  <c r="J363"/>
  <c r="BK322"/>
  <c r="J259"/>
  <c r="J194"/>
  <c r="BK166"/>
  <c r="J359"/>
  <c r="J296"/>
  <c r="J196"/>
  <c r="BK160"/>
  <c r="J307"/>
  <c i="14" r="BK223"/>
  <c r="BK134"/>
  <c r="J197"/>
  <c r="BK141"/>
  <c r="BK143"/>
  <c r="J151"/>
  <c r="J132"/>
  <c r="BK138"/>
  <c r="BK209"/>
  <c r="J159"/>
  <c r="BK224"/>
  <c r="BK202"/>
  <c r="J243"/>
  <c r="BK164"/>
  <c r="J206"/>
  <c r="BK221"/>
  <c r="BK178"/>
  <c i="15" r="J144"/>
  <c r="BK177"/>
  <c r="BK139"/>
  <c r="BK159"/>
  <c r="J157"/>
  <c r="J179"/>
  <c r="J136"/>
  <c r="J134"/>
  <c r="BK176"/>
  <c r="BK193"/>
  <c r="BK141"/>
  <c r="BK153"/>
  <c i="16" r="BK180"/>
  <c r="J164"/>
  <c r="BK187"/>
  <c r="J193"/>
  <c r="J139"/>
  <c r="J184"/>
  <c r="J130"/>
  <c r="BK134"/>
  <c r="J168"/>
  <c r="J147"/>
  <c r="BK130"/>
  <c i="17" r="BK146"/>
  <c r="J145"/>
  <c r="J130"/>
  <c r="BK148"/>
  <c r="J166"/>
  <c r="BK243"/>
  <c r="J243"/>
  <c r="J228"/>
  <c i="18" r="J170"/>
  <c r="J181"/>
  <c r="J173"/>
  <c r="BK178"/>
  <c r="J162"/>
  <c r="BK129"/>
  <c r="BK127"/>
  <c r="BK137"/>
  <c i="19" r="BK131"/>
  <c r="BK136"/>
  <c r="BK139"/>
  <c r="J135"/>
  <c r="J159"/>
  <c r="J139"/>
  <c i="20" r="BK167"/>
  <c r="J152"/>
  <c r="BK157"/>
  <c r="J167"/>
  <c r="J141"/>
  <c r="J130"/>
  <c r="J150"/>
  <c i="21" r="J140"/>
  <c r="J152"/>
  <c r="BK126"/>
  <c r="J143"/>
  <c r="BK138"/>
  <c i="22" r="BK189"/>
  <c r="J187"/>
  <c r="J195"/>
  <c r="J130"/>
  <c r="J191"/>
  <c r="J149"/>
  <c r="BK175"/>
  <c r="J193"/>
  <c r="BK156"/>
  <c r="BK130"/>
  <c i="23" r="J157"/>
  <c r="J161"/>
  <c r="BK147"/>
  <c r="BK145"/>
  <c r="J167"/>
  <c r="BK154"/>
  <c r="BK149"/>
  <c i="24" r="J122"/>
  <c r="BK128"/>
  <c r="J119"/>
  <c i="25" r="BK135"/>
  <c r="J130"/>
  <c i="26" r="J135"/>
  <c r="BK146"/>
  <c r="J130"/>
  <c i="27" r="J130"/>
  <c i="28" r="BK161"/>
  <c r="J129"/>
  <c r="BK160"/>
  <c r="J170"/>
  <c r="BK175"/>
  <c r="BK138"/>
  <c i="29" r="BK145"/>
  <c r="BK129"/>
  <c i="30" r="J133"/>
  <c r="J161"/>
  <c r="J168"/>
  <c r="BK168"/>
  <c r="BK129"/>
  <c i="2" r="BK2652"/>
  <c r="J2240"/>
  <c r="J2177"/>
  <c r="BK1937"/>
  <c r="J1789"/>
  <c r="BK1618"/>
  <c r="BK1374"/>
  <c r="J1142"/>
  <c r="BK999"/>
  <c r="BK725"/>
  <c r="F36"/>
  <c i="6" r="J146"/>
  <c r="BK150"/>
  <c r="J135"/>
  <c r="BK148"/>
  <c i="7" r="BK263"/>
  <c r="BK241"/>
  <c r="BK200"/>
  <c r="J263"/>
  <c r="BK280"/>
  <c r="BK267"/>
  <c r="J158"/>
  <c r="J206"/>
  <c r="BK146"/>
  <c r="J201"/>
  <c r="BK160"/>
  <c r="J267"/>
  <c r="J193"/>
  <c r="J175"/>
  <c r="J282"/>
  <c r="BK222"/>
  <c i="8" r="J341"/>
  <c r="J178"/>
  <c r="BK132"/>
  <c r="BK143"/>
  <c r="J336"/>
  <c r="BK269"/>
  <c r="J239"/>
  <c r="BK202"/>
  <c r="J342"/>
  <c r="J306"/>
  <c r="BK267"/>
  <c r="J254"/>
  <c r="J221"/>
  <c r="J203"/>
  <c r="BK184"/>
  <c r="BK175"/>
  <c r="J159"/>
  <c r="J139"/>
  <c r="BK315"/>
  <c r="BK240"/>
  <c r="J181"/>
  <c r="BK130"/>
  <c r="J294"/>
  <c r="J233"/>
  <c r="J200"/>
  <c r="BK163"/>
  <c r="J332"/>
  <c r="J292"/>
  <c r="BK273"/>
  <c r="J190"/>
  <c r="BK147"/>
  <c r="BK289"/>
  <c r="BK262"/>
  <c r="BK226"/>
  <c r="BK297"/>
  <c r="BK246"/>
  <c i="9" r="J170"/>
  <c r="BK156"/>
  <c i="10" r="J131"/>
  <c r="BK157"/>
  <c r="J140"/>
  <c r="BK152"/>
  <c r="J157"/>
  <c r="BK126"/>
  <c i="11" r="J139"/>
  <c r="J151"/>
  <c r="BK130"/>
  <c r="J148"/>
  <c r="BK138"/>
  <c r="J125"/>
  <c r="J131"/>
  <c i="12" r="BK147"/>
  <c r="J237"/>
  <c r="J162"/>
  <c r="BK150"/>
  <c r="BK153"/>
  <c r="BK247"/>
  <c r="BK239"/>
  <c r="J193"/>
  <c r="J217"/>
  <c r="J145"/>
  <c r="BK162"/>
  <c r="J143"/>
  <c r="J198"/>
  <c r="J142"/>
  <c i="13" r="J297"/>
  <c r="J151"/>
  <c r="BK330"/>
  <c r="BK261"/>
  <c r="BK184"/>
  <c r="J313"/>
  <c r="BK265"/>
  <c r="J210"/>
  <c r="BK150"/>
  <c r="BK352"/>
  <c r="J257"/>
  <c r="BK212"/>
  <c r="J193"/>
  <c r="BK162"/>
  <c r="BK320"/>
  <c r="J377"/>
  <c r="BK342"/>
  <c r="BK298"/>
  <c r="J146"/>
  <c r="BK306"/>
  <c r="J270"/>
  <c r="J220"/>
  <c r="BK155"/>
  <c r="BK365"/>
  <c r="J351"/>
  <c r="BK317"/>
  <c r="BK239"/>
  <c r="J188"/>
  <c r="J173"/>
  <c r="BK357"/>
  <c r="J282"/>
  <c r="BK252"/>
  <c r="BK194"/>
  <c r="J186"/>
  <c r="BK146"/>
  <c r="BK334"/>
  <c i="14" r="J237"/>
  <c r="BK213"/>
  <c r="BK145"/>
  <c r="J226"/>
  <c r="J140"/>
  <c r="J224"/>
  <c r="J171"/>
  <c r="BK207"/>
  <c r="BK247"/>
  <c r="J164"/>
  <c r="J139"/>
  <c r="J200"/>
  <c r="J220"/>
  <c r="BK171"/>
  <c r="BK208"/>
  <c r="BK149"/>
  <c r="BK182"/>
  <c r="BK215"/>
  <c r="J160"/>
  <c i="15" r="J138"/>
  <c r="BK180"/>
  <c r="BK165"/>
  <c r="J141"/>
  <c r="J126"/>
  <c r="J148"/>
  <c r="BK189"/>
  <c r="J161"/>
  <c r="J137"/>
  <c r="J178"/>
  <c r="J174"/>
  <c r="J183"/>
  <c r="BK142"/>
  <c r="BK168"/>
  <c r="BK145"/>
  <c i="16" r="J135"/>
  <c r="BK151"/>
  <c r="J186"/>
  <c r="J194"/>
  <c r="J136"/>
  <c r="BK185"/>
  <c r="BK172"/>
  <c r="BK177"/>
  <c r="BK131"/>
  <c r="BK164"/>
  <c r="J185"/>
  <c i="17" r="J178"/>
  <c r="J204"/>
  <c r="J187"/>
  <c r="J129"/>
  <c r="J147"/>
  <c r="J218"/>
  <c r="J134"/>
  <c r="BK136"/>
  <c r="BK218"/>
  <c r="J211"/>
  <c r="BK141"/>
  <c i="18" r="J180"/>
  <c r="BK155"/>
  <c r="J138"/>
  <c r="J163"/>
  <c r="BK146"/>
  <c r="BK163"/>
  <c r="BK181"/>
  <c r="BK180"/>
  <c r="BK166"/>
  <c i="19" r="J138"/>
  <c r="BK141"/>
  <c r="J144"/>
  <c r="J131"/>
  <c r="J136"/>
  <c r="BK144"/>
  <c r="BK157"/>
  <c r="BK140"/>
  <c i="20" r="BK153"/>
  <c r="BK166"/>
  <c r="J147"/>
  <c r="J169"/>
  <c r="J144"/>
  <c r="BK131"/>
  <c r="J166"/>
  <c r="J145"/>
  <c r="J146"/>
  <c r="BK160"/>
  <c i="21" r="BK131"/>
  <c r="BK161"/>
  <c r="J169"/>
  <c r="J148"/>
  <c r="J125"/>
  <c r="J166"/>
  <c r="BK168"/>
  <c r="BK165"/>
  <c r="J145"/>
  <c r="J150"/>
  <c i="22" r="J197"/>
  <c r="BK149"/>
  <c r="BK191"/>
  <c r="BK135"/>
  <c r="BK203"/>
  <c r="BK154"/>
  <c r="J185"/>
  <c r="J154"/>
  <c r="BK205"/>
  <c r="J189"/>
  <c r="BK181"/>
  <c r="J128"/>
  <c i="23" r="J140"/>
  <c r="BK136"/>
  <c r="BK166"/>
  <c r="BK130"/>
  <c r="J159"/>
  <c r="BK148"/>
  <c r="J142"/>
  <c i="24" r="BK129"/>
  <c i="25" r="J138"/>
  <c r="BK132"/>
  <c i="26" r="J150"/>
  <c r="BK138"/>
  <c r="BK135"/>
  <c r="J131"/>
  <c i="27" r="BK130"/>
  <c r="BK123"/>
  <c i="28" r="J167"/>
  <c r="BK170"/>
  <c r="BK168"/>
  <c r="J138"/>
  <c r="BK131"/>
  <c r="BK172"/>
  <c r="BK177"/>
  <c i="29" r="BK132"/>
  <c r="J141"/>
  <c r="J148"/>
  <c r="J131"/>
  <c r="BK157"/>
  <c r="BK140"/>
  <c r="J134"/>
  <c i="30" r="J157"/>
  <c r="BK157"/>
  <c r="J152"/>
  <c r="J165"/>
  <c r="BK152"/>
  <c r="J144"/>
  <c i="2" r="BK5468"/>
  <c r="BK2628"/>
  <c r="BK2246"/>
  <c r="J2225"/>
  <c r="J2162"/>
  <c r="BK1960"/>
  <c r="BK1922"/>
  <c r="J1826"/>
  <c r="BK1659"/>
  <c r="J1530"/>
  <c r="J1412"/>
  <c r="J1190"/>
  <c r="BK1117"/>
  <c r="BK1012"/>
  <c r="J833"/>
  <c r="J324"/>
  <c r="J5447"/>
  <c r="BK5407"/>
  <c r="J5284"/>
  <c r="J5005"/>
  <c r="J4991"/>
  <c r="BK4947"/>
  <c r="BK4682"/>
  <c r="BK3951"/>
  <c r="BK3669"/>
  <c r="J3477"/>
  <c r="BK3453"/>
  <c r="J3438"/>
  <c r="J3404"/>
  <c r="BK3384"/>
  <c r="BK3340"/>
  <c r="BK3237"/>
  <c r="J3205"/>
  <c r="J3087"/>
  <c r="BK3035"/>
  <c r="BK2970"/>
  <c r="J2932"/>
  <c r="J2839"/>
  <c r="J2794"/>
  <c r="J2501"/>
  <c r="J2348"/>
  <c r="BK2290"/>
  <c r="J2231"/>
  <c r="J1976"/>
  <c r="BK1933"/>
  <c r="J1886"/>
  <c r="J1844"/>
  <c r="J1792"/>
  <c r="J1760"/>
  <c r="BK1716"/>
  <c r="BK1555"/>
  <c r="BK1503"/>
  <c r="J1443"/>
  <c r="J1420"/>
  <c r="J1386"/>
  <c r="BK1254"/>
  <c r="J1194"/>
  <c r="BK1156"/>
  <c r="J1114"/>
  <c r="J1085"/>
  <c r="J1003"/>
  <c r="J963"/>
  <c r="BK881"/>
  <c r="BK840"/>
  <c r="BK739"/>
  <c r="J729"/>
  <c r="BK684"/>
  <c r="BK622"/>
  <c r="J507"/>
  <c r="J388"/>
  <c r="BK349"/>
  <c r="J248"/>
  <c r="J184"/>
  <c r="F38"/>
  <c i="6" r="J148"/>
  <c r="BK139"/>
  <c i="7" r="BK240"/>
  <c r="J219"/>
  <c r="J160"/>
  <c r="BK265"/>
  <c r="J210"/>
  <c r="BK172"/>
  <c r="BK274"/>
  <c r="BK187"/>
  <c r="BK193"/>
  <c r="J271"/>
  <c r="BK216"/>
  <c r="J213"/>
  <c r="BK276"/>
  <c r="J181"/>
  <c r="J159"/>
  <c r="J222"/>
  <c r="J283"/>
  <c i="8" r="J321"/>
  <c r="J253"/>
  <c r="BK223"/>
  <c r="J148"/>
  <c r="J307"/>
  <c r="J270"/>
  <c r="BK222"/>
  <c r="BK199"/>
  <c r="J163"/>
  <c r="BK136"/>
  <c r="J297"/>
  <c r="BK200"/>
  <c r="BK306"/>
  <c r="BK229"/>
  <c r="BK170"/>
  <c r="J335"/>
  <c r="J283"/>
  <c r="J216"/>
  <c r="BK178"/>
  <c r="BK310"/>
  <c r="BK231"/>
  <c r="BK201"/>
  <c r="J141"/>
  <c r="J250"/>
  <c r="J195"/>
  <c r="J157"/>
  <c r="J127"/>
  <c i="9" r="J175"/>
  <c r="BK137"/>
  <c r="J151"/>
  <c r="J161"/>
  <c r="J147"/>
  <c r="BK145"/>
  <c r="BK164"/>
  <c r="J128"/>
  <c i="10" r="J141"/>
  <c r="J150"/>
  <c r="J137"/>
  <c r="BK142"/>
  <c r="BK144"/>
  <c i="11" r="J153"/>
  <c r="J132"/>
  <c r="BK123"/>
  <c r="BK126"/>
  <c r="J150"/>
  <c r="BK129"/>
  <c i="12" r="BK175"/>
  <c r="J216"/>
  <c r="BK221"/>
  <c r="J149"/>
  <c r="BK183"/>
  <c i="13" r="BK235"/>
  <c r="J163"/>
  <c r="BK366"/>
  <c r="BK296"/>
  <c r="BK199"/>
  <c r="BK291"/>
  <c r="J228"/>
  <c r="BK176"/>
  <c r="J316"/>
  <c r="J203"/>
  <c r="BK152"/>
  <c r="J229"/>
  <c r="J308"/>
  <c r="BK221"/>
  <c r="J293"/>
  <c r="BK251"/>
  <c r="BK182"/>
  <c r="BK359"/>
  <c r="BK325"/>
  <c r="J310"/>
  <c r="BK226"/>
  <c r="BK179"/>
  <c r="J375"/>
  <c r="BK310"/>
  <c r="BK280"/>
  <c r="BK206"/>
  <c r="BK181"/>
  <c r="J249"/>
  <c i="14" r="J201"/>
  <c r="BK235"/>
  <c r="J155"/>
  <c r="J187"/>
  <c r="J240"/>
  <c r="BK249"/>
  <c r="BK169"/>
  <c r="BK167"/>
  <c r="J147"/>
  <c i="15" r="J162"/>
  <c r="J153"/>
  <c r="J151"/>
  <c r="J190"/>
  <c r="BK170"/>
  <c r="BK188"/>
  <c r="BK128"/>
  <c r="BK166"/>
  <c r="J125"/>
  <c r="BK149"/>
  <c r="BK161"/>
  <c i="16" r="J196"/>
  <c r="J169"/>
  <c r="BK176"/>
  <c r="J125"/>
  <c r="BK139"/>
  <c i="17" r="J192"/>
  <c r="BK147"/>
  <c r="BK150"/>
  <c r="BK130"/>
  <c r="BK157"/>
  <c r="J247"/>
  <c r="J161"/>
  <c r="BK149"/>
  <c r="J132"/>
  <c i="18" r="BK160"/>
  <c r="BK128"/>
  <c r="J141"/>
  <c r="J125"/>
  <c r="J178"/>
  <c r="J179"/>
  <c r="BK159"/>
  <c r="BK125"/>
  <c i="19" r="BK150"/>
  <c r="J147"/>
  <c r="BK128"/>
  <c r="BK158"/>
  <c r="J151"/>
  <c r="J146"/>
  <c i="20" r="J159"/>
  <c r="J160"/>
  <c r="J149"/>
  <c r="BK150"/>
  <c r="BK162"/>
  <c r="BK152"/>
  <c r="J133"/>
  <c r="J157"/>
  <c i="21" r="J167"/>
  <c r="J134"/>
  <c r="BK147"/>
  <c r="J155"/>
  <c r="BK139"/>
  <c r="BK163"/>
  <c r="J168"/>
  <c r="BK155"/>
  <c r="J131"/>
  <c i="22" r="BK193"/>
  <c r="BK178"/>
  <c r="J198"/>
  <c r="BK148"/>
  <c r="J155"/>
  <c r="BK190"/>
  <c r="J205"/>
  <c r="BK206"/>
  <c r="BK185"/>
  <c r="BK132"/>
  <c i="23" r="BK140"/>
  <c r="BK159"/>
  <c r="BK164"/>
  <c r="J154"/>
  <c r="J153"/>
  <c r="BK139"/>
  <c i="24" r="J129"/>
  <c i="25" r="BK136"/>
  <c r="BK128"/>
  <c r="BK131"/>
  <c i="26" r="J147"/>
  <c r="J137"/>
  <c r="J139"/>
  <c i="27" r="J127"/>
  <c i="28" r="J175"/>
  <c r="J164"/>
  <c r="BK173"/>
  <c r="BK130"/>
  <c r="J161"/>
  <c i="29" r="J151"/>
  <c r="BK131"/>
  <c r="J136"/>
  <c r="J153"/>
  <c r="BK141"/>
  <c r="J138"/>
  <c r="J135"/>
  <c i="2" r="BK2815"/>
  <c r="J2510"/>
  <c r="BK2222"/>
  <c r="J2126"/>
  <c r="BK1953"/>
  <c r="BK1842"/>
  <c r="BK1780"/>
  <c r="J1593"/>
  <c r="F37"/>
  <c i="6" r="BK135"/>
  <c r="J131"/>
  <c i="7" r="J268"/>
  <c r="BK248"/>
  <c r="J185"/>
  <c r="J262"/>
  <c r="BK202"/>
  <c r="BK151"/>
  <c r="BK196"/>
  <c r="BK147"/>
  <c r="J230"/>
  <c r="J205"/>
  <c r="BK252"/>
  <c r="BK237"/>
  <c i="9" r="BK172"/>
  <c r="J171"/>
  <c i="10" r="BK137"/>
  <c r="J126"/>
  <c r="BK133"/>
  <c r="BK140"/>
  <c r="BK148"/>
  <c i="11" r="J134"/>
  <c r="BK144"/>
  <c i="12" r="J178"/>
  <c r="BK214"/>
  <c r="BK148"/>
  <c r="J180"/>
  <c i="13" r="BK264"/>
  <c r="J166"/>
  <c r="BK326"/>
  <c r="J236"/>
  <c r="BK350"/>
  <c r="J284"/>
  <c r="BK213"/>
  <c r="J148"/>
  <c r="J319"/>
  <c r="J206"/>
  <c r="BK169"/>
  <c r="BK319"/>
  <c r="BK375"/>
  <c r="BK293"/>
  <c r="BK376"/>
  <c r="J261"/>
  <c r="BK203"/>
  <c r="BK364"/>
  <c r="J332"/>
  <c r="BK263"/>
  <c r="BK204"/>
  <c r="BK145"/>
  <c r="J324"/>
  <c r="J272"/>
  <c i="14" r="J247"/>
  <c r="J208"/>
  <c r="J131"/>
  <c r="BK240"/>
  <c r="J145"/>
  <c r="J242"/>
  <c r="J134"/>
  <c r="J223"/>
  <c r="BK153"/>
  <c r="J180"/>
  <c r="J173"/>
  <c r="J165"/>
  <c r="J133"/>
  <c r="BK179"/>
  <c r="BK194"/>
  <c i="15" r="J186"/>
  <c r="BK185"/>
  <c r="BK154"/>
  <c r="BK125"/>
  <c r="BK155"/>
  <c r="J185"/>
  <c r="J143"/>
  <c r="BK151"/>
  <c r="BK182"/>
  <c r="J173"/>
  <c r="BK162"/>
  <c i="16" r="BK179"/>
  <c r="J174"/>
  <c r="BK168"/>
  <c r="BK159"/>
  <c r="J189"/>
  <c r="J187"/>
  <c r="J171"/>
  <c r="BK183"/>
  <c r="BK186"/>
  <c r="BK129"/>
  <c i="17" r="J142"/>
  <c r="J140"/>
  <c r="J150"/>
  <c r="BK192"/>
  <c r="J141"/>
  <c r="J249"/>
  <c r="J199"/>
  <c r="BK131"/>
  <c i="18" r="J174"/>
  <c r="J128"/>
  <c r="BK162"/>
  <c r="J168"/>
  <c r="BK165"/>
  <c r="BK179"/>
  <c r="BK156"/>
  <c i="19" r="J137"/>
  <c r="J149"/>
  <c r="BK133"/>
  <c r="J150"/>
  <c r="BK154"/>
  <c r="J148"/>
  <c r="BK138"/>
  <c i="20" r="BK170"/>
  <c r="BK149"/>
  <c r="BK148"/>
  <c r="BK164"/>
  <c r="BK138"/>
  <c r="J142"/>
  <c r="J137"/>
  <c r="J131"/>
  <c r="J158"/>
  <c i="21" r="J129"/>
  <c r="BK145"/>
  <c r="J165"/>
  <c r="J136"/>
  <c r="J141"/>
  <c r="BK167"/>
  <c r="BK140"/>
  <c r="BK158"/>
  <c r="J151"/>
  <c i="22" r="BK202"/>
  <c r="J162"/>
  <c r="BK155"/>
  <c r="BK188"/>
  <c r="J190"/>
  <c r="BK201"/>
  <c r="J138"/>
  <c r="J206"/>
  <c r="J159"/>
  <c r="BK197"/>
  <c i="23" r="J166"/>
  <c r="BK142"/>
  <c r="BK157"/>
  <c r="BK165"/>
  <c r="BK156"/>
  <c r="BK160"/>
  <c i="24" r="BK130"/>
  <c r="J127"/>
  <c r="BK124"/>
  <c i="25" r="J132"/>
  <c i="26" r="J146"/>
  <c r="BK137"/>
  <c r="BK147"/>
  <c i="27" r="BK127"/>
  <c r="BK131"/>
  <c i="28" r="J152"/>
  <c r="J176"/>
  <c r="BK132"/>
  <c r="BK167"/>
  <c r="J141"/>
  <c i="29" r="BK139"/>
  <c r="BK148"/>
  <c r="BK151"/>
  <c r="J130"/>
  <c i="30" r="J126"/>
  <c i="2" r="BK2839"/>
  <c r="J2668"/>
  <c r="BK2407"/>
  <c r="J2234"/>
  <c r="J2173"/>
  <c r="BK1993"/>
  <c r="BK1915"/>
  <c r="J1800"/>
  <c r="J1628"/>
  <c r="J1516"/>
  <c r="BK1440"/>
  <c r="J1188"/>
  <c r="BK1106"/>
  <c r="BK1055"/>
  <c r="J876"/>
  <c r="BK647"/>
  <c r="J301"/>
  <c r="BK5475"/>
  <c r="BK5440"/>
  <c r="J5321"/>
  <c r="BK5145"/>
  <c r="BK4994"/>
  <c r="BK4963"/>
  <c r="BK4802"/>
  <c r="BK4131"/>
  <c r="BK3495"/>
  <c r="J3469"/>
  <c r="BK3442"/>
  <c r="BK3400"/>
  <c r="BK3351"/>
  <c r="BK3316"/>
  <c r="BK3188"/>
  <c r="J3133"/>
  <c r="BK3070"/>
  <c r="BK3003"/>
  <c r="J2967"/>
  <c r="BK2928"/>
  <c r="BK2819"/>
  <c r="J2537"/>
  <c r="J2389"/>
  <c r="J2294"/>
  <c r="BK2240"/>
  <c r="BK2196"/>
  <c r="J2108"/>
  <c r="BK1997"/>
  <c r="J1941"/>
  <c r="BK1890"/>
  <c r="J1842"/>
  <c r="J1777"/>
  <c r="BK1757"/>
  <c r="J1662"/>
  <c r="J1631"/>
  <c r="BK1522"/>
  <c r="BK1477"/>
  <c r="BK1434"/>
  <c r="BK1389"/>
  <c r="BK1261"/>
  <c r="BK1179"/>
  <c r="J1119"/>
  <c r="BK3492"/>
  <c r="BK3392"/>
  <c r="BK3252"/>
  <c r="J3070"/>
  <c r="J2970"/>
  <c r="J2806"/>
  <c r="J2652"/>
  <c r="J2471"/>
  <c r="J2330"/>
  <c r="BK2278"/>
  <c r="J2193"/>
  <c r="BK2057"/>
  <c r="J1960"/>
  <c r="BK1912"/>
  <c r="J1888"/>
  <c r="J1864"/>
  <c r="J1813"/>
  <c r="J1754"/>
  <c r="BK1712"/>
  <c r="BK1628"/>
  <c r="J1562"/>
  <c r="J1503"/>
  <c r="J1402"/>
  <c r="BK1366"/>
  <c r="J1261"/>
  <c r="BK1174"/>
  <c r="J1117"/>
  <c r="J1092"/>
  <c r="J1040"/>
  <c r="J920"/>
  <c r="BK876"/>
  <c r="J815"/>
  <c r="BK708"/>
  <c r="J539"/>
  <c r="BK385"/>
  <c r="J336"/>
  <c r="J291"/>
  <c r="J188"/>
  <c r="F39"/>
  <c i="7" r="J249"/>
  <c r="J272"/>
  <c r="BK170"/>
  <c r="BK271"/>
  <c r="J195"/>
  <c r="BK155"/>
  <c r="J255"/>
  <c r="J207"/>
  <c r="BK194"/>
  <c r="J237"/>
  <c r="J253"/>
  <c r="J221"/>
  <c r="J187"/>
  <c r="J248"/>
  <c r="J146"/>
  <c r="BK157"/>
  <c r="J202"/>
  <c r="BK161"/>
  <c r="J266"/>
  <c r="J191"/>
  <c r="BK144"/>
  <c r="J242"/>
  <c i="8" r="BK329"/>
  <c r="BK165"/>
  <c r="J312"/>
  <c r="BK338"/>
  <c r="J276"/>
  <c r="BK224"/>
  <c r="BK195"/>
  <c r="BK172"/>
  <c r="J143"/>
  <c r="J328"/>
  <c r="J229"/>
  <c r="J242"/>
  <c r="BK188"/>
  <c r="J138"/>
  <c r="J258"/>
  <c r="J310"/>
  <c r="BK254"/>
  <c r="BK164"/>
  <c r="BK128"/>
  <c r="BK312"/>
  <c r="BK276"/>
  <c r="BK251"/>
  <c r="J215"/>
  <c r="BK335"/>
  <c r="J308"/>
  <c r="BK278"/>
  <c r="J256"/>
  <c r="BK217"/>
  <c r="J197"/>
  <c r="BK150"/>
  <c r="BK290"/>
  <c r="J220"/>
  <c r="J170"/>
  <c r="J153"/>
  <c i="9" r="J163"/>
  <c r="BK153"/>
  <c r="BK133"/>
  <c r="BK142"/>
  <c r="BK126"/>
  <c r="J153"/>
  <c r="BK171"/>
  <c r="J140"/>
  <c r="BK138"/>
  <c r="J159"/>
  <c r="BK155"/>
  <c i="10" r="J143"/>
  <c i="11" r="J130"/>
  <c r="BK135"/>
  <c r="J128"/>
  <c r="J140"/>
  <c r="BK136"/>
  <c i="12" r="BK204"/>
  <c r="J151"/>
  <c r="J194"/>
  <c r="J225"/>
  <c r="J219"/>
  <c r="J165"/>
  <c i="13" r="J278"/>
  <c r="BK217"/>
  <c r="J233"/>
  <c r="J182"/>
  <c r="J322"/>
  <c r="J241"/>
  <c r="BK189"/>
  <c r="J361"/>
  <c r="J353"/>
  <c r="J276"/>
  <c r="J381"/>
  <c r="J295"/>
  <c r="J235"/>
  <c r="BK380"/>
  <c r="J342"/>
  <c r="BK316"/>
  <c r="BK228"/>
  <c r="J187"/>
  <c r="BK378"/>
  <c r="BK354"/>
  <c r="BK290"/>
  <c r="BK229"/>
  <c r="BK187"/>
  <c r="BK369"/>
  <c i="14" r="BK243"/>
  <c r="J161"/>
  <c r="BK204"/>
  <c r="J153"/>
  <c r="BK226"/>
  <c r="BK165"/>
  <c r="BK233"/>
  <c i="30" r="BK165"/>
  <c i="2" r="J2798"/>
  <c r="BK2298"/>
  <c r="BK2181"/>
  <c r="BK2052"/>
  <c r="J1839"/>
  <c r="BK1709"/>
  <c r="BK1415"/>
  <c r="J1179"/>
  <c r="BK1104"/>
  <c r="BK902"/>
  <c r="J605"/>
  <c r="BK5465"/>
  <c r="J5404"/>
  <c r="BK5227"/>
  <c r="BK4981"/>
  <c r="J4937"/>
  <c r="BK4276"/>
  <c r="J3679"/>
  <c r="BK3481"/>
  <c r="BK3445"/>
  <c r="BK3426"/>
  <c r="BK3359"/>
  <c r="BK3323"/>
  <c r="BK3214"/>
  <c r="BK3167"/>
  <c r="BK3010"/>
  <c r="BK2959"/>
  <c r="J2845"/>
  <c r="BK2692"/>
  <c r="BK2330"/>
  <c r="J2246"/>
  <c r="BK2216"/>
  <c r="BK2047"/>
  <c r="J1922"/>
  <c r="BK1859"/>
  <c r="BK1789"/>
  <c r="J1763"/>
  <c r="J1685"/>
  <c r="J1579"/>
  <c r="BK1506"/>
  <c r="J1440"/>
  <c r="BK1399"/>
  <c r="J1285"/>
  <c r="BK1188"/>
  <c r="J1150"/>
  <c r="J1095"/>
  <c r="J1008"/>
  <c r="J935"/>
  <c r="J772"/>
  <c r="BK697"/>
  <c r="J556"/>
  <c r="BK402"/>
  <c r="BK291"/>
  <c r="BK177"/>
  <c r="J5471"/>
  <c r="BK5112"/>
  <c r="J4942"/>
  <c r="J4131"/>
  <c r="J3858"/>
  <c r="J3411"/>
  <c r="BK3133"/>
  <c r="BK2984"/>
  <c r="J2723"/>
  <c r="BK2555"/>
  <c r="J2325"/>
  <c r="BK2219"/>
  <c r="BK2066"/>
  <c r="J1997"/>
  <c r="J1929"/>
  <c r="J1894"/>
  <c r="BK1866"/>
  <c r="BK1786"/>
  <c r="J1747"/>
  <c r="J1709"/>
  <c r="BK1616"/>
  <c r="BK1547"/>
  <c r="BK1491"/>
  <c r="J1399"/>
  <c r="BK1332"/>
  <c r="BK1190"/>
  <c r="J1133"/>
  <c r="BK1074"/>
  <c r="BK1031"/>
  <c r="BK935"/>
  <c r="J858"/>
  <c r="BK750"/>
  <c r="J725"/>
  <c r="J636"/>
  <c r="BK388"/>
  <c r="J311"/>
  <c r="J191"/>
  <c r="BK5284"/>
  <c r="J4986"/>
  <c r="BK4952"/>
  <c r="BK4078"/>
  <c r="J3897"/>
  <c r="J3495"/>
  <c r="BK3434"/>
  <c r="J3388"/>
  <c r="BK3343"/>
  <c r="J3323"/>
  <c r="BK3201"/>
  <c r="J3176"/>
  <c r="J3091"/>
  <c r="J3026"/>
  <c r="J2996"/>
  <c r="BK2980"/>
  <c r="J2936"/>
  <c r="J2916"/>
  <c r="BK2886"/>
  <c r="BK2845"/>
  <c r="BK2798"/>
  <c r="J2747"/>
  <c r="J2644"/>
  <c r="BK2580"/>
  <c r="BK2389"/>
  <c r="J2181"/>
  <c r="BK2069"/>
  <c r="BK2029"/>
  <c r="BK1941"/>
  <c r="BK1813"/>
  <c r="BK1731"/>
  <c r="BK1609"/>
  <c r="BK1539"/>
  <c r="J1449"/>
  <c r="J1356"/>
  <c r="J1166"/>
  <c r="J770"/>
  <c r="J733"/>
  <c r="BK671"/>
  <c r="BK556"/>
  <c r="BK490"/>
  <c r="J207"/>
  <c r="J5459"/>
  <c r="BK5447"/>
  <c r="J5227"/>
  <c r="BK4991"/>
  <c r="J4934"/>
  <c r="J3669"/>
  <c r="BK3461"/>
  <c r="BK3377"/>
  <c r="J3363"/>
  <c r="J3311"/>
  <c r="J3188"/>
  <c r="BK2893"/>
  <c r="J2729"/>
  <c r="BK2686"/>
  <c r="BK2644"/>
  <c r="BK2471"/>
  <c r="J2228"/>
  <c r="J2029"/>
  <c r="J1925"/>
  <c r="BK1873"/>
  <c r="BK1820"/>
  <c r="J1712"/>
  <c r="J1472"/>
  <c r="BK1402"/>
  <c r="J1115"/>
  <c r="J1061"/>
  <c r="J946"/>
  <c r="J817"/>
  <c r="BK673"/>
  <c r="J570"/>
  <c r="BK191"/>
  <c i="3" r="BK323"/>
  <c r="J292"/>
  <c r="BK272"/>
  <c r="BK249"/>
  <c r="J231"/>
  <c r="BK211"/>
  <c r="BK180"/>
  <c r="BK149"/>
  <c r="J317"/>
  <c r="J309"/>
  <c r="BK292"/>
  <c r="J222"/>
  <c r="BK166"/>
  <c r="J310"/>
  <c r="BK264"/>
  <c r="J218"/>
  <c r="J145"/>
  <c r="BK244"/>
  <c r="J324"/>
  <c r="BK287"/>
  <c r="BK275"/>
  <c r="BK248"/>
  <c r="J169"/>
  <c r="J143"/>
  <c r="J312"/>
  <c r="J305"/>
  <c r="BK171"/>
  <c r="J289"/>
  <c r="J251"/>
  <c r="BK213"/>
  <c r="J329"/>
  <c r="BK306"/>
  <c r="J264"/>
  <c r="J241"/>
  <c r="J167"/>
  <c r="BK270"/>
  <c r="J252"/>
  <c r="J209"/>
  <c r="J179"/>
  <c r="BK163"/>
  <c r="BK146"/>
  <c i="4" r="BK230"/>
  <c r="BK215"/>
  <c r="J208"/>
  <c r="BK194"/>
  <c r="BK166"/>
  <c r="J226"/>
  <c r="J209"/>
  <c r="BK189"/>
  <c r="BK169"/>
  <c r="BK148"/>
  <c r="BK223"/>
  <c r="J202"/>
  <c r="J170"/>
  <c r="BK156"/>
  <c r="J222"/>
  <c r="BK214"/>
  <c r="BK200"/>
  <c r="BK192"/>
  <c r="J158"/>
  <c r="BK196"/>
  <c r="BK160"/>
  <c r="J152"/>
  <c r="BK185"/>
  <c r="J162"/>
  <c r="BK138"/>
  <c r="BK186"/>
  <c r="J157"/>
  <c r="BK150"/>
  <c r="BK172"/>
  <c i="5" r="J254"/>
  <c r="J223"/>
  <c r="J205"/>
  <c r="BK149"/>
  <c r="BK250"/>
  <c r="BK236"/>
  <c r="BK211"/>
  <c r="J173"/>
  <c r="BK184"/>
  <c r="BK239"/>
  <c r="BK203"/>
  <c r="BK132"/>
  <c r="BK160"/>
  <c r="BK154"/>
  <c r="BK220"/>
  <c r="BK181"/>
  <c r="BK167"/>
  <c r="J255"/>
  <c r="J194"/>
  <c r="BK178"/>
  <c r="BK140"/>
  <c r="J169"/>
  <c r="BK255"/>
  <c r="BK155"/>
  <c r="BK131"/>
  <c r="J227"/>
  <c r="J245"/>
  <c r="BK218"/>
  <c r="J181"/>
  <c r="BK244"/>
  <c r="BK222"/>
  <c r="J203"/>
  <c r="BK193"/>
  <c r="J167"/>
  <c i="6" r="BK147"/>
  <c r="J140"/>
  <c r="BK154"/>
  <c r="BK155"/>
  <c r="BK138"/>
  <c r="J154"/>
  <c r="BK131"/>
  <c i="7" r="BK259"/>
  <c r="J240"/>
  <c r="J226"/>
  <c r="J178"/>
  <c r="J144"/>
  <c r="BK232"/>
  <c r="BK166"/>
  <c r="BK275"/>
  <c r="J199"/>
  <c r="J157"/>
  <c r="J269"/>
  <c r="J254"/>
  <c r="BK206"/>
  <c r="J180"/>
  <c r="BK158"/>
  <c r="BK215"/>
  <c r="J233"/>
  <c r="J241"/>
  <c r="J212"/>
  <c r="BK268"/>
  <c r="BK207"/>
  <c r="BK145"/>
  <c r="J174"/>
  <c r="J251"/>
  <c r="BK180"/>
  <c r="J145"/>
  <c r="BK230"/>
  <c r="BK281"/>
  <c r="J217"/>
  <c i="8" r="J319"/>
  <c r="BK134"/>
  <c r="J315"/>
  <c r="BK340"/>
  <c r="BK291"/>
  <c r="BK244"/>
  <c r="BK183"/>
  <c r="J324"/>
  <c r="BK301"/>
  <c r="J175"/>
  <c r="J339"/>
  <c r="J287"/>
  <c r="J228"/>
  <c r="J201"/>
  <c r="J151"/>
  <c r="BK271"/>
  <c r="J260"/>
  <c r="BK333"/>
  <c r="BK260"/>
  <c r="BK173"/>
  <c r="J140"/>
  <c r="J314"/>
  <c r="BK285"/>
  <c i="9" r="BK174"/>
  <c i="10" r="J147"/>
  <c r="BK153"/>
  <c r="BK147"/>
  <c r="BK151"/>
  <c r="BK143"/>
  <c r="J142"/>
  <c i="11" r="J143"/>
  <c r="BK152"/>
  <c r="BK153"/>
  <c r="BK132"/>
  <c r="BK127"/>
  <c r="BK148"/>
  <c i="12" r="BK151"/>
  <c r="J150"/>
  <c r="J235"/>
  <c r="BK160"/>
  <c r="J174"/>
  <c r="J140"/>
  <c r="BK243"/>
  <c r="BK172"/>
  <c r="J159"/>
  <c r="J222"/>
  <c r="J163"/>
  <c r="J226"/>
  <c r="J182"/>
  <c i="13" r="BK287"/>
  <c r="J252"/>
  <c r="J181"/>
  <c r="BK368"/>
  <c r="J365"/>
  <c r="J334"/>
  <c r="BK259"/>
  <c r="BK149"/>
  <c r="J287"/>
  <c r="J255"/>
  <c r="J152"/>
  <c r="BK373"/>
  <c r="J263"/>
  <c r="J244"/>
  <c r="J162"/>
  <c r="BK379"/>
  <c r="J355"/>
  <c r="BK323"/>
  <c r="BK276"/>
  <c r="J208"/>
  <c r="J176"/>
  <c r="BK377"/>
  <c r="BK311"/>
  <c r="BK278"/>
  <c r="J230"/>
  <c r="BK193"/>
  <c r="J179"/>
  <c r="J339"/>
  <c i="14" r="BK139"/>
  <c r="BK225"/>
  <c r="BK176"/>
  <c r="J227"/>
  <c r="J218"/>
  <c r="J143"/>
  <c r="J233"/>
  <c r="BK144"/>
  <c r="J192"/>
  <c r="J182"/>
  <c r="BK245"/>
  <c r="J158"/>
  <c r="J199"/>
  <c r="J157"/>
  <c r="BK199"/>
  <c i="15" r="J193"/>
  <c r="J145"/>
  <c r="BK183"/>
  <c r="J155"/>
  <c r="J149"/>
  <c r="J150"/>
  <c r="BK148"/>
  <c r="BK175"/>
  <c r="BK140"/>
  <c r="J147"/>
  <c r="BK187"/>
  <c r="J175"/>
  <c r="J182"/>
  <c r="BK164"/>
  <c i="16" r="BK194"/>
  <c r="BK175"/>
  <c r="BK191"/>
  <c r="BK170"/>
  <c r="BK188"/>
  <c r="BK138"/>
  <c r="J183"/>
  <c r="J156"/>
  <c r="J180"/>
  <c r="J191"/>
  <c r="J166"/>
  <c i="17" r="BK166"/>
  <c r="BK199"/>
  <c r="J170"/>
  <c r="J133"/>
  <c r="BK142"/>
  <c r="J181"/>
  <c r="J146"/>
  <c r="BK184"/>
  <c r="BK234"/>
  <c r="BK145"/>
  <c r="BK134"/>
  <c i="18" r="BK172"/>
  <c r="J149"/>
  <c r="BK182"/>
  <c r="J156"/>
  <c r="BK141"/>
  <c r="BK158"/>
  <c r="J146"/>
  <c i="19" r="BK155"/>
  <c r="J129"/>
  <c r="BK148"/>
  <c i="20" r="BK146"/>
  <c i="21" r="BK166"/>
  <c r="BK141"/>
  <c r="BK157"/>
  <c r="J128"/>
  <c r="BK152"/>
  <c r="J137"/>
  <c r="BK130"/>
  <c r="BK162"/>
  <c r="J154"/>
  <c i="22" r="J196"/>
  <c r="BK172"/>
  <c r="J131"/>
  <c r="BK159"/>
  <c r="BK138"/>
  <c r="BK198"/>
  <c r="J148"/>
  <c r="J204"/>
  <c r="BK151"/>
  <c r="J135"/>
  <c r="J182"/>
  <c i="23" r="BK168"/>
  <c r="J134"/>
  <c r="BK131"/>
  <c r="BK135"/>
  <c r="BK153"/>
  <c r="BK171"/>
  <c r="J150"/>
  <c i="24" r="BK131"/>
  <c r="J128"/>
  <c i="25" r="J133"/>
  <c r="J124"/>
  <c r="J125"/>
  <c i="26" r="BK133"/>
  <c r="BK139"/>
  <c r="J134"/>
  <c i="27" r="J124"/>
  <c r="J129"/>
  <c i="28" r="J177"/>
  <c r="BK157"/>
  <c r="BK162"/>
  <c r="BK133"/>
  <c r="J158"/>
  <c r="J162"/>
  <c r="J131"/>
  <c i="29" r="BK135"/>
  <c r="J146"/>
  <c r="BK152"/>
  <c r="J132"/>
  <c r="BK159"/>
  <c r="J133"/>
  <c r="J143"/>
  <c i="30" r="J136"/>
  <c r="BK126"/>
  <c r="BK144"/>
  <c r="BK133"/>
  <c i="2" r="J2903"/>
  <c r="BK2683"/>
  <c r="J2580"/>
  <c r="J2271"/>
  <c r="BK2228"/>
  <c r="BK2204"/>
  <c r="J2069"/>
  <c r="BK1976"/>
  <c r="BK1929"/>
  <c r="BK1850"/>
  <c r="J1786"/>
  <c r="BK1536"/>
  <c r="BK1466"/>
  <c r="BK1319"/>
  <c r="J1170"/>
  <c r="BK1112"/>
  <c r="BK1085"/>
  <c r="BK920"/>
  <c r="BK706"/>
  <c r="J488"/>
  <c r="BK233"/>
  <c r="J3197"/>
  <c r="BK3163"/>
  <c r="BK3083"/>
  <c r="J3017"/>
  <c r="J2976"/>
  <c r="J2953"/>
  <c r="BK2924"/>
  <c r="BK2857"/>
  <c r="BK2806"/>
  <c r="J2790"/>
  <c r="J2628"/>
  <c r="BK2430"/>
  <c r="BK2302"/>
  <c r="BK2249"/>
  <c r="J2237"/>
  <c r="J2204"/>
  <c r="BK2153"/>
  <c r="BK2006"/>
  <c r="BK1963"/>
  <c r="J1937"/>
  <c r="BK1906"/>
  <c r="BK1880"/>
  <c r="J1766"/>
  <c r="BK1747"/>
  <c r="J1659"/>
  <c r="BK1638"/>
  <c r="J1591"/>
  <c r="J1539"/>
  <c r="BK1488"/>
  <c r="J1463"/>
  <c r="J1431"/>
  <c r="BK1412"/>
  <c r="J1374"/>
  <c r="J1299"/>
  <c r="BK1251"/>
  <c r="BK1212"/>
  <c r="BK1170"/>
  <c r="BK1142"/>
  <c r="J1112"/>
  <c r="J1100"/>
  <c r="J1067"/>
  <c r="J999"/>
  <c r="BK965"/>
  <c r="BK946"/>
  <c r="BK879"/>
  <c r="BK858"/>
  <c r="J750"/>
  <c r="BK733"/>
  <c r="BK721"/>
  <c r="J647"/>
  <c r="BK605"/>
  <c r="BK539"/>
  <c r="J397"/>
  <c r="J370"/>
  <c r="J344"/>
  <c r="BK264"/>
  <c r="BK207"/>
  <c r="BK160"/>
  <c r="J5475"/>
  <c r="BK5354"/>
  <c r="J5177"/>
  <c r="BK5062"/>
  <c r="J4947"/>
  <c r="BK4921"/>
  <c r="BK4151"/>
  <c r="J3867"/>
  <c r="J3449"/>
  <c r="J3422"/>
  <c r="BK3388"/>
  <c r="J3095"/>
  <c r="BK3017"/>
  <c r="J2886"/>
  <c r="BK2783"/>
  <c r="J2676"/>
  <c r="BK2624"/>
  <c r="BK2427"/>
  <c r="BK2348"/>
  <c r="BK2294"/>
  <c r="BK2264"/>
  <c r="J2189"/>
  <c r="BK2108"/>
  <c r="BK2038"/>
  <c r="BK1989"/>
  <c r="J1945"/>
  <c r="J1906"/>
  <c r="BK1892"/>
  <c r="J1883"/>
  <c r="J1850"/>
  <c r="BK1800"/>
  <c r="BK1766"/>
  <c r="J1744"/>
  <c r="BK1719"/>
  <c r="BK1631"/>
  <c r="J1618"/>
  <c r="BK1579"/>
  <c r="J1555"/>
  <c r="J1522"/>
  <c r="J1488"/>
  <c r="J1428"/>
  <c r="J1389"/>
  <c r="BK1330"/>
  <c r="J1272"/>
  <c r="BK1197"/>
  <c r="J1156"/>
  <c r="BK1123"/>
  <c r="BK1089"/>
  <c r="BK1065"/>
  <c r="BK1015"/>
  <c r="J986"/>
  <c r="BK911"/>
  <c r="J886"/>
  <c r="BK817"/>
  <c r="BK772"/>
  <c r="BK746"/>
  <c r="BK723"/>
  <c r="J673"/>
  <c r="BK570"/>
  <c r="J490"/>
  <c r="J375"/>
  <c r="BK324"/>
  <c r="J220"/>
  <c r="BK184"/>
  <c r="J164"/>
  <c r="J5483"/>
  <c r="J5112"/>
  <c r="J4994"/>
  <c r="BK4973"/>
  <c r="BK4959"/>
  <c r="J4511"/>
  <c r="J4018"/>
  <c r="J3951"/>
  <c r="J3880"/>
  <c r="BK3679"/>
  <c r="J3457"/>
  <c r="J3445"/>
  <c r="J3426"/>
  <c r="J3359"/>
  <c r="J3351"/>
  <c r="J3340"/>
  <c r="J3328"/>
  <c r="BK3311"/>
  <c r="J3214"/>
  <c r="BK3180"/>
  <c r="BK3130"/>
  <c r="J3083"/>
  <c r="J3035"/>
  <c r="J3010"/>
  <c r="J2992"/>
  <c r="BK2976"/>
  <c r="J2928"/>
  <c r="BK2912"/>
  <c r="BK2867"/>
  <c r="J2815"/>
  <c r="BK2794"/>
  <c r="J2783"/>
  <c r="BK2660"/>
  <c r="BK2606"/>
  <c r="BK2519"/>
  <c r="BK2501"/>
  <c r="J2222"/>
  <c r="J2143"/>
  <c r="J2038"/>
  <c r="J2006"/>
  <c r="J1909"/>
  <c r="BK1844"/>
  <c r="BK1763"/>
  <c r="J1728"/>
  <c r="J1620"/>
  <c r="J1547"/>
  <c r="J1477"/>
  <c r="BK1426"/>
  <c r="BK1308"/>
  <c r="BK742"/>
  <c r="J697"/>
  <c r="J572"/>
  <c r="BK507"/>
  <c r="J349"/>
  <c r="J5436"/>
  <c r="BK5005"/>
  <c r="BK4942"/>
  <c r="BK4018"/>
  <c r="BK3473"/>
  <c r="J3465"/>
  <c r="J3396"/>
  <c r="J3343"/>
  <c r="J3320"/>
  <c r="J3201"/>
  <c r="BK3091"/>
  <c r="BK3039"/>
  <c r="BK2940"/>
  <c r="J2867"/>
  <c r="J2743"/>
  <c r="J2710"/>
  <c r="BK2668"/>
  <c r="BK2546"/>
  <c r="J2427"/>
  <c r="BK2162"/>
  <c r="J1912"/>
  <c r="J1866"/>
  <c r="J1807"/>
  <c r="BK1634"/>
  <c r="BK1456"/>
  <c r="BK1233"/>
  <c r="BK1114"/>
  <c r="J1058"/>
  <c r="BK983"/>
  <c r="J835"/>
  <c r="BK729"/>
  <c r="J517"/>
  <c r="J385"/>
  <c r="BK188"/>
  <c i="3" r="BK301"/>
  <c r="J290"/>
  <c r="J274"/>
  <c r="BK241"/>
  <c r="J224"/>
  <c r="J213"/>
  <c r="BK186"/>
  <c r="BK168"/>
  <c r="J141"/>
  <c r="J297"/>
  <c r="J250"/>
  <c r="J243"/>
  <c r="BK176"/>
  <c r="J160"/>
  <c r="BK298"/>
  <c r="J253"/>
  <c r="BK160"/>
  <c r="BK316"/>
  <c r="J276"/>
  <c r="J229"/>
  <c r="BK304"/>
  <c r="BK276"/>
  <c r="J256"/>
  <c r="BK216"/>
  <c r="J162"/>
  <c r="J149"/>
  <c r="BK142"/>
  <c r="J302"/>
  <c r="J263"/>
  <c r="BK219"/>
  <c r="J206"/>
  <c r="J198"/>
  <c r="J171"/>
  <c r="J140"/>
  <c r="J332"/>
  <c r="J308"/>
  <c r="BK274"/>
  <c r="BK268"/>
  <c r="BK252"/>
  <c r="BK192"/>
  <c r="J184"/>
  <c r="BK175"/>
  <c r="J166"/>
  <c r="BK329"/>
  <c r="J320"/>
  <c r="J284"/>
  <c r="BK279"/>
  <c r="BK240"/>
  <c r="BK199"/>
  <c r="BK331"/>
  <c r="BK295"/>
  <c r="J266"/>
  <c r="J234"/>
  <c r="BK210"/>
  <c r="J331"/>
  <c r="BK309"/>
  <c r="J268"/>
  <c r="BK246"/>
  <c r="J215"/>
  <c r="J300"/>
  <c r="BK226"/>
  <c r="BK205"/>
  <c r="J161"/>
  <c i="4" r="BK221"/>
  <c r="BK204"/>
  <c r="J176"/>
  <c r="J224"/>
  <c r="BK197"/>
  <c r="J182"/>
  <c r="BK145"/>
  <c r="J218"/>
  <c r="J171"/>
  <c r="BK157"/>
  <c r="J223"/>
  <c r="BK210"/>
  <c r="J194"/>
  <c r="BK171"/>
  <c r="BK176"/>
  <c r="J138"/>
  <c r="J144"/>
  <c r="J197"/>
  <c r="BK182"/>
  <c r="J163"/>
  <c r="BK164"/>
  <c r="J140"/>
  <c r="BK135"/>
  <c i="5" r="BK217"/>
  <c r="J170"/>
  <c r="BK249"/>
  <c r="BK219"/>
  <c r="BK204"/>
  <c r="J219"/>
  <c r="BK252"/>
  <c r="BK205"/>
  <c r="BK170"/>
  <c r="BK183"/>
  <c r="BK246"/>
  <c r="J182"/>
  <c r="J152"/>
  <c r="BK197"/>
  <c r="BK191"/>
  <c r="J163"/>
  <c r="BK227"/>
  <c r="J212"/>
  <c r="J132"/>
  <c r="J208"/>
  <c r="J235"/>
  <c r="J159"/>
  <c r="J233"/>
  <c r="J200"/>
  <c r="J192"/>
  <c r="J166"/>
  <c i="6" r="BK156"/>
  <c r="J153"/>
  <c i="7" r="J234"/>
  <c r="J169"/>
  <c r="BK249"/>
  <c r="BK156"/>
  <c r="BK217"/>
  <c r="BK185"/>
  <c r="BK266"/>
  <c r="J228"/>
  <c r="BK179"/>
  <c r="BK278"/>
  <c r="J188"/>
  <c r="BK213"/>
  <c r="BK282"/>
  <c r="BK261"/>
  <c r="J161"/>
  <c r="BK205"/>
  <c r="J258"/>
  <c r="BK182"/>
  <c r="J154"/>
  <c r="BK229"/>
  <c r="J171"/>
  <c r="J273"/>
  <c i="8" r="BK337"/>
  <c r="BK174"/>
  <c r="BK129"/>
  <c r="J137"/>
  <c r="BK282"/>
  <c r="J246"/>
  <c r="J205"/>
  <c r="J180"/>
  <c r="BK305"/>
  <c r="J265"/>
  <c r="J238"/>
  <c r="BK209"/>
  <c r="BK177"/>
  <c r="J142"/>
  <c r="J129"/>
  <c r="BK280"/>
  <c r="J230"/>
  <c r="J132"/>
  <c r="J274"/>
  <c r="J177"/>
  <c r="BK342"/>
  <c r="J300"/>
  <c r="BK210"/>
  <c r="J160"/>
  <c r="J273"/>
  <c r="BK255"/>
  <c r="BK296"/>
  <c r="J174"/>
  <c r="BK155"/>
  <c r="J317"/>
  <c r="BK270"/>
  <c r="BK258"/>
  <c r="BK191"/>
  <c r="BK322"/>
  <c r="J288"/>
  <c r="BK241"/>
  <c r="BK205"/>
  <c r="BK167"/>
  <c r="J316"/>
  <c r="J251"/>
  <c r="J213"/>
  <c r="BK169"/>
  <c r="J150"/>
  <c i="9" r="J136"/>
  <c r="BK154"/>
  <c r="J143"/>
  <c r="BK163"/>
  <c r="BK166"/>
  <c r="BK159"/>
  <c r="J149"/>
  <c r="BK150"/>
  <c r="J168"/>
  <c r="J173"/>
  <c r="J146"/>
  <c i="10" r="J151"/>
  <c r="J128"/>
  <c r="BK127"/>
  <c r="BK131"/>
  <c r="J134"/>
  <c r="J133"/>
  <c i="11" r="J144"/>
  <c r="J149"/>
  <c r="J137"/>
  <c r="J142"/>
  <c r="BK140"/>
  <c r="J136"/>
  <c r="J129"/>
  <c r="J126"/>
  <c i="12" r="J242"/>
  <c r="J241"/>
  <c r="J220"/>
  <c r="BK215"/>
  <c r="J213"/>
  <c r="BK210"/>
  <c r="BK209"/>
  <c r="J206"/>
  <c r="J205"/>
  <c r="J204"/>
  <c r="BK201"/>
  <c r="BK184"/>
  <c r="J183"/>
  <c r="BK178"/>
  <c r="J177"/>
  <c r="BK174"/>
  <c r="BK173"/>
  <c r="J168"/>
  <c r="BK157"/>
  <c r="BK248"/>
  <c r="J247"/>
  <c r="J246"/>
  <c r="J245"/>
  <c r="J244"/>
  <c r="J243"/>
  <c r="BK242"/>
  <c r="J239"/>
  <c r="BK238"/>
  <c r="BK237"/>
  <c r="BK235"/>
  <c r="J228"/>
  <c r="J221"/>
  <c r="BK220"/>
  <c r="BK219"/>
  <c r="BK207"/>
  <c r="BK198"/>
  <c r="BK193"/>
  <c r="BK189"/>
  <c r="J187"/>
  <c r="BK180"/>
  <c r="J175"/>
  <c r="J161"/>
  <c r="J233"/>
  <c r="J223"/>
  <c r="BK205"/>
  <c r="J195"/>
  <c r="J189"/>
  <c r="BK187"/>
  <c r="J184"/>
  <c r="BK149"/>
  <c r="J229"/>
  <c r="BK227"/>
  <c r="BK224"/>
  <c r="BK216"/>
  <c r="BK185"/>
  <c r="BK163"/>
  <c r="BK143"/>
  <c r="J139"/>
  <c r="J232"/>
  <c r="BK213"/>
  <c r="BK202"/>
  <c r="BK195"/>
  <c r="J191"/>
  <c r="BK179"/>
  <c r="J160"/>
  <c r="BK241"/>
  <c r="BK218"/>
  <c r="J153"/>
  <c r="J155"/>
  <c r="J248"/>
  <c r="J234"/>
  <c r="J188"/>
  <c r="BK197"/>
  <c i="13" r="J328"/>
  <c r="J226"/>
  <c r="J305"/>
  <c r="BK247"/>
  <c r="BK198"/>
  <c r="BK349"/>
  <c r="BK237"/>
  <c r="J158"/>
  <c r="BK270"/>
  <c r="BK300"/>
  <c r="J223"/>
  <c r="J298"/>
  <c r="J246"/>
  <c r="J362"/>
  <c r="J204"/>
  <c r="BK165"/>
  <c r="BK254"/>
  <c i="14" r="J229"/>
  <c r="J167"/>
  <c r="BK231"/>
  <c r="BK159"/>
  <c r="BK227"/>
  <c r="J178"/>
  <c r="BK220"/>
  <c r="BK142"/>
  <c r="J138"/>
  <c r="J169"/>
  <c r="J204"/>
  <c r="J152"/>
  <c i="15" r="J128"/>
  <c r="J166"/>
  <c r="BK133"/>
  <c r="J176"/>
  <c r="J139"/>
  <c r="BK181"/>
  <c r="J142"/>
  <c r="J140"/>
  <c r="BK178"/>
  <c r="BK171"/>
  <c r="BK169"/>
  <c r="J154"/>
  <c i="16" r="J176"/>
  <c r="BK193"/>
  <c r="BK137"/>
  <c r="BK171"/>
  <c r="J128"/>
  <c r="BK147"/>
  <c i="17" r="J215"/>
  <c r="BK132"/>
  <c i="18" r="J175"/>
  <c r="J165"/>
  <c r="BK154"/>
  <c r="J177"/>
  <c r="BK169"/>
  <c r="J154"/>
  <c r="J155"/>
  <c i="19" r="BK135"/>
  <c r="J140"/>
  <c r="BK134"/>
  <c r="BK130"/>
  <c r="J153"/>
  <c r="BK149"/>
  <c i="20" r="J165"/>
  <c r="J140"/>
  <c r="BK144"/>
  <c r="J138"/>
  <c r="J156"/>
  <c r="J148"/>
  <c r="BK137"/>
  <c r="J151"/>
  <c r="J134"/>
  <c i="21" r="BK148"/>
  <c r="J164"/>
  <c r="BK169"/>
  <c r="J163"/>
  <c r="J127"/>
  <c r="BK125"/>
  <c i="22" r="J178"/>
  <c r="J188"/>
  <c r="BK187"/>
  <c r="J172"/>
  <c r="J129"/>
  <c i="23" r="J138"/>
  <c r="J151"/>
  <c r="BK151"/>
  <c r="J130"/>
  <c r="J145"/>
  <c r="J135"/>
  <c i="24" r="J131"/>
  <c r="BK119"/>
  <c i="25" r="BK130"/>
  <c r="BK125"/>
  <c i="26" r="J141"/>
  <c r="J142"/>
  <c r="J133"/>
  <c i="27" r="BK134"/>
  <c r="J133"/>
  <c i="28" r="J173"/>
  <c r="J133"/>
  <c r="BK176"/>
  <c r="J144"/>
  <c r="BK129"/>
  <c r="J168"/>
  <c i="29" r="BK160"/>
  <c r="J158"/>
  <c r="J129"/>
  <c r="BK146"/>
  <c r="J157"/>
  <c r="J139"/>
  <c r="BK133"/>
  <c i="30" r="BK136"/>
  <c i="2" l="1" r="R159"/>
  <c r="T749"/>
  <c r="R1185"/>
  <c r="R1564"/>
  <c r="R3497"/>
  <c r="T4968"/>
  <c r="R5453"/>
  <c i="3" r="P173"/>
  <c r="R217"/>
  <c r="T261"/>
  <c r="T325"/>
  <c i="4" r="BK132"/>
  <c r="T198"/>
  <c i="8" r="P126"/>
  <c r="BK284"/>
  <c r="J284"/>
  <c r="J102"/>
  <c i="9" r="BK148"/>
  <c r="J148"/>
  <c r="J100"/>
  <c r="T157"/>
  <c i="10" r="R125"/>
  <c r="R154"/>
  <c i="12" r="T152"/>
  <c r="T181"/>
  <c r="P196"/>
  <c r="R212"/>
  <c r="R230"/>
  <c r="T236"/>
  <c i="13" r="BK168"/>
  <c r="J168"/>
  <c r="J99"/>
  <c r="BK180"/>
  <c r="J180"/>
  <c r="J101"/>
  <c r="P200"/>
  <c r="T209"/>
  <c r="T225"/>
  <c r="P248"/>
  <c r="P262"/>
  <c r="BK289"/>
  <c r="J289"/>
  <c r="J115"/>
  <c r="BK315"/>
  <c r="J315"/>
  <c r="J117"/>
  <c r="BK336"/>
  <c r="J336"/>
  <c r="J118"/>
  <c i="14" r="P130"/>
  <c r="BK175"/>
  <c r="J175"/>
  <c r="J102"/>
  <c r="T189"/>
  <c r="T217"/>
  <c i="19" r="R132"/>
  <c i="20" r="BK139"/>
  <c r="J139"/>
  <c r="J102"/>
  <c r="BK154"/>
  <c r="J154"/>
  <c r="J104"/>
  <c i="21" r="P133"/>
  <c r="P146"/>
  <c r="T149"/>
  <c i="22" r="R152"/>
  <c r="P180"/>
  <c r="T194"/>
  <c i="23" r="P129"/>
  <c r="BK146"/>
  <c r="J146"/>
  <c r="J102"/>
  <c r="R163"/>
  <c r="R162"/>
  <c i="24" r="T118"/>
  <c r="T117"/>
  <c i="25" r="R123"/>
  <c r="R134"/>
  <c i="28" r="R128"/>
  <c r="T163"/>
  <c r="T171"/>
  <c i="29" r="BK137"/>
  <c r="J137"/>
  <c r="J101"/>
  <c r="BK155"/>
  <c r="J155"/>
  <c r="J104"/>
  <c i="2" r="R206"/>
  <c r="P635"/>
  <c r="BK728"/>
  <c r="J728"/>
  <c r="J104"/>
  <c r="T728"/>
  <c r="P1185"/>
  <c r="T1564"/>
  <c r="R1791"/>
  <c r="BK1914"/>
  <c r="J1914"/>
  <c r="J120"/>
  <c r="T1924"/>
  <c r="BK2688"/>
  <c r="J2688"/>
  <c r="J125"/>
  <c r="P5011"/>
  <c r="BK5453"/>
  <c r="J5453"/>
  <c r="J132"/>
  <c i="3" r="R185"/>
  <c r="P261"/>
  <c r="R318"/>
  <c i="4" r="T147"/>
  <c i="5" r="T129"/>
  <c r="P188"/>
  <c r="BK221"/>
  <c r="J221"/>
  <c r="J102"/>
  <c r="P226"/>
  <c r="P230"/>
  <c r="BK243"/>
  <c r="J243"/>
  <c r="J106"/>
  <c i="6" r="P133"/>
  <c r="P130"/>
  <c r="BK142"/>
  <c r="J142"/>
  <c r="J104"/>
  <c r="BK149"/>
  <c r="J149"/>
  <c r="J105"/>
  <c i="7" r="T143"/>
  <c r="BK165"/>
  <c r="J165"/>
  <c r="J103"/>
  <c r="T173"/>
  <c r="BK184"/>
  <c r="J184"/>
  <c r="J107"/>
  <c r="P190"/>
  <c r="R198"/>
  <c r="R223"/>
  <c r="BK244"/>
  <c r="J244"/>
  <c r="J116"/>
  <c i="8" r="P182"/>
  <c r="R320"/>
  <c i="9" r="R167"/>
  <c i="13" r="BK143"/>
  <c r="J143"/>
  <c r="J97"/>
  <c r="T159"/>
  <c r="R190"/>
  <c r="R209"/>
  <c r="R232"/>
  <c r="BK262"/>
  <c r="J262"/>
  <c r="J112"/>
  <c r="T301"/>
  <c r="P336"/>
  <c r="R360"/>
  <c i="14" r="T130"/>
  <c r="T175"/>
  <c r="P217"/>
  <c i="15" r="BK123"/>
  <c r="J123"/>
  <c r="J98"/>
  <c i="16" r="P133"/>
  <c r="T181"/>
  <c i="18" r="R124"/>
  <c r="T167"/>
  <c r="BK176"/>
  <c r="J176"/>
  <c r="J102"/>
  <c i="19" r="P127"/>
  <c r="BK152"/>
  <c r="J152"/>
  <c r="J103"/>
  <c i="20" r="BK129"/>
  <c r="BK132"/>
  <c r="J132"/>
  <c r="J101"/>
  <c r="T143"/>
  <c r="P163"/>
  <c i="21" r="BK124"/>
  <c r="J124"/>
  <c r="J97"/>
  <c r="T124"/>
  <c r="P142"/>
  <c r="R146"/>
  <c r="P156"/>
  <c i="22" r="P127"/>
  <c i="23" r="R133"/>
  <c r="R132"/>
  <c r="R155"/>
  <c r="T163"/>
  <c r="T162"/>
  <c i="24" r="P118"/>
  <c r="P117"/>
  <c i="1" r="AU119"/>
  <c i="25" r="P123"/>
  <c r="P129"/>
  <c r="T134"/>
  <c i="26" r="R132"/>
  <c r="T140"/>
  <c i="27" r="T128"/>
  <c r="T125"/>
  <c i="28" r="BK128"/>
  <c r="J128"/>
  <c r="J100"/>
  <c r="BK163"/>
  <c r="J163"/>
  <c r="J102"/>
  <c r="BK166"/>
  <c r="J166"/>
  <c r="J103"/>
  <c i="29" r="T128"/>
  <c r="R137"/>
  <c r="T144"/>
  <c r="T147"/>
  <c r="R155"/>
  <c i="2" r="BK159"/>
  <c r="J159"/>
  <c r="J100"/>
  <c r="P401"/>
  <c r="BK1073"/>
  <c r="J1073"/>
  <c r="J106"/>
  <c r="P1388"/>
  <c r="BK1791"/>
  <c r="J1791"/>
  <c r="J117"/>
  <c r="T1901"/>
  <c r="R1914"/>
  <c r="P1924"/>
  <c r="P2688"/>
  <c r="BK5011"/>
  <c r="J5011"/>
  <c r="J129"/>
  <c r="T5453"/>
  <c i="3" r="P185"/>
  <c r="T228"/>
  <c r="P318"/>
  <c i="4" r="R132"/>
  <c r="BK181"/>
  <c r="J181"/>
  <c r="J105"/>
  <c i="5" r="P198"/>
  <c r="R226"/>
  <c r="T243"/>
  <c i="6" r="R137"/>
  <c i="7" r="R149"/>
  <c r="R173"/>
  <c r="BK209"/>
  <c r="J209"/>
  <c r="J111"/>
  <c r="BK231"/>
  <c r="J231"/>
  <c r="J113"/>
  <c r="P250"/>
  <c r="P277"/>
  <c i="8" r="T126"/>
  <c r="T284"/>
  <c i="9" r="BK125"/>
  <c r="J125"/>
  <c r="J99"/>
  <c i="10" r="R139"/>
  <c i="11" r="P122"/>
  <c r="P121"/>
  <c i="1" r="AU105"/>
  <c i="12" r="R137"/>
  <c r="BK181"/>
  <c r="J181"/>
  <c r="J105"/>
  <c r="P200"/>
  <c r="T240"/>
  <c i="13" r="R143"/>
  <c r="P180"/>
  <c r="T185"/>
  <c r="BK209"/>
  <c r="J209"/>
  <c r="J105"/>
  <c r="BK232"/>
  <c r="J232"/>
  <c r="J108"/>
  <c r="T248"/>
  <c r="T262"/>
  <c r="P301"/>
  <c r="R341"/>
  <c r="BK370"/>
  <c r="J370"/>
  <c r="J122"/>
  <c i="14" r="R130"/>
  <c r="BK168"/>
  <c r="J168"/>
  <c r="J101"/>
  <c r="R196"/>
  <c r="T239"/>
  <c i="15" r="P123"/>
  <c i="16" r="R133"/>
  <c r="T192"/>
  <c i="17" r="R153"/>
  <c r="BK246"/>
  <c r="J246"/>
  <c r="J106"/>
  <c i="18" r="T157"/>
  <c i="19" r="P152"/>
  <c i="21" r="T142"/>
  <c r="T156"/>
  <c i="22" r="BK177"/>
  <c r="J177"/>
  <c r="J100"/>
  <c r="P186"/>
  <c r="R199"/>
  <c i="25" r="BK134"/>
  <c r="J134"/>
  <c r="J101"/>
  <c i="27" r="BK122"/>
  <c r="J122"/>
  <c r="J97"/>
  <c r="BK132"/>
  <c r="J132"/>
  <c r="J101"/>
  <c i="2" r="R401"/>
  <c r="P1073"/>
  <c r="R1388"/>
  <c r="BK1746"/>
  <c r="J1746"/>
  <c r="J114"/>
  <c r="P1768"/>
  <c r="R1785"/>
  <c r="R1901"/>
  <c r="T1914"/>
  <c r="R1924"/>
  <c r="BK2164"/>
  <c r="J2164"/>
  <c r="J123"/>
  <c r="BK2248"/>
  <c r="J2248"/>
  <c r="J124"/>
  <c r="T2248"/>
  <c r="R5011"/>
  <c r="P5453"/>
  <c i="3" r="R135"/>
  <c r="P217"/>
  <c r="R261"/>
  <c r="T318"/>
  <c i="4" r="T132"/>
  <c r="R198"/>
  <c i="5" r="R198"/>
  <c r="BK230"/>
  <c r="J230"/>
  <c r="J104"/>
  <c r="T230"/>
  <c r="R234"/>
  <c i="6" r="R133"/>
  <c r="R130"/>
  <c r="T142"/>
  <c i="7" r="BK143"/>
  <c r="P165"/>
  <c r="T176"/>
  <c r="T190"/>
  <c r="BK223"/>
  <c r="J223"/>
  <c r="J112"/>
  <c r="R236"/>
  <c r="T256"/>
  <c i="8" r="T182"/>
  <c r="BK320"/>
  <c r="J320"/>
  <c r="J103"/>
  <c i="9" r="P125"/>
  <c r="BK167"/>
  <c r="J167"/>
  <c r="J102"/>
  <c i="10" r="P139"/>
  <c i="12" r="BK137"/>
  <c r="J137"/>
  <c r="J100"/>
  <c r="P181"/>
  <c r="P212"/>
  <c r="P236"/>
  <c i="13" r="P168"/>
  <c r="T180"/>
  <c r="T200"/>
  <c r="P225"/>
  <c r="BK248"/>
  <c r="J248"/>
  <c r="J110"/>
  <c r="R267"/>
  <c r="P289"/>
  <c r="T341"/>
  <c i="14" r="BK154"/>
  <c r="J154"/>
  <c r="J100"/>
  <c r="T168"/>
  <c r="BK217"/>
  <c r="J217"/>
  <c r="J106"/>
  <c r="T232"/>
  <c i="15" r="R123"/>
  <c i="16" r="R124"/>
  <c r="BK181"/>
  <c r="J181"/>
  <c r="J101"/>
  <c i="17" r="BK138"/>
  <c r="J138"/>
  <c r="J100"/>
  <c r="P214"/>
  <c r="R246"/>
  <c i="18" r="P124"/>
  <c i="19" r="BK127"/>
  <c r="J127"/>
  <c r="J100"/>
  <c i="20" r="P132"/>
  <c r="T139"/>
  <c r="BK163"/>
  <c r="J163"/>
  <c r="J105"/>
  <c i="21" r="R124"/>
  <c r="R142"/>
  <c r="R149"/>
  <c i="22" r="P152"/>
  <c r="BK186"/>
  <c r="J186"/>
  <c r="J102"/>
  <c r="T199"/>
  <c i="25" r="T129"/>
  <c r="T126"/>
  <c i="27" r="R132"/>
  <c i="29" r="BK147"/>
  <c r="J147"/>
  <c r="J103"/>
  <c i="2" r="BK401"/>
  <c r="J401"/>
  <c r="J102"/>
  <c r="T635"/>
  <c r="P728"/>
  <c r="R728"/>
  <c r="BK1388"/>
  <c r="J1388"/>
  <c r="J111"/>
  <c r="T1718"/>
  <c r="T1746"/>
  <c r="T1768"/>
  <c r="BK1962"/>
  <c r="J1962"/>
  <c r="J122"/>
  <c r="R2164"/>
  <c i="3" r="R173"/>
  <c i="4" r="BK147"/>
  <c r="J147"/>
  <c r="J101"/>
  <c r="BK173"/>
  <c r="J173"/>
  <c r="J103"/>
  <c r="BK177"/>
  <c r="J177"/>
  <c r="J104"/>
  <c r="R181"/>
  <c r="P213"/>
  <c r="P225"/>
  <c i="5" r="BK129"/>
  <c r="J129"/>
  <c r="J99"/>
  <c r="R188"/>
  <c r="T221"/>
  <c r="R243"/>
  <c i="6" r="P137"/>
  <c r="P149"/>
  <c i="7" r="R143"/>
  <c r="BK173"/>
  <c r="J173"/>
  <c r="J104"/>
  <c r="T184"/>
  <c r="T183"/>
  <c r="P209"/>
  <c r="P231"/>
  <c r="P244"/>
  <c r="P243"/>
  <c r="R250"/>
  <c r="T277"/>
  <c i="8" r="R126"/>
  <c r="P284"/>
  <c i="9" r="R148"/>
  <c i="10" r="BK145"/>
  <c r="J145"/>
  <c r="J101"/>
  <c i="12" r="BK170"/>
  <c r="J170"/>
  <c r="J104"/>
  <c r="P192"/>
  <c r="T200"/>
  <c r="T230"/>
  <c i="13" r="BK159"/>
  <c r="J159"/>
  <c r="J98"/>
  <c r="R185"/>
  <c r="P216"/>
  <c r="P240"/>
  <c r="BK267"/>
  <c r="J267"/>
  <c r="J113"/>
  <c r="R315"/>
  <c r="T360"/>
  <c i="17" r="P135"/>
  <c r="T138"/>
  <c r="T214"/>
  <c i="18" r="T124"/>
  <c r="T176"/>
  <c i="19" r="P143"/>
  <c i="20" r="T132"/>
  <c r="P154"/>
  <c i="21" r="BK133"/>
  <c r="J133"/>
  <c r="J99"/>
  <c r="BK156"/>
  <c r="J156"/>
  <c r="J103"/>
  <c i="22" r="BK127"/>
  <c r="T177"/>
  <c i="23" r="P133"/>
  <c r="P132"/>
  <c r="T155"/>
  <c i="26" r="R129"/>
  <c r="P140"/>
  <c i="27" r="P128"/>
  <c i="29" r="P128"/>
  <c r="R144"/>
  <c i="2" r="T206"/>
  <c r="R635"/>
  <c r="BK1200"/>
  <c r="P1564"/>
  <c r="R1746"/>
  <c r="R1768"/>
  <c r="T1785"/>
  <c r="P1901"/>
  <c r="T1962"/>
  <c r="T2164"/>
  <c r="P2248"/>
  <c r="R2248"/>
  <c r="T5011"/>
  <c r="T5446"/>
  <c i="3" r="BK185"/>
  <c r="J185"/>
  <c r="J103"/>
  <c r="BK286"/>
  <c r="J286"/>
  <c r="J108"/>
  <c r="P325"/>
  <c i="4" r="T173"/>
  <c i="8" r="R227"/>
  <c i="9" r="R125"/>
  <c r="R124"/>
  <c r="R157"/>
  <c i="10" r="P125"/>
  <c r="T139"/>
  <c r="P154"/>
  <c i="11" r="T122"/>
  <c r="T121"/>
  <c i="12" r="R152"/>
  <c r="R170"/>
  <c r="T192"/>
  <c r="R196"/>
  <c r="T212"/>
  <c r="T199"/>
  <c r="R240"/>
  <c i="13" r="T143"/>
  <c r="R180"/>
  <c r="T190"/>
  <c r="T216"/>
  <c r="BK240"/>
  <c r="J240"/>
  <c r="J109"/>
  <c r="P256"/>
  <c r="T267"/>
  <c r="BK301"/>
  <c r="J301"/>
  <c r="J116"/>
  <c r="BK341"/>
  <c r="J341"/>
  <c r="J119"/>
  <c r="P370"/>
  <c i="14" r="P146"/>
  <c r="P168"/>
  <c r="BK196"/>
  <c r="J196"/>
  <c r="J104"/>
  <c r="R239"/>
  <c i="16" r="BK124"/>
  <c r="J124"/>
  <c r="J97"/>
  <c r="P167"/>
  <c i="17" r="P128"/>
  <c r="T135"/>
  <c r="P144"/>
  <c r="R214"/>
  <c r="P246"/>
  <c i="18" r="BK157"/>
  <c r="J157"/>
  <c r="J99"/>
  <c r="P171"/>
  <c i="19" r="R127"/>
  <c r="T143"/>
  <c i="20" r="R129"/>
  <c r="P143"/>
  <c r="T163"/>
  <c i="25" r="T123"/>
  <c i="28" r="P159"/>
  <c r="P166"/>
  <c i="29" r="BK144"/>
  <c r="J144"/>
  <c r="J102"/>
  <c i="2" r="P159"/>
  <c r="P749"/>
  <c r="P1200"/>
  <c r="P1718"/>
  <c r="P1791"/>
  <c r="BK1901"/>
  <c r="J1901"/>
  <c r="J119"/>
  <c r="P1914"/>
  <c r="BK1924"/>
  <c r="J1924"/>
  <c r="J121"/>
  <c r="T2688"/>
  <c r="BK4968"/>
  <c r="J4968"/>
  <c r="J128"/>
  <c i="3" r="P135"/>
  <c r="R228"/>
  <c i="4" r="R147"/>
  <c i="6" r="T133"/>
  <c r="T130"/>
  <c r="R149"/>
  <c i="7" r="BK149"/>
  <c r="BK148"/>
  <c r="J148"/>
  <c r="J101"/>
  <c r="BK176"/>
  <c r="J176"/>
  <c r="J105"/>
  <c r="P198"/>
  <c r="P236"/>
  <c r="BK250"/>
  <c r="J250"/>
  <c r="J117"/>
  <c r="R277"/>
  <c i="8" r="R182"/>
  <c r="R284"/>
  <c i="9" r="P157"/>
  <c i="12" r="P152"/>
  <c r="R181"/>
  <c r="BK196"/>
  <c r="J196"/>
  <c r="J107"/>
  <c r="R200"/>
  <c r="R199"/>
  <c r="P230"/>
  <c r="BK240"/>
  <c r="J240"/>
  <c r="J113"/>
  <c i="13" r="P143"/>
  <c r="P185"/>
  <c r="R200"/>
  <c r="R225"/>
  <c r="R248"/>
  <c r="P267"/>
  <c r="R289"/>
  <c r="T315"/>
  <c r="R336"/>
  <c r="P360"/>
  <c i="14" r="R146"/>
  <c r="R175"/>
  <c r="BK210"/>
  <c r="J210"/>
  <c r="J105"/>
  <c r="R217"/>
  <c i="15" r="BK132"/>
  <c r="J132"/>
  <c r="J100"/>
  <c i="16" r="BK133"/>
  <c r="J133"/>
  <c r="J99"/>
  <c r="P181"/>
  <c i="17" r="BK135"/>
  <c r="J135"/>
  <c r="J99"/>
  <c r="T153"/>
  <c r="P233"/>
  <c r="T246"/>
  <c i="18" r="BK167"/>
  <c r="J167"/>
  <c r="J100"/>
  <c r="R176"/>
  <c i="19" r="BK143"/>
  <c r="J143"/>
  <c r="J102"/>
  <c i="20" r="R143"/>
  <c i="23" r="BK133"/>
  <c r="J133"/>
  <c r="J99"/>
  <c r="T146"/>
  <c r="T143"/>
  <c r="P163"/>
  <c r="P162"/>
  <c i="25" r="BK129"/>
  <c r="J129"/>
  <c r="J100"/>
  <c i="26" r="P132"/>
  <c r="R145"/>
  <c r="R144"/>
  <c r="R143"/>
  <c i="27" r="P122"/>
  <c r="T132"/>
  <c i="28" r="T159"/>
  <c r="BK171"/>
  <c r="J171"/>
  <c r="J104"/>
  <c i="29" r="P137"/>
  <c i="2" r="P206"/>
  <c r="BK635"/>
  <c r="J635"/>
  <c r="J103"/>
  <c r="R1073"/>
  <c r="T1200"/>
  <c r="R1718"/>
  <c r="T1791"/>
  <c r="R1962"/>
  <c r="R2688"/>
  <c r="BK4936"/>
  <c r="J4936"/>
  <c r="J127"/>
  <c r="P4968"/>
  <c r="P5406"/>
  <c r="P5446"/>
  <c r="BK5474"/>
  <c i="3" r="T173"/>
  <c r="T217"/>
  <c r="R286"/>
  <c r="BK325"/>
  <c r="J325"/>
  <c r="J110"/>
  <c i="4" r="R168"/>
  <c r="P173"/>
  <c r="R177"/>
  <c r="T181"/>
  <c r="BK213"/>
  <c r="J213"/>
  <c r="J107"/>
  <c r="T225"/>
  <c i="7" r="R165"/>
  <c r="R184"/>
  <c r="R209"/>
  <c r="R208"/>
  <c r="R231"/>
  <c r="R244"/>
  <c r="R243"/>
  <c r="T250"/>
  <c i="8" r="BK182"/>
  <c r="J182"/>
  <c r="J100"/>
  <c r="P320"/>
  <c i="9" r="T125"/>
  <c r="T167"/>
  <c i="10" r="T125"/>
  <c r="BK154"/>
  <c r="J154"/>
  <c r="J102"/>
  <c i="12" r="T170"/>
  <c r="BK212"/>
  <c r="BK236"/>
  <c r="J236"/>
  <c r="J112"/>
  <c i="13" r="R159"/>
  <c r="BK190"/>
  <c r="J190"/>
  <c r="J103"/>
  <c r="P209"/>
  <c r="T232"/>
  <c r="R256"/>
  <c r="T289"/>
  <c r="P341"/>
  <c r="T370"/>
  <c i="14" r="BK146"/>
  <c r="J146"/>
  <c r="J99"/>
  <c r="R168"/>
  <c r="P189"/>
  <c r="R210"/>
  <c r="R232"/>
  <c i="16" r="T167"/>
  <c i="17" r="P153"/>
  <c r="P152"/>
  <c i="18" r="R157"/>
  <c r="R171"/>
  <c i="19" r="T127"/>
  <c r="R152"/>
  <c i="20" r="P129"/>
  <c r="P128"/>
  <c r="P127"/>
  <c i="1" r="AU115"/>
  <c i="20" r="P139"/>
  <c r="R154"/>
  <c i="21" r="P124"/>
  <c r="BK142"/>
  <c r="J142"/>
  <c r="J100"/>
  <c r="P149"/>
  <c i="22" r="BK180"/>
  <c r="J180"/>
  <c r="J101"/>
  <c r="BK194"/>
  <c r="J194"/>
  <c r="J104"/>
  <c i="23" r="BK129"/>
  <c r="R146"/>
  <c r="R143"/>
  <c r="BK163"/>
  <c r="J163"/>
  <c r="J106"/>
  <c i="26" r="BK129"/>
  <c r="J129"/>
  <c r="J99"/>
  <c r="R140"/>
  <c i="30" r="BK125"/>
  <c r="J125"/>
  <c r="J98"/>
  <c i="2" r="BK206"/>
  <c r="J206"/>
  <c r="J101"/>
  <c r="R749"/>
  <c r="R1200"/>
  <c r="BK1718"/>
  <c r="J1718"/>
  <c r="J113"/>
  <c r="P1746"/>
  <c r="BK1768"/>
  <c r="J1768"/>
  <c r="J115"/>
  <c r="BK1785"/>
  <c r="J1785"/>
  <c r="J116"/>
  <c r="P1785"/>
  <c r="P1962"/>
  <c r="P2164"/>
  <c r="BK3497"/>
  <c r="J3497"/>
  <c r="J126"/>
  <c r="P4936"/>
  <c r="R4968"/>
  <c r="R5406"/>
  <c r="R5446"/>
  <c r="P5474"/>
  <c r="P5473"/>
  <c i="3" r="BK135"/>
  <c r="BK228"/>
  <c r="T286"/>
  <c r="R325"/>
  <c i="4" r="P132"/>
  <c r="T168"/>
  <c r="P177"/>
  <c r="P181"/>
  <c r="R213"/>
  <c r="BK225"/>
  <c r="J225"/>
  <c r="J108"/>
  <c i="5" r="R129"/>
  <c r="T198"/>
  <c r="T226"/>
  <c r="R230"/>
  <c r="T234"/>
  <c i="6" r="BK137"/>
  <c r="J137"/>
  <c r="J103"/>
  <c r="T149"/>
  <c i="7" r="T149"/>
  <c r="P176"/>
  <c r="BK190"/>
  <c r="J190"/>
  <c r="J108"/>
  <c r="T209"/>
  <c r="T231"/>
  <c r="R256"/>
  <c i="9" r="BK157"/>
  <c r="J157"/>
  <c r="J101"/>
  <c i="10" r="BK125"/>
  <c r="J125"/>
  <c r="J99"/>
  <c r="T154"/>
  <c i="14" r="BK130"/>
  <c r="T154"/>
  <c r="BK189"/>
  <c r="J189"/>
  <c r="J103"/>
  <c r="P210"/>
  <c r="P232"/>
  <c i="15" r="T123"/>
  <c i="16" r="BK167"/>
  <c r="J167"/>
  <c r="J100"/>
  <c r="P192"/>
  <c i="17" r="BK128"/>
  <c r="J128"/>
  <c r="J98"/>
  <c r="P138"/>
  <c r="R144"/>
  <c r="BK233"/>
  <c r="J233"/>
  <c r="J105"/>
  <c i="18" r="P167"/>
  <c i="19" r="BK132"/>
  <c r="J132"/>
  <c r="J101"/>
  <c i="20" r="T129"/>
  <c r="R139"/>
  <c r="R163"/>
  <c i="21" r="R133"/>
  <c r="T146"/>
  <c i="22" r="BK152"/>
  <c r="J152"/>
  <c r="J99"/>
  <c r="T180"/>
  <c r="R194"/>
  <c i="23" r="R129"/>
  <c r="T158"/>
  <c i="26" r="BK140"/>
  <c r="J140"/>
  <c r="J101"/>
  <c i="28" r="P128"/>
  <c r="P127"/>
  <c r="P126"/>
  <c i="1" r="AU124"/>
  <c i="28" r="P163"/>
  <c r="P171"/>
  <c i="29" r="BK128"/>
  <c r="BK127"/>
  <c r="BK126"/>
  <c r="J126"/>
  <c r="J98"/>
  <c r="P144"/>
  <c i="2" r="T401"/>
  <c r="T1073"/>
  <c r="BK1564"/>
  <c r="J1564"/>
  <c r="J112"/>
  <c r="P3497"/>
  <c r="R4936"/>
  <c r="T5406"/>
  <c r="R5474"/>
  <c r="R5473"/>
  <c i="3" r="T135"/>
  <c r="P228"/>
  <c r="BK318"/>
  <c r="J318"/>
  <c r="J109"/>
  <c i="4" r="P147"/>
  <c i="5" r="BK188"/>
  <c r="J188"/>
  <c r="J100"/>
  <c r="P221"/>
  <c r="P234"/>
  <c i="6" r="BK133"/>
  <c r="J133"/>
  <c r="J102"/>
  <c r="T137"/>
  <c i="7" r="P149"/>
  <c r="R176"/>
  <c r="BK198"/>
  <c r="J198"/>
  <c r="J109"/>
  <c r="T223"/>
  <c r="P256"/>
  <c i="8" r="P227"/>
  <c i="10" r="R145"/>
  <c i="12" r="P137"/>
  <c r="P136"/>
  <c r="P170"/>
  <c r="P169"/>
  <c r="R192"/>
  <c r="T196"/>
  <c r="BK230"/>
  <c r="J230"/>
  <c r="J111"/>
  <c r="R236"/>
  <c i="13" r="T168"/>
  <c r="BK200"/>
  <c r="J200"/>
  <c r="J104"/>
  <c r="BK225"/>
  <c r="J225"/>
  <c r="J107"/>
  <c r="T240"/>
  <c r="R262"/>
  <c r="R301"/>
  <c r="BK360"/>
  <c r="J360"/>
  <c r="J121"/>
  <c i="14" r="T146"/>
  <c r="P175"/>
  <c r="R189"/>
  <c r="T210"/>
  <c r="BK239"/>
  <c r="J239"/>
  <c r="J108"/>
  <c i="15" r="T132"/>
  <c r="T122"/>
  <c r="T121"/>
  <c i="16" r="P124"/>
  <c r="T124"/>
  <c r="R181"/>
  <c i="17" r="R128"/>
  <c r="R127"/>
  <c r="R135"/>
  <c r="R138"/>
  <c r="BK214"/>
  <c r="J214"/>
  <c r="J104"/>
  <c r="R233"/>
  <c i="18" r="BK124"/>
  <c r="J124"/>
  <c r="J98"/>
  <c r="R167"/>
  <c r="T171"/>
  <c i="19" r="T132"/>
  <c i="21" r="BK149"/>
  <c r="J149"/>
  <c r="J102"/>
  <c i="22" r="T152"/>
  <c r="R180"/>
  <c r="BK199"/>
  <c r="J199"/>
  <c r="J105"/>
  <c i="23" r="P146"/>
  <c r="P143"/>
  <c r="BK158"/>
  <c r="J158"/>
  <c r="J104"/>
  <c i="24" r="BK118"/>
  <c r="J118"/>
  <c r="J97"/>
  <c i="26" r="T129"/>
  <c r="BK145"/>
  <c r="J145"/>
  <c r="J104"/>
  <c i="27" r="T122"/>
  <c r="P132"/>
  <c i="28" r="R159"/>
  <c r="R171"/>
  <c i="30" r="T125"/>
  <c i="2" r="T159"/>
  <c r="T158"/>
  <c r="BK749"/>
  <c r="J749"/>
  <c r="J105"/>
  <c r="BK1185"/>
  <c r="J1185"/>
  <c r="J107"/>
  <c r="T1185"/>
  <c r="T1388"/>
  <c r="T3497"/>
  <c r="T4936"/>
  <c r="BK5406"/>
  <c r="J5406"/>
  <c r="J130"/>
  <c r="BK5446"/>
  <c r="J5446"/>
  <c r="J131"/>
  <c r="T5474"/>
  <c r="T5473"/>
  <c i="3" r="BK173"/>
  <c r="J173"/>
  <c r="J102"/>
  <c r="BK217"/>
  <c r="J217"/>
  <c r="J104"/>
  <c r="BK261"/>
  <c r="J261"/>
  <c r="J107"/>
  <c i="4" r="P168"/>
  <c r="R173"/>
  <c r="T177"/>
  <c r="BK198"/>
  <c r="J198"/>
  <c r="J106"/>
  <c r="T213"/>
  <c r="R225"/>
  <c i="5" r="P129"/>
  <c r="T188"/>
  <c r="BK226"/>
  <c r="J226"/>
  <c r="J103"/>
  <c r="BK234"/>
  <c r="J234"/>
  <c r="J105"/>
  <c i="6" r="R142"/>
  <c i="7" r="T165"/>
  <c r="P184"/>
  <c r="P183"/>
  <c r="T198"/>
  <c r="BK236"/>
  <c r="J236"/>
  <c r="J114"/>
  <c r="BK256"/>
  <c r="J256"/>
  <c r="J118"/>
  <c i="8" r="T227"/>
  <c i="9" r="T148"/>
  <c i="10" r="P145"/>
  <c i="11" r="R122"/>
  <c r="R121"/>
  <c i="12" r="T137"/>
  <c r="T136"/>
  <c r="BK192"/>
  <c r="J192"/>
  <c r="J106"/>
  <c r="BK200"/>
  <c r="J200"/>
  <c r="J109"/>
  <c r="P240"/>
  <c i="13" r="P159"/>
  <c r="BK185"/>
  <c r="J185"/>
  <c r="J102"/>
  <c r="R216"/>
  <c r="R240"/>
  <c r="T256"/>
  <c r="P315"/>
  <c r="T336"/>
  <c r="R370"/>
  <c i="14" r="P154"/>
  <c r="T196"/>
  <c r="BK232"/>
  <c r="J232"/>
  <c r="J107"/>
  <c i="15" r="P132"/>
  <c r="P122"/>
  <c r="P121"/>
  <c i="1" r="AU109"/>
  <c i="16" r="R167"/>
  <c r="R192"/>
  <c i="17" r="BK153"/>
  <c r="BK152"/>
  <c r="J152"/>
  <c r="J102"/>
  <c r="T233"/>
  <c i="18" r="BK171"/>
  <c r="J171"/>
  <c r="J101"/>
  <c i="19" r="P132"/>
  <c r="T152"/>
  <c i="20" r="BK143"/>
  <c r="J143"/>
  <c r="J103"/>
  <c i="22" r="R127"/>
  <c r="R126"/>
  <c r="R125"/>
  <c r="R177"/>
  <c r="R186"/>
  <c r="P194"/>
  <c i="23" r="T133"/>
  <c r="T132"/>
  <c r="P155"/>
  <c r="P158"/>
  <c i="24" r="R118"/>
  <c r="R117"/>
  <c i="25" r="BK123"/>
  <c r="J123"/>
  <c r="J97"/>
  <c r="P134"/>
  <c i="26" r="P129"/>
  <c r="T132"/>
  <c r="T145"/>
  <c r="T144"/>
  <c r="T143"/>
  <c i="27" r="R122"/>
  <c r="BK128"/>
  <c r="J128"/>
  <c r="J100"/>
  <c i="28" r="BK159"/>
  <c r="J159"/>
  <c r="J101"/>
  <c r="R163"/>
  <c r="R166"/>
  <c i="29" r="R128"/>
  <c r="R127"/>
  <c r="R126"/>
  <c r="T137"/>
  <c r="P147"/>
  <c r="R147"/>
  <c r="P155"/>
  <c r="T155"/>
  <c i="30" r="P125"/>
  <c r="BK148"/>
  <c r="J148"/>
  <c r="J100"/>
  <c i="3" r="T185"/>
  <c r="P286"/>
  <c i="4" r="BK168"/>
  <c r="J168"/>
  <c r="J102"/>
  <c r="P198"/>
  <c i="5" r="BK198"/>
  <c r="J198"/>
  <c r="J101"/>
  <c r="R221"/>
  <c r="P243"/>
  <c i="6" r="P142"/>
  <c i="7" r="P143"/>
  <c r="P173"/>
  <c r="R190"/>
  <c r="R183"/>
  <c r="P223"/>
  <c r="T236"/>
  <c r="T244"/>
  <c r="T243"/>
  <c r="BK277"/>
  <c r="J277"/>
  <c r="J119"/>
  <c i="8" r="BK126"/>
  <c r="J126"/>
  <c r="J99"/>
  <c r="BK227"/>
  <c r="J227"/>
  <c r="J101"/>
  <c r="T320"/>
  <c i="9" r="P148"/>
  <c r="P167"/>
  <c i="10" r="BK139"/>
  <c r="J139"/>
  <c r="J100"/>
  <c r="T145"/>
  <c i="11" r="BK122"/>
  <c r="J122"/>
  <c r="J99"/>
  <c i="12" r="BK152"/>
  <c r="J152"/>
  <c r="J101"/>
  <c i="13" r="R168"/>
  <c r="P190"/>
  <c r="BK216"/>
  <c r="J216"/>
  <c r="J106"/>
  <c r="P232"/>
  <c r="BK256"/>
  <c r="J256"/>
  <c r="J111"/>
  <c i="14" r="R154"/>
  <c r="P196"/>
  <c r="P239"/>
  <c i="15" r="R132"/>
  <c r="R122"/>
  <c r="R121"/>
  <c i="16" r="T133"/>
  <c r="T132"/>
  <c r="BK192"/>
  <c r="J192"/>
  <c r="J103"/>
  <c i="17" r="T128"/>
  <c r="BK144"/>
  <c r="J144"/>
  <c r="J101"/>
  <c r="T144"/>
  <c i="18" r="P157"/>
  <c r="P176"/>
  <c i="19" r="R143"/>
  <c i="20" r="R132"/>
  <c r="T154"/>
  <c i="21" r="T133"/>
  <c r="T132"/>
  <c r="BK146"/>
  <c r="J146"/>
  <c r="J101"/>
  <c r="R156"/>
  <c i="22" r="T127"/>
  <c r="T126"/>
  <c r="T125"/>
  <c r="P177"/>
  <c r="T186"/>
  <c r="P199"/>
  <c i="23" r="T129"/>
  <c r="T128"/>
  <c r="BK155"/>
  <c r="J155"/>
  <c r="J103"/>
  <c r="R158"/>
  <c i="25" r="R129"/>
  <c r="R126"/>
  <c r="R122"/>
  <c i="26" r="BK132"/>
  <c r="J132"/>
  <c r="J100"/>
  <c r="P145"/>
  <c r="P144"/>
  <c r="P143"/>
  <c i="27" r="R128"/>
  <c r="R125"/>
  <c i="28" r="T128"/>
  <c r="T127"/>
  <c r="T126"/>
  <c r="T166"/>
  <c i="30" r="R125"/>
  <c r="R124"/>
  <c r="R123"/>
  <c r="P148"/>
  <c r="R148"/>
  <c r="T148"/>
  <c r="BK164"/>
  <c r="J164"/>
  <c r="J103"/>
  <c r="P164"/>
  <c r="R164"/>
  <c r="T164"/>
  <c i="12" r="BK167"/>
  <c r="J167"/>
  <c r="J102"/>
  <c i="15" r="BK192"/>
  <c r="J192"/>
  <c r="J101"/>
  <c i="16" r="BK190"/>
  <c r="J190"/>
  <c r="J102"/>
  <c i="13" r="BK178"/>
  <c r="J178"/>
  <c r="J100"/>
  <c i="22" r="BK192"/>
  <c r="J192"/>
  <c r="J103"/>
  <c i="26" r="BK149"/>
  <c r="J149"/>
  <c r="J106"/>
  <c i="13" r="BK358"/>
  <c r="J358"/>
  <c r="J120"/>
  <c i="25" r="BK137"/>
  <c r="J137"/>
  <c r="J102"/>
  <c i="27" r="BK126"/>
  <c r="J126"/>
  <c r="J99"/>
  <c i="2" r="BK5482"/>
  <c r="J5482"/>
  <c r="J135"/>
  <c i="6" r="BK130"/>
  <c r="J130"/>
  <c r="J101"/>
  <c i="13" r="BK286"/>
  <c r="J286"/>
  <c r="J114"/>
  <c i="15" r="BK130"/>
  <c r="J130"/>
  <c r="J99"/>
  <c i="2" r="BK1896"/>
  <c r="J1896"/>
  <c r="J118"/>
  <c r="BK1196"/>
  <c r="J1196"/>
  <c r="J108"/>
  <c i="25" r="BK127"/>
  <c r="J127"/>
  <c r="J99"/>
  <c i="23" r="BK144"/>
  <c r="J144"/>
  <c r="J101"/>
  <c r="BK170"/>
  <c r="J170"/>
  <c r="J108"/>
  <c i="30" r="BK143"/>
  <c r="J143"/>
  <c r="J99"/>
  <c r="BK156"/>
  <c r="J156"/>
  <c r="J101"/>
  <c r="BK160"/>
  <c r="J160"/>
  <c r="J102"/>
  <c r="J89"/>
  <c r="J92"/>
  <c r="BE133"/>
  <c r="BE149"/>
  <c r="BE168"/>
  <c r="F120"/>
  <c i="29" r="J127"/>
  <c r="J99"/>
  <c r="J128"/>
  <c r="J100"/>
  <c i="30" r="E113"/>
  <c r="BE136"/>
  <c r="BE129"/>
  <c r="BE140"/>
  <c r="BE144"/>
  <c r="BE157"/>
  <c r="BE161"/>
  <c r="BE165"/>
  <c r="BE152"/>
  <c r="BE126"/>
  <c i="29" r="F94"/>
  <c i="28" r="BK127"/>
  <c r="J127"/>
  <c r="J99"/>
  <c i="29" r="E114"/>
  <c r="BE141"/>
  <c r="J94"/>
  <c r="BE130"/>
  <c r="BE135"/>
  <c r="F93"/>
  <c r="J120"/>
  <c r="BE129"/>
  <c r="BE134"/>
  <c r="BE148"/>
  <c r="BE131"/>
  <c r="BE132"/>
  <c r="BE140"/>
  <c r="BE142"/>
  <c r="BE150"/>
  <c r="BE146"/>
  <c r="BE149"/>
  <c r="BE156"/>
  <c r="J93"/>
  <c r="BE138"/>
  <c r="BE139"/>
  <c r="BE143"/>
  <c r="BE145"/>
  <c r="BE151"/>
  <c r="BE153"/>
  <c r="BE157"/>
  <c r="BE158"/>
  <c r="BE159"/>
  <c r="BE133"/>
  <c r="BE136"/>
  <c r="BE152"/>
  <c r="BE160"/>
  <c i="28" r="BE174"/>
  <c r="J122"/>
  <c r="BE170"/>
  <c r="BE176"/>
  <c r="F94"/>
  <c r="BE152"/>
  <c r="BE162"/>
  <c r="BE168"/>
  <c r="E85"/>
  <c r="F122"/>
  <c r="BE173"/>
  <c r="BE175"/>
  <c r="BE129"/>
  <c r="BE131"/>
  <c r="BE132"/>
  <c r="BE157"/>
  <c r="BE164"/>
  <c r="J120"/>
  <c r="BE138"/>
  <c r="BE169"/>
  <c r="BE172"/>
  <c r="BE177"/>
  <c r="BE158"/>
  <c r="BE160"/>
  <c r="BE133"/>
  <c r="BE141"/>
  <c r="BE144"/>
  <c r="BE165"/>
  <c r="BE161"/>
  <c r="BE167"/>
  <c r="J94"/>
  <c r="BE130"/>
  <c r="BE149"/>
  <c r="BE178"/>
  <c i="27" r="J91"/>
  <c r="BE123"/>
  <c r="J115"/>
  <c r="E85"/>
  <c r="J118"/>
  <c i="26" r="BK144"/>
  <c r="J144"/>
  <c r="J103"/>
  <c i="27" r="F118"/>
  <c r="BE127"/>
  <c r="F91"/>
  <c r="BE134"/>
  <c r="BE124"/>
  <c r="BE129"/>
  <c r="BE131"/>
  <c r="BE130"/>
  <c r="BE133"/>
  <c i="25" r="T122"/>
  <c i="26" r="J92"/>
  <c r="BE133"/>
  <c r="E85"/>
  <c r="BE136"/>
  <c r="F91"/>
  <c r="BE138"/>
  <c r="BE146"/>
  <c r="BE150"/>
  <c r="F123"/>
  <c r="BE141"/>
  <c r="J91"/>
  <c r="BE134"/>
  <c r="BE147"/>
  <c r="BE131"/>
  <c r="J89"/>
  <c r="BE130"/>
  <c r="BE135"/>
  <c r="BE137"/>
  <c r="BE139"/>
  <c r="BE142"/>
  <c i="25" r="F92"/>
  <c r="E85"/>
  <c r="J92"/>
  <c r="BE130"/>
  <c r="BE135"/>
  <c r="BE131"/>
  <c r="BE133"/>
  <c r="J91"/>
  <c r="BE128"/>
  <c r="F118"/>
  <c r="BE124"/>
  <c r="J116"/>
  <c r="BE136"/>
  <c r="BE138"/>
  <c i="24" r="BK117"/>
  <c r="J117"/>
  <c i="25" r="BE125"/>
  <c r="BE132"/>
  <c i="24" r="J89"/>
  <c r="J92"/>
  <c r="F92"/>
  <c r="E85"/>
  <c i="23" r="BK132"/>
  <c r="J132"/>
  <c r="J98"/>
  <c r="BK162"/>
  <c r="J162"/>
  <c r="J105"/>
  <c r="J129"/>
  <c r="J97"/>
  <c i="24" r="F91"/>
  <c r="BE122"/>
  <c r="BE124"/>
  <c r="BE131"/>
  <c r="J91"/>
  <c r="BE127"/>
  <c r="BE119"/>
  <c r="BE120"/>
  <c r="BE128"/>
  <c r="BE129"/>
  <c r="BE130"/>
  <c i="23" r="BE154"/>
  <c r="BE166"/>
  <c r="J89"/>
  <c r="F124"/>
  <c r="BE130"/>
  <c r="BE138"/>
  <c r="BE153"/>
  <c r="F92"/>
  <c r="J125"/>
  <c r="BE161"/>
  <c r="BE167"/>
  <c r="BE164"/>
  <c r="BE165"/>
  <c r="BE171"/>
  <c i="22" r="J127"/>
  <c r="J98"/>
  <c i="23" r="BE135"/>
  <c r="BE140"/>
  <c r="E118"/>
  <c r="J124"/>
  <c r="BE131"/>
  <c r="BE134"/>
  <c r="BE137"/>
  <c r="BE147"/>
  <c r="BE136"/>
  <c r="BE142"/>
  <c r="BE145"/>
  <c r="BE150"/>
  <c r="BE156"/>
  <c r="BE152"/>
  <c r="BE157"/>
  <c r="BE160"/>
  <c r="BE168"/>
  <c r="BE148"/>
  <c r="BE149"/>
  <c r="BE151"/>
  <c r="BE159"/>
  <c r="BE139"/>
  <c r="BE141"/>
  <c i="21" r="T123"/>
  <c i="22" r="BE153"/>
  <c r="BE155"/>
  <c r="BE187"/>
  <c r="BE189"/>
  <c r="BE190"/>
  <c r="BE193"/>
  <c r="BE204"/>
  <c r="BE206"/>
  <c i="21" r="BK132"/>
  <c r="J132"/>
  <c r="J98"/>
  <c i="22" r="E85"/>
  <c r="J89"/>
  <c r="J91"/>
  <c r="J92"/>
  <c r="F121"/>
  <c r="F122"/>
  <c r="BE130"/>
  <c r="BE131"/>
  <c r="BE184"/>
  <c r="BE143"/>
  <c r="BE197"/>
  <c r="BE148"/>
  <c r="BE196"/>
  <c r="BE198"/>
  <c r="BE156"/>
  <c r="BE173"/>
  <c r="BE201"/>
  <c r="BE205"/>
  <c r="BE174"/>
  <c r="BE195"/>
  <c r="BE203"/>
  <c r="BE154"/>
  <c r="BE159"/>
  <c r="BE191"/>
  <c r="BE162"/>
  <c i="21" r="BK123"/>
  <c r="J123"/>
  <c r="J96"/>
  <c i="22" r="BE135"/>
  <c r="BE151"/>
  <c r="BE167"/>
  <c r="BE175"/>
  <c r="BE128"/>
  <c r="BE129"/>
  <c r="BE132"/>
  <c r="BE178"/>
  <c r="BE185"/>
  <c r="BE200"/>
  <c r="BE138"/>
  <c r="BE149"/>
  <c r="BE181"/>
  <c r="BE182"/>
  <c r="BE202"/>
  <c r="BE150"/>
  <c r="BE172"/>
  <c r="BE176"/>
  <c r="BE179"/>
  <c r="BE188"/>
  <c i="21" r="F92"/>
  <c r="BE127"/>
  <c r="J117"/>
  <c r="BE150"/>
  <c r="BE151"/>
  <c r="BE160"/>
  <c r="E113"/>
  <c r="BE145"/>
  <c r="F119"/>
  <c r="BE158"/>
  <c i="20" r="J129"/>
  <c r="J100"/>
  <c i="21" r="BE125"/>
  <c r="BE134"/>
  <c r="BE148"/>
  <c r="BE154"/>
  <c r="BE161"/>
  <c r="BE164"/>
  <c r="BE165"/>
  <c r="BE169"/>
  <c r="J119"/>
  <c r="BE140"/>
  <c r="BE157"/>
  <c r="BE126"/>
  <c r="BE136"/>
  <c r="BE141"/>
  <c r="BE144"/>
  <c r="BE152"/>
  <c r="BE153"/>
  <c r="BE159"/>
  <c r="BE128"/>
  <c r="BE162"/>
  <c r="BE129"/>
  <c r="BE130"/>
  <c r="BE131"/>
  <c r="BE155"/>
  <c r="BE168"/>
  <c r="J120"/>
  <c r="BE135"/>
  <c r="BE147"/>
  <c r="BE167"/>
  <c r="BE170"/>
  <c r="BE137"/>
  <c r="BE138"/>
  <c r="BE139"/>
  <c r="BE143"/>
  <c r="BE163"/>
  <c r="BE166"/>
  <c i="20" r="BE145"/>
  <c r="BE149"/>
  <c r="BE150"/>
  <c r="BE161"/>
  <c r="BE170"/>
  <c i="19" r="BK126"/>
  <c r="BK125"/>
  <c r="J125"/>
  <c i="20" r="F123"/>
  <c r="BE130"/>
  <c r="BE142"/>
  <c r="BE166"/>
  <c r="J94"/>
  <c r="BE138"/>
  <c r="BE141"/>
  <c r="BE144"/>
  <c r="BE152"/>
  <c r="BE160"/>
  <c r="BE168"/>
  <c r="BE140"/>
  <c r="BE153"/>
  <c r="J93"/>
  <c r="J121"/>
  <c r="BE136"/>
  <c r="BE156"/>
  <c r="BE167"/>
  <c r="E115"/>
  <c r="F124"/>
  <c r="BE135"/>
  <c r="BE137"/>
  <c r="BE133"/>
  <c r="BE134"/>
  <c r="BE146"/>
  <c r="BE162"/>
  <c r="BE131"/>
  <c r="BE159"/>
  <c r="BE165"/>
  <c r="BE155"/>
  <c r="BE147"/>
  <c r="BE151"/>
  <c r="BE169"/>
  <c r="BE148"/>
  <c r="BE157"/>
  <c r="BE158"/>
  <c r="BE164"/>
  <c i="19" r="BE145"/>
  <c r="BE158"/>
  <c r="BE131"/>
  <c r="BE155"/>
  <c r="BE156"/>
  <c r="J94"/>
  <c r="BE136"/>
  <c r="BE137"/>
  <c r="BE138"/>
  <c r="BE141"/>
  <c r="BE147"/>
  <c r="BE159"/>
  <c r="BE139"/>
  <c r="BE146"/>
  <c r="F94"/>
  <c r="J121"/>
  <c r="BE144"/>
  <c r="BE148"/>
  <c r="BE149"/>
  <c r="J91"/>
  <c r="BE134"/>
  <c r="BE140"/>
  <c r="BE151"/>
  <c r="F93"/>
  <c r="BE133"/>
  <c r="BE154"/>
  <c i="18" r="BK123"/>
  <c r="BK122"/>
  <c r="J122"/>
  <c i="19" r="BE135"/>
  <c r="BE128"/>
  <c r="BE130"/>
  <c r="BE150"/>
  <c r="BE157"/>
  <c r="BE129"/>
  <c r="E85"/>
  <c r="BE142"/>
  <c r="BE153"/>
  <c i="17" r="BK127"/>
  <c r="J127"/>
  <c r="J97"/>
  <c i="18" r="J91"/>
  <c r="F119"/>
  <c r="BE129"/>
  <c r="BE165"/>
  <c r="BE175"/>
  <c r="BE180"/>
  <c r="F91"/>
  <c r="BE138"/>
  <c r="BE141"/>
  <c r="BE172"/>
  <c i="17" r="J153"/>
  <c r="J103"/>
  <c i="18" r="BE154"/>
  <c r="BE170"/>
  <c r="BE181"/>
  <c r="BE183"/>
  <c r="E112"/>
  <c r="BE137"/>
  <c r="BE146"/>
  <c r="BE174"/>
  <c r="BE126"/>
  <c r="BE158"/>
  <c r="BE161"/>
  <c r="BE182"/>
  <c r="BE128"/>
  <c r="J92"/>
  <c r="BE149"/>
  <c r="BE159"/>
  <c r="BE178"/>
  <c r="BE160"/>
  <c r="BE166"/>
  <c r="BE125"/>
  <c r="BE155"/>
  <c r="BE162"/>
  <c r="BE164"/>
  <c r="BE168"/>
  <c r="BE169"/>
  <c r="BE173"/>
  <c r="J89"/>
  <c r="BE127"/>
  <c r="BE156"/>
  <c r="BE163"/>
  <c r="BE177"/>
  <c r="BE179"/>
  <c i="17" r="BE137"/>
  <c r="BE161"/>
  <c r="BE192"/>
  <c r="BE247"/>
  <c r="E85"/>
  <c r="F92"/>
  <c r="J122"/>
  <c r="BE136"/>
  <c r="BE142"/>
  <c r="BE181"/>
  <c r="BE237"/>
  <c r="BE249"/>
  <c r="BE129"/>
  <c r="BE132"/>
  <c r="BE140"/>
  <c r="BE146"/>
  <c r="BE170"/>
  <c r="BE222"/>
  <c r="J120"/>
  <c r="BE147"/>
  <c r="F91"/>
  <c r="BE130"/>
  <c r="BE154"/>
  <c r="BE240"/>
  <c r="BE243"/>
  <c r="BE139"/>
  <c r="BE215"/>
  <c r="BE131"/>
  <c r="BE204"/>
  <c r="BE134"/>
  <c r="BE178"/>
  <c r="J123"/>
  <c r="BE145"/>
  <c r="BE148"/>
  <c r="BE133"/>
  <c r="BE157"/>
  <c r="BE199"/>
  <c r="BE141"/>
  <c r="BE149"/>
  <c r="BE150"/>
  <c r="BE151"/>
  <c r="BE166"/>
  <c r="BE184"/>
  <c r="BE218"/>
  <c i="16" r="BK132"/>
  <c r="J132"/>
  <c r="J98"/>
  <c i="17" r="BE175"/>
  <c r="BE187"/>
  <c r="BE211"/>
  <c r="BE228"/>
  <c r="BE234"/>
  <c i="16" r="BE127"/>
  <c r="J91"/>
  <c r="F119"/>
  <c r="BE126"/>
  <c r="BE165"/>
  <c r="BE179"/>
  <c r="BE180"/>
  <c r="BE184"/>
  <c i="15" r="BK122"/>
  <c r="J122"/>
  <c r="J97"/>
  <c i="16" r="J89"/>
  <c r="BE137"/>
  <c r="BE147"/>
  <c r="BE151"/>
  <c r="BE169"/>
  <c r="BE136"/>
  <c r="BE168"/>
  <c r="BE172"/>
  <c r="BE187"/>
  <c r="E113"/>
  <c r="BE174"/>
  <c r="BE186"/>
  <c r="BE128"/>
  <c r="BE130"/>
  <c r="BE134"/>
  <c r="BE170"/>
  <c r="BE185"/>
  <c r="F120"/>
  <c r="BE131"/>
  <c r="BE135"/>
  <c r="BE148"/>
  <c r="BE193"/>
  <c r="J92"/>
  <c r="BE175"/>
  <c r="BE177"/>
  <c r="BE178"/>
  <c r="BE189"/>
  <c r="BE125"/>
  <c r="BE159"/>
  <c r="BE164"/>
  <c r="BE173"/>
  <c r="BE182"/>
  <c r="BE138"/>
  <c r="BE139"/>
  <c r="BE156"/>
  <c r="BE166"/>
  <c r="BE171"/>
  <c r="BE176"/>
  <c r="BE188"/>
  <c r="BE191"/>
  <c r="BE195"/>
  <c r="BE129"/>
  <c r="BE183"/>
  <c r="BE194"/>
  <c r="BE196"/>
  <c i="15" r="F117"/>
  <c r="BE135"/>
  <c r="BE137"/>
  <c r="BE148"/>
  <c r="BE189"/>
  <c r="BE191"/>
  <c r="J117"/>
  <c r="BE128"/>
  <c r="BE152"/>
  <c r="BE154"/>
  <c r="BE178"/>
  <c r="BE180"/>
  <c r="BE147"/>
  <c r="BE150"/>
  <c r="BE164"/>
  <c r="BE165"/>
  <c r="BE166"/>
  <c r="BE167"/>
  <c r="BE168"/>
  <c r="BE175"/>
  <c r="BE176"/>
  <c r="BE177"/>
  <c r="BE184"/>
  <c r="BE186"/>
  <c r="F92"/>
  <c r="BE141"/>
  <c r="BE153"/>
  <c r="BE179"/>
  <c r="BE156"/>
  <c r="BE181"/>
  <c r="BE136"/>
  <c r="BE138"/>
  <c r="BE144"/>
  <c r="BE145"/>
  <c r="BE149"/>
  <c r="BE158"/>
  <c r="BE159"/>
  <c r="BE163"/>
  <c r="BE182"/>
  <c r="BE190"/>
  <c r="BE126"/>
  <c r="BE129"/>
  <c r="BE133"/>
  <c r="BE174"/>
  <c r="BE183"/>
  <c i="14" r="J130"/>
  <c r="J98"/>
  <c i="15" r="J89"/>
  <c r="J118"/>
  <c r="BE125"/>
  <c r="BE134"/>
  <c r="BE140"/>
  <c r="BE160"/>
  <c r="BE170"/>
  <c r="BE171"/>
  <c r="BE173"/>
  <c r="BE193"/>
  <c r="BE131"/>
  <c r="BE139"/>
  <c r="BE142"/>
  <c r="BE143"/>
  <c r="BE157"/>
  <c r="BE161"/>
  <c r="BE162"/>
  <c r="BE169"/>
  <c r="BE172"/>
  <c r="BE185"/>
  <c r="BE188"/>
  <c r="E85"/>
  <c r="BE127"/>
  <c r="BE151"/>
  <c r="BE155"/>
  <c r="BE124"/>
  <c r="BE146"/>
  <c r="BE187"/>
  <c i="14" r="F125"/>
  <c r="BE155"/>
  <c r="BE158"/>
  <c r="BE159"/>
  <c r="BE179"/>
  <c r="BE202"/>
  <c r="BE209"/>
  <c r="BE211"/>
  <c r="BE233"/>
  <c r="BE166"/>
  <c r="BE181"/>
  <c r="BE187"/>
  <c r="BE213"/>
  <c r="BE224"/>
  <c r="BE225"/>
  <c r="BE226"/>
  <c r="J89"/>
  <c r="J125"/>
  <c r="BE152"/>
  <c r="BE169"/>
  <c r="BE173"/>
  <c r="BE180"/>
  <c r="BE235"/>
  <c r="BE249"/>
  <c r="BE137"/>
  <c r="BE138"/>
  <c r="BE144"/>
  <c r="BE203"/>
  <c r="BE215"/>
  <c r="J91"/>
  <c r="BE164"/>
  <c r="BE178"/>
  <c r="BE190"/>
  <c r="BE207"/>
  <c r="BE220"/>
  <c r="E118"/>
  <c r="BE131"/>
  <c r="BE134"/>
  <c r="BE151"/>
  <c r="BE176"/>
  <c r="BE192"/>
  <c r="BE206"/>
  <c r="BE227"/>
  <c r="F124"/>
  <c r="BE157"/>
  <c r="BE160"/>
  <c r="BE161"/>
  <c r="BE165"/>
  <c r="BE197"/>
  <c r="BE199"/>
  <c r="BE201"/>
  <c r="BE204"/>
  <c i="13" r="BK142"/>
  <c r="J142"/>
  <c i="14" r="BE150"/>
  <c r="BE153"/>
  <c r="BE223"/>
  <c r="BE229"/>
  <c r="BE237"/>
  <c r="BE142"/>
  <c r="BE147"/>
  <c r="BE185"/>
  <c r="BE242"/>
  <c r="BE244"/>
  <c r="BE133"/>
  <c r="BE167"/>
  <c r="BE182"/>
  <c r="BE183"/>
  <c r="BE186"/>
  <c r="BE188"/>
  <c r="BE200"/>
  <c r="BE208"/>
  <c r="BE231"/>
  <c r="BE132"/>
  <c r="BE145"/>
  <c r="BE149"/>
  <c r="BE162"/>
  <c r="BE194"/>
  <c r="BE243"/>
  <c r="BE136"/>
  <c r="BE139"/>
  <c r="BE140"/>
  <c r="BE141"/>
  <c r="BE143"/>
  <c r="BE171"/>
  <c r="BE218"/>
  <c r="BE221"/>
  <c r="BE222"/>
  <c r="BE240"/>
  <c r="BE245"/>
  <c r="BE247"/>
  <c i="13" r="BE251"/>
  <c r="BE257"/>
  <c r="BE268"/>
  <c r="BE298"/>
  <c r="BE302"/>
  <c r="BE318"/>
  <c r="BE320"/>
  <c r="BE326"/>
  <c r="BE348"/>
  <c r="BE374"/>
  <c r="J92"/>
  <c r="BE144"/>
  <c r="BE145"/>
  <c r="BE160"/>
  <c r="BE165"/>
  <c r="BE182"/>
  <c r="BE184"/>
  <c r="BE220"/>
  <c r="BE228"/>
  <c r="BE305"/>
  <c r="BE307"/>
  <c r="BE316"/>
  <c r="BE317"/>
  <c r="BE351"/>
  <c r="BE352"/>
  <c r="BE353"/>
  <c r="BE356"/>
  <c r="BE369"/>
  <c r="BE377"/>
  <c r="BE379"/>
  <c i="12" r="J212"/>
  <c r="J110"/>
  <c i="13" r="J89"/>
  <c r="E132"/>
  <c r="BE147"/>
  <c r="BE148"/>
  <c r="BE169"/>
  <c r="BE181"/>
  <c r="BE196"/>
  <c r="BE205"/>
  <c r="BE229"/>
  <c r="BE237"/>
  <c r="BE247"/>
  <c r="BE261"/>
  <c r="BE265"/>
  <c r="BE270"/>
  <c r="BE319"/>
  <c r="BE355"/>
  <c r="BE364"/>
  <c r="BE371"/>
  <c r="BE373"/>
  <c r="BE376"/>
  <c r="BE380"/>
  <c i="12" r="BK136"/>
  <c i="13" r="F92"/>
  <c r="BE149"/>
  <c r="BE152"/>
  <c r="BE153"/>
  <c r="BE158"/>
  <c r="BE179"/>
  <c r="BE183"/>
  <c r="BE189"/>
  <c r="BE204"/>
  <c r="BE236"/>
  <c r="BE241"/>
  <c r="BE252"/>
  <c r="BE276"/>
  <c r="BE278"/>
  <c r="BE280"/>
  <c r="BE284"/>
  <c r="BE375"/>
  <c r="BE150"/>
  <c r="BE157"/>
  <c r="BE195"/>
  <c r="BE249"/>
  <c r="BE259"/>
  <c r="BE291"/>
  <c r="BE296"/>
  <c r="BE323"/>
  <c r="BE324"/>
  <c r="BE337"/>
  <c r="BE349"/>
  <c r="BE359"/>
  <c r="BE362"/>
  <c r="BE378"/>
  <c r="BE381"/>
  <c r="BE194"/>
  <c r="BE203"/>
  <c r="BE206"/>
  <c r="BE208"/>
  <c r="BE212"/>
  <c r="BE219"/>
  <c r="BE221"/>
  <c r="BE223"/>
  <c r="BE226"/>
  <c r="BE246"/>
  <c r="BE272"/>
  <c r="BE282"/>
  <c r="BE310"/>
  <c r="BE321"/>
  <c r="BE330"/>
  <c r="BE354"/>
  <c r="BE350"/>
  <c r="BE357"/>
  <c i="12" r="BK169"/>
  <c r="J169"/>
  <c r="J103"/>
  <c i="13" r="BE151"/>
  <c r="BE171"/>
  <c r="BE173"/>
  <c r="BE198"/>
  <c r="BE199"/>
  <c r="BE214"/>
  <c r="BE233"/>
  <c r="BE235"/>
  <c r="BE239"/>
  <c r="BE254"/>
  <c r="BE308"/>
  <c r="BE311"/>
  <c r="BE312"/>
  <c r="BE313"/>
  <c r="BE328"/>
  <c r="BE334"/>
  <c r="BE342"/>
  <c r="BE363"/>
  <c r="BE191"/>
  <c r="BE263"/>
  <c r="BE295"/>
  <c r="BE300"/>
  <c r="BE306"/>
  <c r="BE309"/>
  <c r="BE325"/>
  <c r="BE339"/>
  <c r="BE155"/>
  <c r="BE162"/>
  <c r="BE163"/>
  <c r="BE166"/>
  <c r="BE175"/>
  <c r="BE176"/>
  <c r="BE186"/>
  <c r="BE201"/>
  <c r="BE210"/>
  <c r="BE217"/>
  <c r="BE255"/>
  <c r="BE264"/>
  <c r="BE304"/>
  <c r="BE322"/>
  <c r="BE361"/>
  <c r="BE365"/>
  <c r="BE366"/>
  <c r="BE367"/>
  <c r="BE368"/>
  <c r="BE146"/>
  <c r="BE187"/>
  <c r="BE188"/>
  <c r="BE193"/>
  <c r="BE197"/>
  <c r="BE213"/>
  <c r="BE230"/>
  <c r="BE243"/>
  <c r="BE244"/>
  <c r="BE287"/>
  <c r="BE290"/>
  <c r="BE292"/>
  <c r="BE293"/>
  <c r="BE274"/>
  <c r="BE297"/>
  <c r="BE314"/>
  <c r="BE332"/>
  <c i="12" r="J94"/>
  <c r="BE175"/>
  <c r="BE187"/>
  <c r="BE194"/>
  <c r="BE215"/>
  <c r="BE221"/>
  <c r="J93"/>
  <c r="BE138"/>
  <c r="BE139"/>
  <c r="BE140"/>
  <c r="BE146"/>
  <c r="BE214"/>
  <c r="BE216"/>
  <c r="BE219"/>
  <c r="BE223"/>
  <c i="11" r="BK121"/>
  <c r="J121"/>
  <c i="12" r="J129"/>
  <c r="BE149"/>
  <c r="BE162"/>
  <c r="BE171"/>
  <c r="BE174"/>
  <c r="BE186"/>
  <c r="BE188"/>
  <c r="BE190"/>
  <c r="BE197"/>
  <c r="BE210"/>
  <c r="BE211"/>
  <c r="BE220"/>
  <c r="BE147"/>
  <c r="BE150"/>
  <c r="BE153"/>
  <c r="BE154"/>
  <c r="BE160"/>
  <c r="BE189"/>
  <c r="BE203"/>
  <c r="BE206"/>
  <c r="BE207"/>
  <c r="BE213"/>
  <c r="BE217"/>
  <c r="BE218"/>
  <c r="BE245"/>
  <c r="BE246"/>
  <c r="BE247"/>
  <c r="BE248"/>
  <c r="F93"/>
  <c r="BE143"/>
  <c r="BE179"/>
  <c r="BE180"/>
  <c r="BE237"/>
  <c r="BE244"/>
  <c r="F132"/>
  <c r="BE145"/>
  <c r="BE148"/>
  <c r="BE157"/>
  <c r="BE158"/>
  <c r="BE159"/>
  <c r="BE185"/>
  <c r="BE193"/>
  <c r="BE201"/>
  <c r="BE204"/>
  <c r="BE229"/>
  <c r="BE238"/>
  <c r="BE239"/>
  <c r="BE144"/>
  <c r="BE163"/>
  <c r="BE166"/>
  <c r="BE168"/>
  <c r="BE173"/>
  <c r="BE176"/>
  <c r="BE178"/>
  <c r="BE195"/>
  <c r="BE222"/>
  <c r="BE234"/>
  <c r="BE242"/>
  <c r="E123"/>
  <c r="BE141"/>
  <c r="BE155"/>
  <c r="BE156"/>
  <c r="BE164"/>
  <c r="BE177"/>
  <c r="BE183"/>
  <c r="BE184"/>
  <c r="BE209"/>
  <c r="BE227"/>
  <c r="BE228"/>
  <c r="BE241"/>
  <c r="BE243"/>
  <c r="BE151"/>
  <c r="BE161"/>
  <c r="BE182"/>
  <c r="BE198"/>
  <c r="BE205"/>
  <c r="BE226"/>
  <c r="BE232"/>
  <c r="BE235"/>
  <c r="BE142"/>
  <c r="BE191"/>
  <c r="BE172"/>
  <c r="BE208"/>
  <c r="BE224"/>
  <c r="BE225"/>
  <c r="BE165"/>
  <c r="BE202"/>
  <c r="BE231"/>
  <c r="BE233"/>
  <c i="11" r="E109"/>
  <c r="F118"/>
  <c r="J118"/>
  <c r="BE139"/>
  <c r="BE140"/>
  <c r="BE150"/>
  <c i="10" r="BK124"/>
  <c r="J124"/>
  <c i="11" r="BE128"/>
  <c r="BE129"/>
  <c r="BE133"/>
  <c r="J91"/>
  <c r="J117"/>
  <c r="BE126"/>
  <c r="BE130"/>
  <c r="BE131"/>
  <c r="BE134"/>
  <c r="BE135"/>
  <c r="BE124"/>
  <c r="BE125"/>
  <c r="BE132"/>
  <c r="BE144"/>
  <c r="BE138"/>
  <c r="BE142"/>
  <c r="BE149"/>
  <c r="BE152"/>
  <c r="BE141"/>
  <c r="BE143"/>
  <c r="BE146"/>
  <c r="BE147"/>
  <c r="F117"/>
  <c r="BE151"/>
  <c r="BE127"/>
  <c r="BE136"/>
  <c r="BE137"/>
  <c r="BE145"/>
  <c r="BE148"/>
  <c r="BE153"/>
  <c r="BE123"/>
  <c i="10" r="F121"/>
  <c r="J91"/>
  <c r="BE130"/>
  <c r="BE147"/>
  <c r="BE143"/>
  <c r="BE152"/>
  <c i="9" r="BK124"/>
  <c r="J124"/>
  <c r="J98"/>
  <c i="10" r="J93"/>
  <c r="F120"/>
  <c r="BE127"/>
  <c r="BE131"/>
  <c r="BE132"/>
  <c r="BE150"/>
  <c r="BE156"/>
  <c r="J121"/>
  <c r="BE134"/>
  <c r="BE136"/>
  <c r="BE137"/>
  <c r="BE144"/>
  <c r="BE146"/>
  <c r="BE159"/>
  <c r="BE129"/>
  <c r="BE140"/>
  <c r="BE126"/>
  <c r="BE128"/>
  <c r="BE141"/>
  <c r="BE151"/>
  <c r="BE153"/>
  <c r="BE158"/>
  <c r="E112"/>
  <c r="BE148"/>
  <c r="BE133"/>
  <c r="BE142"/>
  <c r="BE155"/>
  <c r="BE157"/>
  <c i="8" r="BK125"/>
  <c r="J125"/>
  <c r="J98"/>
  <c i="9" r="J118"/>
  <c r="BE134"/>
  <c r="BE139"/>
  <c r="BE153"/>
  <c r="BE158"/>
  <c r="BE168"/>
  <c r="J93"/>
  <c r="J121"/>
  <c r="BE136"/>
  <c r="BE140"/>
  <c r="BE147"/>
  <c r="E112"/>
  <c r="BE129"/>
  <c r="BE144"/>
  <c r="BE156"/>
  <c r="BE166"/>
  <c r="BE171"/>
  <c r="F93"/>
  <c r="F121"/>
  <c r="BE159"/>
  <c r="BE161"/>
  <c r="BE170"/>
  <c r="BE175"/>
  <c r="BE130"/>
  <c r="BE131"/>
  <c r="BE132"/>
  <c r="BE137"/>
  <c r="BE141"/>
  <c r="BE146"/>
  <c r="BE151"/>
  <c r="BE162"/>
  <c r="BE152"/>
  <c r="BE154"/>
  <c r="BE135"/>
  <c r="BE142"/>
  <c r="BE149"/>
  <c r="BE155"/>
  <c r="BE174"/>
  <c r="BE150"/>
  <c r="BE160"/>
  <c r="BE163"/>
  <c r="BE164"/>
  <c r="BE169"/>
  <c r="BE128"/>
  <c r="BE145"/>
  <c r="BE127"/>
  <c r="BE165"/>
  <c r="BE172"/>
  <c r="BE173"/>
  <c r="BE126"/>
  <c r="BE133"/>
  <c r="BE138"/>
  <c r="BE143"/>
  <c i="7" r="J143"/>
  <c r="J100"/>
  <c r="J149"/>
  <c r="J102"/>
  <c i="8" r="J94"/>
  <c r="E113"/>
  <c r="BE128"/>
  <c r="BE131"/>
  <c r="BE159"/>
  <c r="BE160"/>
  <c r="BE161"/>
  <c r="BE163"/>
  <c r="BE164"/>
  <c r="BE165"/>
  <c r="BE172"/>
  <c r="BE180"/>
  <c r="BE199"/>
  <c r="BE231"/>
  <c r="BE235"/>
  <c r="BE238"/>
  <c r="BE252"/>
  <c r="BE254"/>
  <c r="BE255"/>
  <c r="BE267"/>
  <c r="BE279"/>
  <c r="BE285"/>
  <c r="BE309"/>
  <c r="J91"/>
  <c r="BE137"/>
  <c r="BE138"/>
  <c r="BE143"/>
  <c r="BE149"/>
  <c r="BE154"/>
  <c r="BE166"/>
  <c r="BE175"/>
  <c r="BE219"/>
  <c r="BE220"/>
  <c r="BE236"/>
  <c r="BE244"/>
  <c r="BE247"/>
  <c r="BE253"/>
  <c r="BE265"/>
  <c r="BE266"/>
  <c r="BE271"/>
  <c r="BE310"/>
  <c r="BE323"/>
  <c r="BE330"/>
  <c r="BE331"/>
  <c r="BE338"/>
  <c r="BE174"/>
  <c r="BE176"/>
  <c r="BE200"/>
  <c r="BE201"/>
  <c r="BE202"/>
  <c r="BE210"/>
  <c r="BE213"/>
  <c r="BE216"/>
  <c r="BE230"/>
  <c r="BE241"/>
  <c r="BE245"/>
  <c r="BE287"/>
  <c r="BE291"/>
  <c r="BE305"/>
  <c r="BE315"/>
  <c r="BE337"/>
  <c i="7" r="BK183"/>
  <c r="J183"/>
  <c r="J106"/>
  <c i="8" r="BE142"/>
  <c r="BE153"/>
  <c r="BE158"/>
  <c r="BE169"/>
  <c r="BE207"/>
  <c r="BE209"/>
  <c r="BE211"/>
  <c r="BE218"/>
  <c r="BE226"/>
  <c r="BE243"/>
  <c r="BE248"/>
  <c r="BE256"/>
  <c r="BE258"/>
  <c r="BE262"/>
  <c r="BE272"/>
  <c r="BE274"/>
  <c r="BE275"/>
  <c r="BE276"/>
  <c r="BE282"/>
  <c r="BE328"/>
  <c r="BE343"/>
  <c r="BE228"/>
  <c r="BE263"/>
  <c r="BE264"/>
  <c r="BE268"/>
  <c r="BE269"/>
  <c r="BE294"/>
  <c r="BE295"/>
  <c r="BE296"/>
  <c r="BE299"/>
  <c r="BE306"/>
  <c r="BE308"/>
  <c r="BE327"/>
  <c r="BE342"/>
  <c r="J93"/>
  <c r="F121"/>
  <c r="BE141"/>
  <c r="BE162"/>
  <c r="BE173"/>
  <c r="BE179"/>
  <c r="BE192"/>
  <c r="BE229"/>
  <c r="BE246"/>
  <c r="BE250"/>
  <c r="BE317"/>
  <c r="BE322"/>
  <c r="BE340"/>
  <c i="7" r="BK243"/>
  <c r="J243"/>
  <c r="J115"/>
  <c i="8" r="BE129"/>
  <c r="BE132"/>
  <c r="BE134"/>
  <c r="BE136"/>
  <c r="BE152"/>
  <c r="BE178"/>
  <c r="BE191"/>
  <c r="BE203"/>
  <c r="BE208"/>
  <c r="BE215"/>
  <c r="BE217"/>
  <c r="BE222"/>
  <c r="BE224"/>
  <c r="BE234"/>
  <c r="BE240"/>
  <c r="BE242"/>
  <c r="BE251"/>
  <c r="BE261"/>
  <c r="BE270"/>
  <c r="BE278"/>
  <c r="BE297"/>
  <c r="BE300"/>
  <c r="BE301"/>
  <c r="BE303"/>
  <c r="BE325"/>
  <c r="F94"/>
  <c r="BE133"/>
  <c r="BE151"/>
  <c r="BE156"/>
  <c r="BE167"/>
  <c r="BE170"/>
  <c r="BE188"/>
  <c r="BE189"/>
  <c r="BE190"/>
  <c r="BE196"/>
  <c r="BE214"/>
  <c r="BE223"/>
  <c r="BE225"/>
  <c r="BE257"/>
  <c r="BE259"/>
  <c r="BE286"/>
  <c r="BE288"/>
  <c r="BE289"/>
  <c r="BE292"/>
  <c r="BE293"/>
  <c r="BE298"/>
  <c r="BE312"/>
  <c r="BE329"/>
  <c r="BE334"/>
  <c r="BE336"/>
  <c r="BE135"/>
  <c r="BE157"/>
  <c r="BE171"/>
  <c r="BE181"/>
  <c r="BE183"/>
  <c r="BE187"/>
  <c r="BE193"/>
  <c r="BE197"/>
  <c r="BE198"/>
  <c r="BE204"/>
  <c r="BE205"/>
  <c r="BE212"/>
  <c r="BE221"/>
  <c r="BE237"/>
  <c r="BE239"/>
  <c r="BE260"/>
  <c r="BE273"/>
  <c r="BE277"/>
  <c r="BE281"/>
  <c r="BE311"/>
  <c r="BE332"/>
  <c r="BE333"/>
  <c r="BE177"/>
  <c r="BE185"/>
  <c r="BE186"/>
  <c r="BE195"/>
  <c r="BE206"/>
  <c r="BE232"/>
  <c r="BE233"/>
  <c r="BE249"/>
  <c r="BE280"/>
  <c r="BE283"/>
  <c r="BE290"/>
  <c r="BE304"/>
  <c r="BE318"/>
  <c r="BE319"/>
  <c r="BE324"/>
  <c i="7" r="BK208"/>
  <c r="J208"/>
  <c r="J110"/>
  <c i="8" r="BE127"/>
  <c r="BE139"/>
  <c r="BE140"/>
  <c r="BE145"/>
  <c r="BE147"/>
  <c r="BE148"/>
  <c r="BE155"/>
  <c r="BE168"/>
  <c r="BE302"/>
  <c r="BE313"/>
  <c r="BE316"/>
  <c r="BE326"/>
  <c r="BE339"/>
  <c r="BE341"/>
  <c r="BE130"/>
  <c r="BE144"/>
  <c r="BE146"/>
  <c r="BE150"/>
  <c r="BE184"/>
  <c r="BE307"/>
  <c r="BE314"/>
  <c r="BE321"/>
  <c r="BE335"/>
  <c i="7" r="J137"/>
  <c r="BE206"/>
  <c r="BE234"/>
  <c r="BE239"/>
  <c r="BE246"/>
  <c r="BE280"/>
  <c r="BE179"/>
  <c r="BE187"/>
  <c r="BE192"/>
  <c r="BE210"/>
  <c r="BE215"/>
  <c r="BE233"/>
  <c r="BE253"/>
  <c r="BE269"/>
  <c r="BE282"/>
  <c r="BE283"/>
  <c r="E85"/>
  <c r="BE146"/>
  <c r="BE163"/>
  <c r="BE172"/>
  <c r="BE188"/>
  <c r="BE203"/>
  <c r="BE216"/>
  <c r="BE220"/>
  <c r="BE221"/>
  <c r="BE224"/>
  <c r="BE237"/>
  <c r="BE241"/>
  <c r="BE247"/>
  <c r="BE254"/>
  <c r="J138"/>
  <c r="BE159"/>
  <c r="BE160"/>
  <c r="BE166"/>
  <c r="BE168"/>
  <c r="BE169"/>
  <c r="BE171"/>
  <c r="BE175"/>
  <c r="BE178"/>
  <c r="BE182"/>
  <c r="BE186"/>
  <c r="BE199"/>
  <c r="BE200"/>
  <c r="BE211"/>
  <c r="BE279"/>
  <c r="F94"/>
  <c r="BE154"/>
  <c r="BE155"/>
  <c r="BE156"/>
  <c r="BE164"/>
  <c r="BE170"/>
  <c r="BE204"/>
  <c r="BE205"/>
  <c r="BE212"/>
  <c r="BE213"/>
  <c r="BE217"/>
  <c r="BE227"/>
  <c r="BE255"/>
  <c r="BE263"/>
  <c r="BE272"/>
  <c r="BE274"/>
  <c r="BE185"/>
  <c r="BE191"/>
  <c r="BE202"/>
  <c r="BE218"/>
  <c r="BE226"/>
  <c r="BE235"/>
  <c r="BE266"/>
  <c r="BE271"/>
  <c r="F93"/>
  <c r="BE147"/>
  <c r="BE150"/>
  <c r="BE157"/>
  <c r="BE181"/>
  <c r="BE189"/>
  <c r="BE229"/>
  <c r="BE238"/>
  <c r="BE257"/>
  <c r="BE259"/>
  <c r="BE152"/>
  <c r="BE167"/>
  <c r="BE174"/>
  <c r="BE222"/>
  <c r="BE225"/>
  <c r="BE228"/>
  <c r="BE273"/>
  <c r="J91"/>
  <c r="BE161"/>
  <c r="BE193"/>
  <c r="BE195"/>
  <c r="BE196"/>
  <c r="BE197"/>
  <c r="BE214"/>
  <c r="BE219"/>
  <c r="BE232"/>
  <c r="BE240"/>
  <c r="BE245"/>
  <c r="BE248"/>
  <c r="BE249"/>
  <c r="BE251"/>
  <c r="BE252"/>
  <c r="BE261"/>
  <c r="BE262"/>
  <c r="BE144"/>
  <c r="BE145"/>
  <c r="BE151"/>
  <c r="BE162"/>
  <c r="BE177"/>
  <c r="BE201"/>
  <c r="BE270"/>
  <c r="BE153"/>
  <c r="BE158"/>
  <c r="BE194"/>
  <c r="BE207"/>
  <c r="BE242"/>
  <c r="BE260"/>
  <c r="BE264"/>
  <c r="BE265"/>
  <c r="BE267"/>
  <c r="BE268"/>
  <c r="BE275"/>
  <c r="BE276"/>
  <c r="BE278"/>
  <c r="BE281"/>
  <c r="BE180"/>
  <c r="BE230"/>
  <c r="BE258"/>
  <c i="6" r="J121"/>
  <c r="BE138"/>
  <c r="F124"/>
  <c r="E85"/>
  <c r="J94"/>
  <c r="J123"/>
  <c r="BE132"/>
  <c r="BE135"/>
  <c r="BE140"/>
  <c r="BE151"/>
  <c r="F93"/>
  <c r="BE131"/>
  <c r="BE144"/>
  <c r="BE139"/>
  <c r="BE141"/>
  <c r="BE143"/>
  <c r="BE156"/>
  <c r="BE134"/>
  <c r="BE147"/>
  <c r="BE152"/>
  <c r="BE154"/>
  <c r="BE145"/>
  <c r="BE146"/>
  <c r="BE148"/>
  <c r="BE150"/>
  <c r="BE136"/>
  <c r="BE153"/>
  <c r="BE155"/>
  <c i="5" r="F125"/>
  <c r="BE131"/>
  <c r="BE132"/>
  <c r="BE154"/>
  <c r="BE157"/>
  <c r="BE161"/>
  <c r="BE197"/>
  <c r="BE204"/>
  <c r="BE242"/>
  <c r="J91"/>
  <c r="BE150"/>
  <c r="BE152"/>
  <c r="BE155"/>
  <c r="BE177"/>
  <c r="BE193"/>
  <c r="BE228"/>
  <c r="BE229"/>
  <c r="BE231"/>
  <c r="BE239"/>
  <c r="BE241"/>
  <c r="BE250"/>
  <c i="4" r="J132"/>
  <c r="J100"/>
  <c i="5" r="BE134"/>
  <c r="BE167"/>
  <c r="BE169"/>
  <c r="BE171"/>
  <c r="BE173"/>
  <c r="BE185"/>
  <c r="BE187"/>
  <c r="BE189"/>
  <c r="BE194"/>
  <c r="BE209"/>
  <c r="BE211"/>
  <c r="BE218"/>
  <c r="BE223"/>
  <c r="F93"/>
  <c r="BE130"/>
  <c r="BE158"/>
  <c r="BE163"/>
  <c r="BE202"/>
  <c r="BE215"/>
  <c r="BE238"/>
  <c r="BE256"/>
  <c r="BE159"/>
  <c r="BE164"/>
  <c r="BE178"/>
  <c r="BE192"/>
  <c r="BE195"/>
  <c r="BE200"/>
  <c r="BE205"/>
  <c r="BE210"/>
  <c r="J93"/>
  <c r="J125"/>
  <c r="BE137"/>
  <c r="BE138"/>
  <c r="BE160"/>
  <c r="BE166"/>
  <c r="BE191"/>
  <c r="BE196"/>
  <c r="BE199"/>
  <c r="BE212"/>
  <c r="BE213"/>
  <c r="BE214"/>
  <c r="BE217"/>
  <c r="BE224"/>
  <c r="BE248"/>
  <c r="BE255"/>
  <c r="BE170"/>
  <c r="BE184"/>
  <c r="BE203"/>
  <c r="BE247"/>
  <c r="BE249"/>
  <c r="E85"/>
  <c r="BE149"/>
  <c r="BE201"/>
  <c r="BE244"/>
  <c r="BE140"/>
  <c r="BE146"/>
  <c r="BE168"/>
  <c r="BE206"/>
  <c r="BE208"/>
  <c r="BE236"/>
  <c r="BE240"/>
  <c r="BE180"/>
  <c r="BE253"/>
  <c r="BE135"/>
  <c r="BE144"/>
  <c r="BE148"/>
  <c r="BE181"/>
  <c r="BE182"/>
  <c r="BE186"/>
  <c r="BE190"/>
  <c r="BE207"/>
  <c r="BE216"/>
  <c r="BE225"/>
  <c r="BE227"/>
  <c r="BE233"/>
  <c r="BE235"/>
  <c r="BE237"/>
  <c r="BE254"/>
  <c r="BE142"/>
  <c r="BE162"/>
  <c r="BE175"/>
  <c r="BE183"/>
  <c r="BE219"/>
  <c r="BE220"/>
  <c r="BE222"/>
  <c r="BE232"/>
  <c r="BE245"/>
  <c r="BE246"/>
  <c r="BE251"/>
  <c r="BE252"/>
  <c i="3" r="J135"/>
  <c r="J101"/>
  <c i="4" r="BE133"/>
  <c r="BE140"/>
  <c r="J94"/>
  <c r="BE159"/>
  <c r="BE161"/>
  <c r="BE162"/>
  <c r="BE202"/>
  <c i="3" r="J228"/>
  <c r="J106"/>
  <c i="4" r="J126"/>
  <c r="BE137"/>
  <c r="BE138"/>
  <c r="BE145"/>
  <c r="BE150"/>
  <c r="BE154"/>
  <c r="BE158"/>
  <c r="F94"/>
  <c r="BE153"/>
  <c r="BE171"/>
  <c r="BE201"/>
  <c r="BE207"/>
  <c r="BE135"/>
  <c r="BE155"/>
  <c r="BE156"/>
  <c r="BE167"/>
  <c r="BE172"/>
  <c r="BE190"/>
  <c r="BE195"/>
  <c r="BE197"/>
  <c r="BE206"/>
  <c r="BE208"/>
  <c r="J124"/>
  <c r="BE139"/>
  <c r="BE142"/>
  <c r="BE152"/>
  <c r="BE157"/>
  <c r="BE169"/>
  <c r="BE165"/>
  <c r="BE170"/>
  <c r="BE174"/>
  <c r="BE185"/>
  <c r="BE187"/>
  <c r="BE188"/>
  <c r="BE189"/>
  <c r="BE192"/>
  <c r="E85"/>
  <c r="F93"/>
  <c r="BE136"/>
  <c r="BE141"/>
  <c r="BE148"/>
  <c r="BE160"/>
  <c r="BE164"/>
  <c r="BE194"/>
  <c r="BE199"/>
  <c r="BE204"/>
  <c r="BE209"/>
  <c r="BE216"/>
  <c r="BE223"/>
  <c r="BE166"/>
  <c r="BE178"/>
  <c r="BE180"/>
  <c r="BE193"/>
  <c r="BE211"/>
  <c r="BE214"/>
  <c r="BE227"/>
  <c r="BE228"/>
  <c r="BE143"/>
  <c r="BE144"/>
  <c r="BE146"/>
  <c r="BE163"/>
  <c r="BE175"/>
  <c r="BE176"/>
  <c r="BE184"/>
  <c r="BE186"/>
  <c r="BE191"/>
  <c r="BE196"/>
  <c r="BE203"/>
  <c r="BE212"/>
  <c r="BE215"/>
  <c r="BE220"/>
  <c r="BE221"/>
  <c r="BE222"/>
  <c r="BE229"/>
  <c r="BE179"/>
  <c r="BE182"/>
  <c r="BE200"/>
  <c r="BE205"/>
  <c r="BE210"/>
  <c r="BE217"/>
  <c r="BE218"/>
  <c r="BE219"/>
  <c r="BE224"/>
  <c r="BE226"/>
  <c r="BE230"/>
  <c i="3" r="J94"/>
  <c r="BE145"/>
  <c r="BE184"/>
  <c r="BE189"/>
  <c r="BE194"/>
  <c r="BE198"/>
  <c r="BE206"/>
  <c r="BE210"/>
  <c r="BE222"/>
  <c r="BE290"/>
  <c r="BE300"/>
  <c r="BE301"/>
  <c r="BE302"/>
  <c r="BE327"/>
  <c i="2" r="J5474"/>
  <c r="J134"/>
  <c i="3" r="J128"/>
  <c r="BE161"/>
  <c r="BE170"/>
  <c r="BE177"/>
  <c r="BE181"/>
  <c r="BE224"/>
  <c r="BE229"/>
  <c r="BE230"/>
  <c r="BE250"/>
  <c r="BE252"/>
  <c r="BE258"/>
  <c r="BE275"/>
  <c r="BE278"/>
  <c r="BE279"/>
  <c r="BE323"/>
  <c r="BE324"/>
  <c r="BE326"/>
  <c r="BE328"/>
  <c r="F94"/>
  <c r="BE212"/>
  <c r="BE226"/>
  <c r="BE236"/>
  <c r="BE248"/>
  <c r="BE256"/>
  <c r="BE268"/>
  <c r="BE274"/>
  <c r="BE283"/>
  <c r="BE296"/>
  <c r="BE299"/>
  <c r="BE311"/>
  <c r="BE329"/>
  <c r="BE160"/>
  <c r="BE168"/>
  <c r="BE176"/>
  <c r="BE188"/>
  <c r="BE192"/>
  <c r="BE196"/>
  <c r="BE211"/>
  <c r="BE216"/>
  <c r="BE241"/>
  <c r="BE242"/>
  <c r="BE247"/>
  <c r="BE259"/>
  <c r="BE264"/>
  <c r="BE277"/>
  <c r="BE281"/>
  <c r="BE285"/>
  <c r="BE288"/>
  <c r="BE293"/>
  <c r="BE309"/>
  <c r="BE331"/>
  <c r="BE332"/>
  <c r="F93"/>
  <c r="BE140"/>
  <c r="BE171"/>
  <c r="BE183"/>
  <c r="BE214"/>
  <c r="BE231"/>
  <c r="BE232"/>
  <c r="BE233"/>
  <c r="BE234"/>
  <c r="BE245"/>
  <c r="BE253"/>
  <c r="BE262"/>
  <c r="BE265"/>
  <c r="BE298"/>
  <c r="BE305"/>
  <c r="BE330"/>
  <c i="2" r="J1200"/>
  <c r="J110"/>
  <c i="3" r="BE144"/>
  <c r="BE159"/>
  <c r="BE163"/>
  <c r="BE213"/>
  <c r="BE215"/>
  <c r="BE235"/>
  <c r="BE243"/>
  <c r="BE254"/>
  <c r="BE267"/>
  <c r="BE282"/>
  <c r="BE291"/>
  <c r="BE303"/>
  <c r="BE315"/>
  <c r="E85"/>
  <c r="BE138"/>
  <c r="BE142"/>
  <c r="BE149"/>
  <c r="BE158"/>
  <c r="BE162"/>
  <c r="BE169"/>
  <c r="BE178"/>
  <c r="BE180"/>
  <c r="BE297"/>
  <c r="BE322"/>
  <c r="BE137"/>
  <c r="BE175"/>
  <c r="BE225"/>
  <c r="BE238"/>
  <c r="BE244"/>
  <c r="BE271"/>
  <c r="BE292"/>
  <c i="2" r="BK158"/>
  <c r="J158"/>
  <c r="J99"/>
  <c i="3" r="BE139"/>
  <c r="BE153"/>
  <c r="BE165"/>
  <c r="BE167"/>
  <c r="BE182"/>
  <c r="BE199"/>
  <c r="BE201"/>
  <c r="BE203"/>
  <c r="BE205"/>
  <c r="BE209"/>
  <c r="BE218"/>
  <c r="BE240"/>
  <c r="BE266"/>
  <c r="BE287"/>
  <c r="BE295"/>
  <c r="BE314"/>
  <c r="BE141"/>
  <c r="BE166"/>
  <c r="BE219"/>
  <c r="BE237"/>
  <c r="BE239"/>
  <c r="BE249"/>
  <c r="BE276"/>
  <c r="BE284"/>
  <c r="BE304"/>
  <c r="BE307"/>
  <c r="BE316"/>
  <c r="BE319"/>
  <c r="BE136"/>
  <c r="BE143"/>
  <c r="BE146"/>
  <c r="BE164"/>
  <c r="BE172"/>
  <c r="BE174"/>
  <c r="BE186"/>
  <c r="BE246"/>
  <c r="BE260"/>
  <c r="BE263"/>
  <c r="BE269"/>
  <c r="BE272"/>
  <c r="BE289"/>
  <c r="BE294"/>
  <c r="BE308"/>
  <c r="BE310"/>
  <c r="BE312"/>
  <c r="BE313"/>
  <c r="BE320"/>
  <c r="BE321"/>
  <c r="J91"/>
  <c r="BE147"/>
  <c r="BE148"/>
  <c r="BE179"/>
  <c r="BE187"/>
  <c r="BE208"/>
  <c r="BE251"/>
  <c r="BE255"/>
  <c r="BE257"/>
  <c r="BE270"/>
  <c r="BE273"/>
  <c r="BE280"/>
  <c r="BE306"/>
  <c r="BE317"/>
  <c i="2" r="J94"/>
  <c r="BE164"/>
  <c r="BE184"/>
  <c r="BE233"/>
  <c r="BE358"/>
  <c r="BE370"/>
  <c r="BE397"/>
  <c r="BE605"/>
  <c r="BE840"/>
  <c r="BE881"/>
  <c r="BE1026"/>
  <c r="BE1055"/>
  <c r="BE1106"/>
  <c r="BE1254"/>
  <c r="BE1261"/>
  <c r="BE1386"/>
  <c r="BE1399"/>
  <c r="BE1477"/>
  <c r="BE1480"/>
  <c r="BE1488"/>
  <c r="BE1541"/>
  <c r="BE1547"/>
  <c r="BE1659"/>
  <c r="BE1747"/>
  <c r="BE1813"/>
  <c r="BE1864"/>
  <c r="BE1941"/>
  <c r="BE1953"/>
  <c r="BE1960"/>
  <c r="BE2038"/>
  <c r="BE2063"/>
  <c r="BE2165"/>
  <c r="BE2177"/>
  <c r="BE2185"/>
  <c r="BE2204"/>
  <c r="BE2234"/>
  <c r="BE2389"/>
  <c r="BE2427"/>
  <c r="BE2580"/>
  <c r="BE2615"/>
  <c r="BE2710"/>
  <c r="BE2815"/>
  <c r="BE2849"/>
  <c r="BE2853"/>
  <c r="BE2857"/>
  <c r="BE2924"/>
  <c r="BE2936"/>
  <c r="BE2959"/>
  <c r="BE2970"/>
  <c r="BE2980"/>
  <c r="BE2984"/>
  <c r="BE2992"/>
  <c r="BE2996"/>
  <c r="BE3017"/>
  <c r="BE3035"/>
  <c r="BE3039"/>
  <c r="BE3048"/>
  <c r="BE3070"/>
  <c r="BE3076"/>
  <c r="BE3095"/>
  <c r="BE3130"/>
  <c r="BE3163"/>
  <c r="BE3176"/>
  <c r="BE3184"/>
  <c r="BE3205"/>
  <c r="BE3320"/>
  <c r="BE3332"/>
  <c r="BE3336"/>
  <c r="BE3351"/>
  <c r="BE3355"/>
  <c r="BE3359"/>
  <c r="BE3392"/>
  <c r="BE3400"/>
  <c r="BE3422"/>
  <c r="BE3426"/>
  <c r="BE3430"/>
  <c r="BE3438"/>
  <c r="BE3449"/>
  <c r="BE3453"/>
  <c r="BE3461"/>
  <c r="BE3481"/>
  <c r="BE3485"/>
  <c r="BE3492"/>
  <c r="BE3669"/>
  <c r="BE3858"/>
  <c r="BE3876"/>
  <c r="BE3889"/>
  <c r="BE3897"/>
  <c r="BE4078"/>
  <c r="BE4131"/>
  <c r="BE4162"/>
  <c r="BE4276"/>
  <c r="BE4682"/>
  <c r="BE4952"/>
  <c r="BE4969"/>
  <c r="BE4991"/>
  <c r="BE4994"/>
  <c r="BE5000"/>
  <c r="BE5062"/>
  <c r="BE5278"/>
  <c r="BE5407"/>
  <c r="BE5436"/>
  <c r="BE5444"/>
  <c r="BE5447"/>
  <c r="BE5451"/>
  <c r="BE5459"/>
  <c r="BE5462"/>
  <c r="BE5471"/>
  <c i="1" r="BA96"/>
  <c i="2" r="E85"/>
  <c r="BE195"/>
  <c r="BE268"/>
  <c r="BE385"/>
  <c r="BE388"/>
  <c r="BE488"/>
  <c r="BE673"/>
  <c r="BE721"/>
  <c r="BE739"/>
  <c r="BE742"/>
  <c r="BE750"/>
  <c r="BE768"/>
  <c r="BE886"/>
  <c r="BE946"/>
  <c r="BE1058"/>
  <c r="BE1065"/>
  <c r="BE1067"/>
  <c r="BE1085"/>
  <c r="BE1112"/>
  <c r="BE1197"/>
  <c r="BE1440"/>
  <c r="BE1469"/>
  <c r="BE1472"/>
  <c r="BE1536"/>
  <c r="BE1544"/>
  <c r="BE1562"/>
  <c r="BE1604"/>
  <c r="BE1712"/>
  <c r="BE1719"/>
  <c r="BE1757"/>
  <c r="BE1902"/>
  <c r="BE1906"/>
  <c r="BE1937"/>
  <c r="BE1976"/>
  <c r="BE1997"/>
  <c r="BE2108"/>
  <c r="BE2126"/>
  <c r="BE2162"/>
  <c r="BE2173"/>
  <c r="BE2407"/>
  <c r="BE2501"/>
  <c r="BE2555"/>
  <c r="BE2628"/>
  <c r="BE2636"/>
  <c r="BE2652"/>
  <c r="BE2683"/>
  <c r="BE2686"/>
  <c r="BE2774"/>
  <c r="BE2806"/>
  <c r="BE2827"/>
  <c r="BE2903"/>
  <c r="BE2912"/>
  <c r="BE2920"/>
  <c r="BE2928"/>
  <c r="BE2940"/>
  <c r="BE2944"/>
  <c r="BE3083"/>
  <c r="BE3087"/>
  <c r="BE3091"/>
  <c r="BE3133"/>
  <c r="BE3188"/>
  <c r="BE3201"/>
  <c r="BE3214"/>
  <c r="BE3218"/>
  <c r="BE3252"/>
  <c r="BE3377"/>
  <c r="BE3388"/>
  <c r="BE3396"/>
  <c r="BE3411"/>
  <c r="BE3434"/>
  <c r="BE3465"/>
  <c r="BE3495"/>
  <c r="BE3498"/>
  <c r="BE3679"/>
  <c r="BE4018"/>
  <c r="BE4151"/>
  <c r="BE4802"/>
  <c r="BE4942"/>
  <c r="BE4947"/>
  <c r="BE5112"/>
  <c r="BE5145"/>
  <c r="F94"/>
  <c r="BE173"/>
  <c r="BE177"/>
  <c r="BE191"/>
  <c r="BE220"/>
  <c r="BE264"/>
  <c r="BE279"/>
  <c r="BE291"/>
  <c r="BE324"/>
  <c r="BE375"/>
  <c r="BE402"/>
  <c r="BE505"/>
  <c r="BE534"/>
  <c r="BE539"/>
  <c r="BE541"/>
  <c r="BE572"/>
  <c r="BE592"/>
  <c r="BE658"/>
  <c r="BE671"/>
  <c r="BE693"/>
  <c r="BE706"/>
  <c r="BE725"/>
  <c r="BE733"/>
  <c r="BE736"/>
  <c r="BE817"/>
  <c r="BE842"/>
  <c r="BE858"/>
  <c r="BE863"/>
  <c r="BE876"/>
  <c r="BE883"/>
  <c r="BE899"/>
  <c r="BE920"/>
  <c r="BE954"/>
  <c r="BE963"/>
  <c r="BE986"/>
  <c r="BE1015"/>
  <c r="BE1031"/>
  <c r="BE1078"/>
  <c r="BE1081"/>
  <c r="BE1095"/>
  <c r="BE1104"/>
  <c r="BE1109"/>
  <c r="BE1117"/>
  <c r="BE1133"/>
  <c r="BE1153"/>
  <c r="BE1156"/>
  <c r="BE1159"/>
  <c r="BE1162"/>
  <c r="BE1166"/>
  <c r="BE1170"/>
  <c r="BE1194"/>
  <c r="BE1201"/>
  <c r="BE1212"/>
  <c r="BE1225"/>
  <c r="BE1233"/>
  <c r="BE1308"/>
  <c r="BE1374"/>
  <c r="BE1389"/>
  <c r="BE1412"/>
  <c r="BE1415"/>
  <c r="BE1420"/>
  <c r="BE1449"/>
  <c r="BE1456"/>
  <c r="BE1491"/>
  <c r="BE1503"/>
  <c r="BE1506"/>
  <c r="BE1516"/>
  <c r="BE1522"/>
  <c r="BE1530"/>
  <c r="BE1555"/>
  <c r="BE1565"/>
  <c r="BE1579"/>
  <c r="BE1593"/>
  <c r="BE1634"/>
  <c r="BE1648"/>
  <c r="BE1656"/>
  <c r="BE1716"/>
  <c r="BE1725"/>
  <c r="BE1760"/>
  <c r="BE1766"/>
  <c r="BE1780"/>
  <c r="BE1786"/>
  <c r="BE1789"/>
  <c r="BE1800"/>
  <c r="BE1826"/>
  <c r="BE1833"/>
  <c r="BE1839"/>
  <c r="BE1842"/>
  <c r="BE1850"/>
  <c r="BE1856"/>
  <c r="BE1866"/>
  <c r="BE1873"/>
  <c r="BE1888"/>
  <c r="BE1912"/>
  <c r="BE1919"/>
  <c r="BE1929"/>
  <c r="BE1945"/>
  <c r="BE1949"/>
  <c r="BE1993"/>
  <c r="BE2012"/>
  <c r="BE2022"/>
  <c r="BE2029"/>
  <c r="BE2066"/>
  <c r="BE2143"/>
  <c r="BE2153"/>
  <c r="BE2181"/>
  <c r="BE2189"/>
  <c r="BE2193"/>
  <c r="BE2196"/>
  <c r="BE2208"/>
  <c r="BE2219"/>
  <c r="BE2222"/>
  <c r="BE2228"/>
  <c r="BE2240"/>
  <c r="BE2249"/>
  <c r="BE2278"/>
  <c r="BE2302"/>
  <c r="BE2361"/>
  <c r="BE2424"/>
  <c r="BE2537"/>
  <c r="BE2546"/>
  <c r="BE2660"/>
  <c r="BE2668"/>
  <c r="BE2729"/>
  <c r="BE2747"/>
  <c r="BE2819"/>
  <c r="BE3010"/>
  <c r="BE3159"/>
  <c r="BE3237"/>
  <c r="BE3316"/>
  <c r="BE3363"/>
  <c r="BE3384"/>
  <c r="BE3418"/>
  <c r="BE3445"/>
  <c r="BE3469"/>
  <c r="BE3477"/>
  <c r="BE3880"/>
  <c r="BE4391"/>
  <c r="BE4937"/>
  <c r="BE4959"/>
  <c r="BE4973"/>
  <c r="BE5005"/>
  <c r="BE5012"/>
  <c r="BE5227"/>
  <c r="BE5289"/>
  <c r="BE5468"/>
  <c r="BE5479"/>
  <c r="BE5483"/>
  <c r="BE181"/>
  <c r="BE188"/>
  <c r="BE207"/>
  <c r="BE248"/>
  <c r="BE301"/>
  <c r="BE311"/>
  <c r="BE367"/>
  <c r="BE380"/>
  <c r="BE448"/>
  <c r="BE490"/>
  <c r="BE517"/>
  <c r="BE519"/>
  <c r="BE556"/>
  <c r="BE570"/>
  <c r="BE622"/>
  <c r="BE647"/>
  <c r="BE669"/>
  <c r="BE684"/>
  <c r="BE697"/>
  <c r="BE708"/>
  <c r="BE717"/>
  <c r="BE719"/>
  <c r="BE729"/>
  <c r="BE746"/>
  <c r="BE770"/>
  <c r="BE772"/>
  <c r="BE815"/>
  <c r="BE833"/>
  <c r="BE866"/>
  <c r="BE879"/>
  <c r="BE902"/>
  <c r="BE935"/>
  <c r="BE970"/>
  <c r="BE983"/>
  <c r="BE999"/>
  <c r="BE1003"/>
  <c r="BE1008"/>
  <c r="BE1012"/>
  <c r="BE1051"/>
  <c r="BE1061"/>
  <c r="BE1074"/>
  <c r="BE1092"/>
  <c r="BE1114"/>
  <c r="BE1142"/>
  <c r="BE1150"/>
  <c r="BE1179"/>
  <c r="BE1186"/>
  <c r="BE1188"/>
  <c r="BE1190"/>
  <c r="BE1272"/>
  <c r="BE1299"/>
  <c r="BE1319"/>
  <c r="BE1330"/>
  <c r="BE1332"/>
  <c r="BE1343"/>
  <c r="BE1426"/>
  <c r="BE1434"/>
  <c r="BE1443"/>
  <c r="BE1463"/>
  <c r="BE1466"/>
  <c r="BE1609"/>
  <c r="BE1618"/>
  <c r="BE1620"/>
  <c r="BE1628"/>
  <c r="BE1638"/>
  <c r="BE1662"/>
  <c r="BE1709"/>
  <c r="BE1728"/>
  <c r="BE1731"/>
  <c r="BE1738"/>
  <c r="BE1754"/>
  <c r="BE1763"/>
  <c r="BE1769"/>
  <c r="BE1777"/>
  <c r="BE1792"/>
  <c r="BE1807"/>
  <c r="BE1859"/>
  <c r="BE1861"/>
  <c r="BE1883"/>
  <c r="BE1886"/>
  <c r="BE1890"/>
  <c r="BE1892"/>
  <c r="BE1894"/>
  <c r="BE1897"/>
  <c r="BE1909"/>
  <c r="BE1915"/>
  <c r="BE1922"/>
  <c r="BE1957"/>
  <c r="BE1963"/>
  <c r="BE2006"/>
  <c r="BE2017"/>
  <c r="BE2047"/>
  <c r="BE2052"/>
  <c r="BE2069"/>
  <c r="BE2216"/>
  <c r="BE2225"/>
  <c r="BE2231"/>
  <c r="BE2237"/>
  <c r="BE2243"/>
  <c r="BE2246"/>
  <c r="BE2271"/>
  <c r="BE2290"/>
  <c r="BE2298"/>
  <c r="BE2330"/>
  <c r="BE2348"/>
  <c r="BE2370"/>
  <c r="BE2380"/>
  <c r="BE2471"/>
  <c r="BE2488"/>
  <c r="BE2510"/>
  <c r="BE2597"/>
  <c r="BE2606"/>
  <c r="BE2624"/>
  <c r="BE2644"/>
  <c r="BE2676"/>
  <c r="BE2689"/>
  <c r="BE2723"/>
  <c r="BE2743"/>
  <c r="BE2783"/>
  <c r="BE2790"/>
  <c r="BE2798"/>
  <c r="BE2839"/>
  <c r="BE2867"/>
  <c r="BE2886"/>
  <c r="BE2893"/>
  <c r="BE2916"/>
  <c r="BE2932"/>
  <c r="BE2953"/>
  <c r="BE2967"/>
  <c r="BE2976"/>
  <c r="BE2988"/>
  <c r="BE3003"/>
  <c r="BE3026"/>
  <c r="BE3167"/>
  <c r="BE3180"/>
  <c r="BE3197"/>
  <c r="BE3222"/>
  <c r="BE3282"/>
  <c r="BE3311"/>
  <c r="BE3323"/>
  <c r="BE3325"/>
  <c r="BE3328"/>
  <c r="BE3340"/>
  <c r="BE3343"/>
  <c r="BE3347"/>
  <c r="BE3370"/>
  <c r="BE3404"/>
  <c r="BE3442"/>
  <c r="BE3457"/>
  <c r="BE3473"/>
  <c r="BE3489"/>
  <c r="BE3867"/>
  <c r="BE3903"/>
  <c r="BE3951"/>
  <c r="BE3961"/>
  <c r="BE4511"/>
  <c r="BE4921"/>
  <c r="BE4934"/>
  <c r="BE4963"/>
  <c r="BE4966"/>
  <c r="BE4981"/>
  <c r="BE4986"/>
  <c r="BE5009"/>
  <c r="BE5177"/>
  <c r="BE5284"/>
  <c r="BE5321"/>
  <c r="BE5354"/>
  <c r="BE5404"/>
  <c r="BE5440"/>
  <c r="BE5454"/>
  <c r="BE5465"/>
  <c i="1" r="BB96"/>
  <c r="AW96"/>
  <c r="BC96"/>
  <c i="2" r="J91"/>
  <c r="BE160"/>
  <c r="BE336"/>
  <c r="BE344"/>
  <c r="BE349"/>
  <c r="BE507"/>
  <c r="BE636"/>
  <c r="BE723"/>
  <c r="BE759"/>
  <c r="BE835"/>
  <c r="BE911"/>
  <c r="BE965"/>
  <c r="BE1040"/>
  <c r="BE1089"/>
  <c r="BE1100"/>
  <c r="BE1115"/>
  <c r="BE1119"/>
  <c r="BE1123"/>
  <c r="BE1174"/>
  <c r="BE1242"/>
  <c r="BE1251"/>
  <c r="BE1285"/>
  <c r="BE1356"/>
  <c r="BE1366"/>
  <c r="BE1402"/>
  <c r="BE1428"/>
  <c r="BE1431"/>
  <c r="BE1437"/>
  <c r="BE1446"/>
  <c r="BE1539"/>
  <c r="BE1591"/>
  <c r="BE1616"/>
  <c r="BE1631"/>
  <c r="BE1685"/>
  <c r="BE1722"/>
  <c r="BE1744"/>
  <c r="BE1751"/>
  <c r="BE1783"/>
  <c r="BE1820"/>
  <c r="BE1844"/>
  <c r="BE1880"/>
  <c r="BE1925"/>
  <c r="BE1933"/>
  <c r="BE1989"/>
  <c r="BE2057"/>
  <c r="BE2060"/>
  <c r="BE2264"/>
  <c r="BE2294"/>
  <c r="BE2325"/>
  <c r="BE2430"/>
  <c r="BE2519"/>
  <c r="BE2692"/>
  <c r="BE2714"/>
  <c r="BE2738"/>
  <c r="BE2794"/>
  <c r="BE2802"/>
  <c r="BE2835"/>
  <c r="BE2845"/>
  <c r="BE5475"/>
  <c i="1" r="BD96"/>
  <c i="4" r="J36"/>
  <c i="1" r="AW98"/>
  <c i="5" r="F37"/>
  <c i="1" r="BB99"/>
  <c i="8" r="F39"/>
  <c i="1" r="BD102"/>
  <c i="13" r="F36"/>
  <c i="1" r="BC107"/>
  <c i="17" r="F37"/>
  <c i="1" r="BD111"/>
  <c i="21" r="F34"/>
  <c i="1" r="BA116"/>
  <c i="23" r="J34"/>
  <c i="1" r="AW118"/>
  <c i="26" r="F34"/>
  <c i="1" r="BA121"/>
  <c i="29" r="F36"/>
  <c i="1" r="BA125"/>
  <c i="30" r="F36"/>
  <c i="1" r="BC126"/>
  <c i="3" r="F36"/>
  <c i="1" r="BA97"/>
  <c i="7" r="J36"/>
  <c i="1" r="AW101"/>
  <c i="10" r="F36"/>
  <c i="1" r="BA104"/>
  <c i="10" r="J32"/>
  <c i="11" r="F38"/>
  <c i="1" r="BC105"/>
  <c i="11" r="J32"/>
  <c i="13" r="F34"/>
  <c i="1" r="BA107"/>
  <c i="17" r="F34"/>
  <c i="1" r="BA111"/>
  <c i="20" r="F36"/>
  <c i="1" r="BA115"/>
  <c i="22" r="F36"/>
  <c i="1" r="BC117"/>
  <c i="25" r="F36"/>
  <c i="1" r="BC120"/>
  <c i="27" r="F34"/>
  <c i="1" r="BA122"/>
  <c i="29" r="F38"/>
  <c i="1" r="BC125"/>
  <c i="3" r="F39"/>
  <c i="1" r="BD97"/>
  <c i="6" r="F38"/>
  <c i="1" r="BC100"/>
  <c i="8" r="F36"/>
  <c i="1" r="BA102"/>
  <c i="13" r="F37"/>
  <c i="1" r="BD107"/>
  <c i="17" r="F35"/>
  <c i="1" r="BB111"/>
  <c i="19" r="F38"/>
  <c i="1" r="BC114"/>
  <c i="21" r="F36"/>
  <c i="1" r="BC116"/>
  <c i="24" r="F36"/>
  <c i="1" r="BC119"/>
  <c i="24" r="F34"/>
  <c i="1" r="BA119"/>
  <c i="26" r="F36"/>
  <c i="1" r="BC121"/>
  <c i="28" r="F39"/>
  <c i="1" r="BD124"/>
  <c i="3" r="F38"/>
  <c i="1" r="BC97"/>
  <c i="6" r="F37"/>
  <c i="1" r="BB100"/>
  <c i="7" r="F37"/>
  <c i="1" r="BB101"/>
  <c i="10" r="J36"/>
  <c i="1" r="AW104"/>
  <c i="10" r="F37"/>
  <c i="1" r="BB104"/>
  <c i="12" r="F36"/>
  <c i="1" r="BA106"/>
  <c i="14" r="J34"/>
  <c i="1" r="AW108"/>
  <c i="15" r="F36"/>
  <c i="1" r="BC109"/>
  <c i="16" r="F35"/>
  <c i="1" r="BB110"/>
  <c i="18" r="F34"/>
  <c i="1" r="BA112"/>
  <c i="19" r="F36"/>
  <c i="1" r="BA114"/>
  <c i="19" r="J32"/>
  <c i="21" r="J34"/>
  <c i="1" r="AW116"/>
  <c i="23" r="F36"/>
  <c i="1" r="BC118"/>
  <c i="24" r="J30"/>
  <c i="26" r="F35"/>
  <c i="1" r="BB121"/>
  <c i="28" r="F36"/>
  <c i="1" r="BA124"/>
  <c i="4" r="F36"/>
  <c i="1" r="BA98"/>
  <c i="5" r="F39"/>
  <c i="1" r="BD99"/>
  <c i="8" r="F37"/>
  <c i="1" r="BB102"/>
  <c i="14" r="F34"/>
  <c i="1" r="BA108"/>
  <c i="15" r="F34"/>
  <c i="1" r="BA109"/>
  <c i="16" r="F36"/>
  <c i="1" r="BC110"/>
  <c i="18" r="F37"/>
  <c i="1" r="BD112"/>
  <c i="20" r="F38"/>
  <c i="1" r="BC115"/>
  <c i="23" r="F34"/>
  <c i="1" r="BA118"/>
  <c i="25" r="F34"/>
  <c i="1" r="BA120"/>
  <c i="27" r="J34"/>
  <c i="1" r="AW122"/>
  <c i="29" r="F37"/>
  <c i="1" r="BB125"/>
  <c i="3" r="J36"/>
  <c i="1" r="AW97"/>
  <c i="7" r="F36"/>
  <c i="1" r="BA101"/>
  <c i="9" r="F39"/>
  <c i="1" r="BD103"/>
  <c i="11" r="F36"/>
  <c i="1" r="BA105"/>
  <c i="12" r="J36"/>
  <c i="1" r="AW106"/>
  <c i="14" r="F37"/>
  <c i="1" r="BD108"/>
  <c i="15" r="J34"/>
  <c i="1" r="AW109"/>
  <c i="17" r="F36"/>
  <c i="1" r="BC111"/>
  <c i="20" r="F37"/>
  <c i="1" r="BB115"/>
  <c i="22" r="F35"/>
  <c i="1" r="BB117"/>
  <c i="25" r="F37"/>
  <c i="1" r="BD120"/>
  <c i="27" r="F37"/>
  <c i="1" r="BD122"/>
  <c i="30" r="J34"/>
  <c i="1" r="AW126"/>
  <c i="3" r="F37"/>
  <c i="1" r="BB97"/>
  <c i="6" r="F36"/>
  <c i="1" r="BA100"/>
  <c i="7" r="F38"/>
  <c i="1" r="BC101"/>
  <c i="9" r="F37"/>
  <c i="1" r="BB103"/>
  <c i="11" r="F37"/>
  <c i="1" r="BB105"/>
  <c i="12" r="F38"/>
  <c i="1" r="BC106"/>
  <c i="13" r="J30"/>
  <c i="15" r="F35"/>
  <c i="1" r="BB109"/>
  <c i="16" r="J34"/>
  <c i="1" r="AW110"/>
  <c i="19" r="F39"/>
  <c i="1" r="BD114"/>
  <c i="18" r="J30"/>
  <c i="20" r="J36"/>
  <c i="1" r="AW115"/>
  <c i="22" r="F37"/>
  <c i="1" r="BD117"/>
  <c i="25" r="J34"/>
  <c i="1" r="AW120"/>
  <c i="28" r="J36"/>
  <c i="1" r="AW124"/>
  <c i="30" r="F34"/>
  <c i="1" r="BA126"/>
  <c i="4" r="F37"/>
  <c i="1" r="BB98"/>
  <c i="5" r="F36"/>
  <c i="1" r="BA99"/>
  <c i="8" r="J36"/>
  <c i="1" r="AW102"/>
  <c i="13" r="J34"/>
  <c i="1" r="AW107"/>
  <c i="17" r="J34"/>
  <c i="1" r="AW111"/>
  <c i="22" r="F34"/>
  <c i="1" r="BA117"/>
  <c i="24" r="J34"/>
  <c i="1" r="AW119"/>
  <c i="26" r="J34"/>
  <c i="1" r="AW121"/>
  <c i="28" r="F38"/>
  <c i="1" r="BC124"/>
  <c i="30" r="F37"/>
  <c i="1" r="BD126"/>
  <c r="AS94"/>
  <c i="4" r="F38"/>
  <c i="1" r="BC98"/>
  <c i="6" r="J36"/>
  <c i="1" r="AW100"/>
  <c i="6" r="F39"/>
  <c i="1" r="BD100"/>
  <c i="7" r="F39"/>
  <c i="1" r="BD101"/>
  <c i="10" r="F39"/>
  <c i="1" r="BD104"/>
  <c i="11" r="J36"/>
  <c i="1" r="AW105"/>
  <c i="12" r="F39"/>
  <c i="1" r="BD106"/>
  <c i="14" r="F36"/>
  <c i="1" r="BC108"/>
  <c i="16" r="F34"/>
  <c i="1" r="BA110"/>
  <c i="18" r="F36"/>
  <c i="1" r="BC112"/>
  <c i="20" r="F39"/>
  <c i="1" r="BD115"/>
  <c i="22" r="J34"/>
  <c i="1" r="AW117"/>
  <c i="24" r="F35"/>
  <c i="1" r="BB119"/>
  <c i="27" r="F35"/>
  <c i="1" r="BB122"/>
  <c i="29" r="F39"/>
  <c i="1" r="BD125"/>
  <c i="30" r="F35"/>
  <c i="1" r="BB126"/>
  <c i="4" r="F39"/>
  <c i="1" r="BD98"/>
  <c i="5" r="F38"/>
  <c i="1" r="BC99"/>
  <c i="9" r="F36"/>
  <c i="1" r="BA103"/>
  <c i="9" r="J36"/>
  <c i="1" r="AW103"/>
  <c i="9" r="F38"/>
  <c i="1" r="BC103"/>
  <c i="10" r="F38"/>
  <c i="1" r="BC104"/>
  <c i="11" r="F39"/>
  <c i="1" r="BD105"/>
  <c i="12" r="F37"/>
  <c i="1" r="BB106"/>
  <c i="14" r="F35"/>
  <c i="1" r="BB108"/>
  <c i="15" r="F37"/>
  <c i="1" r="BD109"/>
  <c i="18" r="J34"/>
  <c i="1" r="AW112"/>
  <c i="19" r="F37"/>
  <c i="1" r="BB114"/>
  <c i="21" r="F35"/>
  <c i="1" r="BB116"/>
  <c i="23" r="F35"/>
  <c i="1" r="BB118"/>
  <c i="25" r="F35"/>
  <c i="1" r="BB120"/>
  <c i="27" r="F36"/>
  <c i="1" r="BC122"/>
  <c i="29" r="J36"/>
  <c i="1" r="AW125"/>
  <c i="29" r="J32"/>
  <c i="5" r="J36"/>
  <c i="1" r="AW99"/>
  <c i="8" r="F38"/>
  <c i="1" r="BC102"/>
  <c i="13" r="F35"/>
  <c i="1" r="BB107"/>
  <c i="16" r="F37"/>
  <c i="1" r="BD110"/>
  <c i="18" r="F35"/>
  <c i="1" r="BB112"/>
  <c i="19" r="J36"/>
  <c i="1" r="AW114"/>
  <c i="21" r="F37"/>
  <c i="1" r="BD116"/>
  <c i="23" r="F37"/>
  <c i="1" r="BD118"/>
  <c i="24" r="F37"/>
  <c i="1" r="BD119"/>
  <c i="26" r="F37"/>
  <c i="1" r="BD121"/>
  <c i="28" r="F37"/>
  <c i="1" r="BB124"/>
  <c i="7" l="1" r="P148"/>
  <c i="14" r="BK129"/>
  <c r="BK128"/>
  <c r="J128"/>
  <c r="J96"/>
  <c i="9" r="T124"/>
  <c i="19" r="R126"/>
  <c r="R125"/>
  <c i="26" r="R128"/>
  <c r="R127"/>
  <c r="R126"/>
  <c i="12" r="P199"/>
  <c r="P135"/>
  <c i="1" r="AU106"/>
  <c i="4" r="T131"/>
  <c r="T130"/>
  <c i="13" r="R142"/>
  <c i="7" r="R148"/>
  <c r="R141"/>
  <c i="4" r="R131"/>
  <c r="R130"/>
  <c i="29" r="T127"/>
  <c r="T126"/>
  <c i="16" r="P132"/>
  <c r="P123"/>
  <c i="1" r="AU110"/>
  <c i="22" r="BK126"/>
  <c r="BK125"/>
  <c r="J125"/>
  <c i="18" r="R123"/>
  <c r="R122"/>
  <c i="14" r="P129"/>
  <c r="P128"/>
  <c i="1" r="AU108"/>
  <c i="12" r="T169"/>
  <c r="T135"/>
  <c i="7" r="T208"/>
  <c i="3" r="R227"/>
  <c i="23" r="P128"/>
  <c i="1" r="AU118"/>
  <c i="8" r="R125"/>
  <c i="16" r="R132"/>
  <c r="R123"/>
  <c i="22" r="P126"/>
  <c r="P125"/>
  <c i="1" r="AU117"/>
  <c i="20" r="BK128"/>
  <c r="J128"/>
  <c r="J99"/>
  <c i="21" r="P132"/>
  <c r="P123"/>
  <c i="1" r="AU116"/>
  <c i="23" r="R128"/>
  <c i="6" r="P129"/>
  <c r="P128"/>
  <c r="P127"/>
  <c i="1" r="AU100"/>
  <c i="16" r="T123"/>
  <c i="3" r="P227"/>
  <c r="P134"/>
  <c r="P133"/>
  <c r="P132"/>
  <c i="1" r="AU97"/>
  <c i="20" r="T128"/>
  <c r="T127"/>
  <c i="5" r="R128"/>
  <c i="20" r="R128"/>
  <c r="R127"/>
  <c i="18" r="T123"/>
  <c r="T122"/>
  <c i="17" r="R152"/>
  <c r="R126"/>
  <c i="12" r="R136"/>
  <c i="3" r="T227"/>
  <c r="T134"/>
  <c r="T133"/>
  <c r="T132"/>
  <c i="30" r="P124"/>
  <c r="P123"/>
  <c i="1" r="AU126"/>
  <c i="27" r="T121"/>
  <c i="2" r="P158"/>
  <c i="6" r="R129"/>
  <c r="R128"/>
  <c r="R127"/>
  <c i="26" r="T128"/>
  <c r="T127"/>
  <c r="T126"/>
  <c i="21" r="R132"/>
  <c r="R123"/>
  <c i="4" r="P131"/>
  <c r="P130"/>
  <c i="1" r="AU98"/>
  <c i="2" r="R1199"/>
  <c i="19" r="T126"/>
  <c r="T125"/>
  <c i="10" r="T124"/>
  <c i="2" r="BK5473"/>
  <c r="J5473"/>
  <c r="J133"/>
  <c i="13" r="T142"/>
  <c i="12" r="R169"/>
  <c r="R135"/>
  <c i="27" r="P125"/>
  <c r="P121"/>
  <c i="1" r="AU122"/>
  <c i="8" r="T125"/>
  <c i="25" r="P126"/>
  <c r="P122"/>
  <c i="1" r="AU120"/>
  <c i="5" r="T128"/>
  <c i="28" r="R127"/>
  <c r="R126"/>
  <c i="2" r="R158"/>
  <c r="R157"/>
  <c i="13" r="P142"/>
  <c i="1" r="AU107"/>
  <c i="6" r="T129"/>
  <c r="T128"/>
  <c r="T127"/>
  <c i="2" r="BK1199"/>
  <c r="J1199"/>
  <c r="J109"/>
  <c i="9" r="P124"/>
  <c i="1" r="AU103"/>
  <c i="2" r="T1199"/>
  <c r="T157"/>
  <c i="26" r="P128"/>
  <c r="P127"/>
  <c r="P126"/>
  <c i="1" r="AU121"/>
  <c i="29" r="P127"/>
  <c r="P126"/>
  <c i="1" r="AU125"/>
  <c i="19" r="P126"/>
  <c r="P125"/>
  <c i="1" r="AU114"/>
  <c i="7" r="T148"/>
  <c r="T141"/>
  <c i="3" r="BK227"/>
  <c r="J227"/>
  <c r="J105"/>
  <c i="17" r="T152"/>
  <c i="2" r="P1199"/>
  <c i="10" r="P124"/>
  <c i="1" r="AU104"/>
  <c i="18" r="P123"/>
  <c r="P122"/>
  <c i="1" r="AU112"/>
  <c i="3" r="R134"/>
  <c r="R133"/>
  <c r="R132"/>
  <c i="14" r="R129"/>
  <c r="R128"/>
  <c i="4" r="BK131"/>
  <c r="BK130"/>
  <c r="J130"/>
  <c i="5" r="P128"/>
  <c i="1" r="AU99"/>
  <c i="17" r="P127"/>
  <c r="P126"/>
  <c i="1" r="AU111"/>
  <c i="14" r="T129"/>
  <c r="T128"/>
  <c i="8" r="P125"/>
  <c i="1" r="AU102"/>
  <c i="17" r="T127"/>
  <c i="27" r="R121"/>
  <c i="30" r="T124"/>
  <c r="T123"/>
  <c i="12" r="BK199"/>
  <c r="J199"/>
  <c r="J108"/>
  <c i="7" r="P208"/>
  <c i="10" r="R124"/>
  <c i="23" r="BK143"/>
  <c r="J143"/>
  <c r="J100"/>
  <c i="26" r="BK148"/>
  <c r="J148"/>
  <c r="J105"/>
  <c i="27" r="BK125"/>
  <c r="J125"/>
  <c r="J98"/>
  <c i="26" r="BK128"/>
  <c r="J128"/>
  <c r="J98"/>
  <c i="30" r="BK124"/>
  <c r="J124"/>
  <c r="J97"/>
  <c i="5" r="BK128"/>
  <c r="J128"/>
  <c r="J98"/>
  <c i="6" r="BK129"/>
  <c r="J129"/>
  <c r="J100"/>
  <c i="23" r="BK169"/>
  <c r="J169"/>
  <c r="J107"/>
  <c i="25" r="BK126"/>
  <c r="J126"/>
  <c r="J98"/>
  <c i="1" r="AG125"/>
  <c i="28" r="BK126"/>
  <c r="J126"/>
  <c r="J98"/>
  <c i="26" r="BK143"/>
  <c r="J143"/>
  <c r="J102"/>
  <c i="1" r="AG119"/>
  <c i="24" r="J96"/>
  <c i="1" r="AG114"/>
  <c i="19" r="J98"/>
  <c r="J126"/>
  <c r="J99"/>
  <c i="1" r="AG112"/>
  <c i="18" r="J123"/>
  <c r="J97"/>
  <c r="J96"/>
  <c i="17" r="BK126"/>
  <c r="J126"/>
  <c i="16" r="BK123"/>
  <c r="J123"/>
  <c r="J96"/>
  <c i="15" r="BK121"/>
  <c r="J121"/>
  <c r="J96"/>
  <c i="1" r="AG107"/>
  <c i="13" r="J96"/>
  <c i="12" r="BK135"/>
  <c r="J135"/>
  <c r="J98"/>
  <c r="J136"/>
  <c r="J99"/>
  <c i="1" r="AG105"/>
  <c i="11" r="J98"/>
  <c i="1" r="AG104"/>
  <c i="10" r="J98"/>
  <c i="7" r="BK141"/>
  <c r="J141"/>
  <c i="2" r="BK157"/>
  <c r="J157"/>
  <c r="J98"/>
  <c i="3" r="F35"/>
  <c i="1" r="AZ97"/>
  <c i="12" r="F35"/>
  <c i="1" r="AZ106"/>
  <c i="15" r="F33"/>
  <c i="1" r="AZ109"/>
  <c i="18" r="F33"/>
  <c i="1" r="AZ112"/>
  <c i="21" r="F33"/>
  <c i="1" r="AZ116"/>
  <c i="27" r="J33"/>
  <c i="1" r="AV122"/>
  <c r="AT122"/>
  <c i="22" r="J30"/>
  <c i="1" r="AG117"/>
  <c r="AU123"/>
  <c i="4" r="F35"/>
  <c i="1" r="AZ98"/>
  <c i="8" r="F35"/>
  <c i="1" r="AZ102"/>
  <c i="16" r="J33"/>
  <c i="1" r="AV110"/>
  <c r="AT110"/>
  <c r="BB113"/>
  <c r="AX113"/>
  <c i="20" r="J35"/>
  <c i="1" r="AV115"/>
  <c r="AT115"/>
  <c i="24" r="F33"/>
  <c i="1" r="AZ119"/>
  <c i="28" r="J35"/>
  <c i="1" r="AV124"/>
  <c r="AT124"/>
  <c r="AU113"/>
  <c i="7" r="F35"/>
  <c i="1" r="AZ101"/>
  <c i="11" r="J35"/>
  <c i="1" r="AV105"/>
  <c r="AT105"/>
  <c r="AN105"/>
  <c i="14" r="F33"/>
  <c i="1" r="AZ108"/>
  <c i="17" r="F33"/>
  <c i="1" r="AZ111"/>
  <c r="BA113"/>
  <c r="AW113"/>
  <c i="22" r="F33"/>
  <c i="1" r="AZ117"/>
  <c r="BD123"/>
  <c i="29" r="J35"/>
  <c i="1" r="AV125"/>
  <c r="AT125"/>
  <c r="AN125"/>
  <c i="5" r="J35"/>
  <c i="1" r="AV99"/>
  <c r="AT99"/>
  <c i="9" r="J32"/>
  <c i="1" r="AG103"/>
  <c i="10" r="J35"/>
  <c i="1" r="AV104"/>
  <c r="AT104"/>
  <c r="AN104"/>
  <c r="BA95"/>
  <c r="AW95"/>
  <c i="13" r="F33"/>
  <c i="1" r="AZ107"/>
  <c i="21" r="J33"/>
  <c i="1" r="AV116"/>
  <c r="AT116"/>
  <c i="26" r="F33"/>
  <c i="1" r="AZ121"/>
  <c i="30" r="F33"/>
  <c i="1" r="AZ126"/>
  <c i="6" r="F35"/>
  <c i="1" r="AZ100"/>
  <c i="7" r="J35"/>
  <c i="1" r="AV101"/>
  <c r="AT101"/>
  <c i="10" r="F35"/>
  <c i="1" r="AZ104"/>
  <c r="BB95"/>
  <c i="14" r="J33"/>
  <c i="1" r="AV108"/>
  <c r="AT108"/>
  <c i="17" r="J30"/>
  <c i="1" r="AG111"/>
  <c i="18" r="J33"/>
  <c i="1" r="AV112"/>
  <c r="AT112"/>
  <c r="AN112"/>
  <c i="24" r="J33"/>
  <c i="1" r="AV119"/>
  <c r="AT119"/>
  <c r="AN119"/>
  <c i="25" r="J33"/>
  <c i="1" r="AV120"/>
  <c r="AT120"/>
  <c i="29" r="F35"/>
  <c i="1" r="AZ125"/>
  <c i="3" r="J35"/>
  <c i="1" r="AV97"/>
  <c r="AT97"/>
  <c i="12" r="J35"/>
  <c i="1" r="AV106"/>
  <c r="AT106"/>
  <c i="16" r="F33"/>
  <c i="1" r="AZ110"/>
  <c i="19" r="J35"/>
  <c i="1" r="AV114"/>
  <c r="AT114"/>
  <c r="AN114"/>
  <c i="22" r="J33"/>
  <c i="1" r="AV117"/>
  <c r="AT117"/>
  <c r="AN117"/>
  <c r="BA123"/>
  <c r="AW123"/>
  <c r="BC123"/>
  <c r="AY123"/>
  <c i="4" r="J35"/>
  <c i="1" r="AV98"/>
  <c r="AT98"/>
  <c i="8" r="J32"/>
  <c i="1" r="AG102"/>
  <c i="9" r="F35"/>
  <c i="1" r="AZ103"/>
  <c i="11" r="F35"/>
  <c i="1" r="AZ105"/>
  <c i="13" r="J33"/>
  <c i="1" r="AV107"/>
  <c r="AT107"/>
  <c r="AN107"/>
  <c i="20" r="F35"/>
  <c i="1" r="AZ115"/>
  <c i="25" r="F33"/>
  <c i="1" r="AZ120"/>
  <c i="28" r="F35"/>
  <c i="1" r="AZ124"/>
  <c i="6" r="J35"/>
  <c i="1" r="AV100"/>
  <c r="AT100"/>
  <c i="7" r="J32"/>
  <c i="1" r="AG101"/>
  <c i="8" r="J35"/>
  <c i="1" r="AV102"/>
  <c r="AT102"/>
  <c i="17" r="J33"/>
  <c i="1" r="AV111"/>
  <c r="AT111"/>
  <c r="BC113"/>
  <c r="AY113"/>
  <c r="BD113"/>
  <c i="23" r="J33"/>
  <c i="1" r="AV118"/>
  <c r="AT118"/>
  <c i="26" r="J33"/>
  <c i="1" r="AV121"/>
  <c r="AT121"/>
  <c i="30" r="J33"/>
  <c i="1" r="AV126"/>
  <c r="AT126"/>
  <c i="5" r="F35"/>
  <c i="1" r="AZ99"/>
  <c i="9" r="J35"/>
  <c i="1" r="AV103"/>
  <c r="AT103"/>
  <c r="BD95"/>
  <c r="BC95"/>
  <c r="AY95"/>
  <c i="15" r="J33"/>
  <c i="1" r="AV109"/>
  <c r="AT109"/>
  <c i="19" r="F35"/>
  <c i="1" r="AZ114"/>
  <c i="21" r="J30"/>
  <c i="1" r="AG116"/>
  <c i="23" r="F33"/>
  <c i="1" r="AZ118"/>
  <c i="27" r="F33"/>
  <c i="1" r="AZ122"/>
  <c r="BB123"/>
  <c r="AX123"/>
  <c i="2" r="J35"/>
  <c i="1" r="AV96"/>
  <c r="AT96"/>
  <c i="4" r="J32"/>
  <c i="1" r="AG98"/>
  <c i="2" r="F35"/>
  <c i="1" r="AZ96"/>
  <c i="17" l="1" r="T126"/>
  <c i="2" r="P157"/>
  <c i="1" r="AU96"/>
  <c i="7" r="P141"/>
  <c i="1" r="AU101"/>
  <c i="3" r="BK134"/>
  <c r="BK133"/>
  <c r="J133"/>
  <c r="J99"/>
  <c i="23" r="BK128"/>
  <c r="J128"/>
  <c i="26" r="BK127"/>
  <c r="J127"/>
  <c r="J97"/>
  <c i="6" r="BK128"/>
  <c r="J128"/>
  <c r="J99"/>
  <c i="14" r="J129"/>
  <c r="J97"/>
  <c i="22" r="J126"/>
  <c r="J97"/>
  <c i="4" r="J98"/>
  <c i="20" r="BK127"/>
  <c r="J127"/>
  <c i="4" r="J131"/>
  <c r="J99"/>
  <c i="22" r="J96"/>
  <c i="27" r="BK121"/>
  <c r="J121"/>
  <c r="J96"/>
  <c i="30" r="BK123"/>
  <c r="J123"/>
  <c r="J96"/>
  <c i="25" r="BK122"/>
  <c r="J122"/>
  <c r="J96"/>
  <c i="29" r="J41"/>
  <c i="26" r="BK126"/>
  <c r="J126"/>
  <c r="J96"/>
  <c i="24" r="J39"/>
  <c i="23" r="J96"/>
  <c i="1" r="AN116"/>
  <c i="22" r="J39"/>
  <c i="21" r="J39"/>
  <c i="19" r="J41"/>
  <c i="1" r="AN111"/>
  <c i="17" r="J96"/>
  <c i="18" r="J39"/>
  <c i="17" r="J39"/>
  <c i="13" r="J39"/>
  <c i="11" r="J41"/>
  <c i="1" r="AN103"/>
  <c i="10" r="J41"/>
  <c i="1" r="AN102"/>
  <c i="9" r="J41"/>
  <c i="1" r="AN101"/>
  <c i="7" r="J98"/>
  <c i="8" r="J41"/>
  <c i="7" r="J41"/>
  <c i="4" r="J41"/>
  <c i="1" r="AN98"/>
  <c r="AU95"/>
  <c r="AU94"/>
  <c r="AX95"/>
  <c i="28" r="J32"/>
  <c i="1" r="AG124"/>
  <c r="AG123"/>
  <c i="23" r="J30"/>
  <c i="1" r="AG118"/>
  <c r="AN118"/>
  <c r="BD94"/>
  <c r="W33"/>
  <c r="BC94"/>
  <c r="W32"/>
  <c i="5" r="J32"/>
  <c i="1" r="AG99"/>
  <c i="14" r="J30"/>
  <c i="1" r="AG108"/>
  <c i="2" r="J32"/>
  <c i="1" r="AG96"/>
  <c r="AZ113"/>
  <c r="AV113"/>
  <c r="AT113"/>
  <c r="AZ123"/>
  <c r="AV123"/>
  <c r="AT123"/>
  <c i="12" r="J32"/>
  <c i="1" r="AG106"/>
  <c r="AN106"/>
  <c r="BB94"/>
  <c r="W31"/>
  <c i="20" r="J32"/>
  <c i="1" r="AG115"/>
  <c r="AG113"/>
  <c i="16" r="J30"/>
  <c i="1" r="AG110"/>
  <c r="AN110"/>
  <c r="BA94"/>
  <c r="W30"/>
  <c r="AZ95"/>
  <c r="AV95"/>
  <c r="AT95"/>
  <c i="15" r="J30"/>
  <c i="1" r="AG109"/>
  <c r="AN109"/>
  <c i="20" l="1" r="J41"/>
  <c i="23" r="J39"/>
  <c i="5" r="J41"/>
  <c i="14" r="J39"/>
  <c i="6" r="BK127"/>
  <c r="J127"/>
  <c r="J98"/>
  <c i="3" r="J134"/>
  <c r="J100"/>
  <c i="20" r="J98"/>
  <c i="3" r="BK132"/>
  <c r="J132"/>
  <c r="J98"/>
  <c i="28" r="J41"/>
  <c i="1" r="AN124"/>
  <c i="16" r="J39"/>
  <c i="15" r="J39"/>
  <c i="12" r="J41"/>
  <c i="2" r="J41"/>
  <c i="1" r="AN96"/>
  <c r="AN123"/>
  <c r="AN115"/>
  <c r="AN99"/>
  <c r="AN108"/>
  <c r="AN113"/>
  <c r="AX94"/>
  <c i="25" r="J30"/>
  <c i="1" r="AG120"/>
  <c r="AN120"/>
  <c i="30" r="J30"/>
  <c i="1" r="AG126"/>
  <c i="27" r="J30"/>
  <c i="1" r="AG122"/>
  <c r="AN122"/>
  <c r="AY94"/>
  <c r="AZ94"/>
  <c r="W29"/>
  <c r="AW94"/>
  <c r="AK30"/>
  <c i="26" r="J30"/>
  <c i="1" r="AG121"/>
  <c r="AN121"/>
  <c i="30" l="1" r="J39"/>
  <c i="27" r="J39"/>
  <c i="25" r="J39"/>
  <c i="26" r="J39"/>
  <c i="1" r="AN126"/>
  <c r="AV94"/>
  <c r="AK29"/>
  <c i="3" r="J32"/>
  <c i="1" r="AG97"/>
  <c r="AN97"/>
  <c i="6" r="J32"/>
  <c i="1" r="AG100"/>
  <c r="AN100"/>
  <c i="6" l="1" r="J41"/>
  <c i="3" r="J41"/>
  <c i="1"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<sst xmlns="http://schemas.openxmlformats.org/spreadsheetml/2006/main">
  <si>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</si>
  <si>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</si>
  <si>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</si>
  <si>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</si>
  <si>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</si>
  <si>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</si>
  <si>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</si>
  <si>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</si>
  <si>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</si>
  <si>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</si>
  <si>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</si>
  <si>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</si>
  <si>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</si>
  <si>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</si>
  <si>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</si>
  <si>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</si>
  <si>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</si>
  <si>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</si>
  <si>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</si>
  <si>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</si>
  <si>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</si>
  <si>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</si>
  <si>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</si>
  <si>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</si>
  <si>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</si>
  <si>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</si>
  <si>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</si>
  <si>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</si>
  <si>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</si>
  <si>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</si>
  <si>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</si>
  <si>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</si>
  <si>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</si>
  <si>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</si>
  <si>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</si>
  <si>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</si>
  <si>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</si>
  <si>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</si>
  <si>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</si>
  <si>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</si>
  <si>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</si>
  <si>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</si>
  <si>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</si>
  <si>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</si>
  <si>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</si>
  <si>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</si>
  <si>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</si>
  <si>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</si>
  <si>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</si>
  <si>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</si>
  <si>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</si>
  <si>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</si>
  <si>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</si>
  <si>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</si>
  <si>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</si>
  <si>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</si>
  <si>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</si>
  <si>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</si>
  <si>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</si>
  <si>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</si>
  <si>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</si>
  <si>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</si>
  <si>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</si>
  <si>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</si>
  <si>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</si>
  <si>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</si>
  <si>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</si>
  <si>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</si>
  <si>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</si>
  <si>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</si>
  <si>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</si>
  <si>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</si>
  <si>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</si>
  <si>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</si>
  <si>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</si>
  <si>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</si>
  <si>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</si>
  <si>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</si>
  <si>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</si>
  <si>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</si>
  <si>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</si>
  <si>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</si>
  <si>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</si>
  <si>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</si>
  <si>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</si>
  <si>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</si>
  <si>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</si>
  <si>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</si>
  <si>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</si>
  <si>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</si>
  <si>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</si>
  <si>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</si>
  <si>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</si>
  <si>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</si>
  <si>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</si>
  <si>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</si>
  <si>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</si>
  <si>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</si>
  <si>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</si>
  <si>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</si>
  <si>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</si>
  <si>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</si>
  <si>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</si>
  <si>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</si>
  <si>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</si>
  <si>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</si>
  <si>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</si>
  <si>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</si>
  <si>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</si>
  <si>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</si>
  <si>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</si>
  <si>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</si>
  <si>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</si>
  <si>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</si>
  <si>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</si>
  <si>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</si>
  <si>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</si>
  <si>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</si>
  <si>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</si>
  <si>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</si>
  <si>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</si>
  <si>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</si>
  <si>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</si>
  <si>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</si>
  <si>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</si>
  <si>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</si>
  <si>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</si>
  <si>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</si>
  <si>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</si>
  <si>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</si>
  <si>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</si>
  <si>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</si>
  <si>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</si>
  <si>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</si>
  <si>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</si>
  <si>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</si>
  <si>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</si>
  <si>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</si>
  <si>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</si>
  <si>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</si>
  <si>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</si>
  <si>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</si>
  <si>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</si>
  <si>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</si>
  <si>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</si>
  <si>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</si>
  <si>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</si>
  <si>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</si>
  <si>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</si>
  <si>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</si>
  <si>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</si>
  <si>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</si>
  <si>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</si>
  <si>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</si>
  <si>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</si>
  <si>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</si>
  <si>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</si>
  <si>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</si>
  <si>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</si>
  <si>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</si>
  <si>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</si>
  <si>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</si>
  <si>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</si>
  <si>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</si>
  <si>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</si>
  <si>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</si>
  <si>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</si>
  <si>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</si>
  <si>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</si>
  <si>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</si>
  <si>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</si>
  <si>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</si>
  <si>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</si>
  <si>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</si>
  <si>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</si>
  <si>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</si>
  <si>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</si>
  <si>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</si>
  <si>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</si>
  <si>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</si>
  <si>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</si>
  <si>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</si>
  <si>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</si>
  <si>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</si>
  <si>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</si>
  <si>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</si>
  <si>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</si>
  <si>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</si>
  <si>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</si>
  <si>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</si>
  <si>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</si>
  <si>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</si>
  <si>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</si>
  <si>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</si>
  <si>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</si>
  <si>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</si>
  <si>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</si>
  <si>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</si>
  <si>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</si>
  <si>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</si>
  <si>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</si>
  <si>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</si>
  <si>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</si>
  <si>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</si>
  <si>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</si>
  <si>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</si>
  <si>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</si>
  <si>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</si>
  <si>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</si>
  <si>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</si>
  <si>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</si>
  <si>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</si>
  <si>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</si>
  <si>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</si>
  <si>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</si>
  <si>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</si>
  <si>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</si>
  <si>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</si>
  <si>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</si>
  <si>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</si>
  <si>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</si>
  <si>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</si>
  <si>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</si>
  <si>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</si>
  <si>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</si>
  <si>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</si>
  <si>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</si>
  <si>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</si>
  <si>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</si>
  <si>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</si>
  <si>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</si>
  <si>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</si>
  <si>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</si>
  <si>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</si>
  <si>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</si>
  <si>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</si>
  <si>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</si>
  <si>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</si>
  <si>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</si>
  <si>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</si>
  <si>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</si>
  <si>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</si>
  <si>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</si>
  <si>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</si>
  <si>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</si>
  <si>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</si>
  <si>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</si>
  <si>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</si>
  <si>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</si>
  <si>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</si>
  <si>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</si>
  <si>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</si>
  <si>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</si>
  <si>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</si>
  <si>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</si>
  <si>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</si>
  <si>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</si>
  <si>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</si>
  <si>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</si>
  <si>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</si>
  <si>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</si>
  <si>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</si>
  <si>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</si>
  <si>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</si>
  <si>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</si>
  <si>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</si>
  <si>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</si>
  <si>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</si>
  <si>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</si>
  <si>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</si>
  <si>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</si>
  <si>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</si>
  <si>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</si>
  <si>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</si>
  <si>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</si>
  <si>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</si>
  <si>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</si>
  <si>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</si>
  <si>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</si>
  <si>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</si>
  <si>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</si>
  <si>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</si>
  <si>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</si>
  <si>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</si>
  <si>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</si>
  <si>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</si>
  <si>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</si>
  <si>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</si>
  <si>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</si>
  <si>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</si>
  <si>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</si>
  <si>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</si>
  <si>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</si>
  <si>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</si>
  <si>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</si>
  <si>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</si>
  <si>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</si>
  <si>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</si>
  <si>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</si>
  <si>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</si>
  <si>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</si>
  <si>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</si>
  <si>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</si>
  <si>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</si>
  <si>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</si>
  <si>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</si>
  <si>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</si>
  <si>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</si>
  <si>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</si>
  <si>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</si>
  <si>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</si>
  <si>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</si>
  <si>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</si>
  <si>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</si>
  <si>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</si>
  <si>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</si>
  <si>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</si>
  <si>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</si>
  <si>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</si>
  <si>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</si>
  <si>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</si>
  <si>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</si>
  <si>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</si>
  <si>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</si>
  <si>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</si>
  <si>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</si>
  <si>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</si>
  <si>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</si>
  <si>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</si>
  <si>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</si>
  <si>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</si>
  <si>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</si>
  <si>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</si>
  <si>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</si>
  <si>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</si>
  <si>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</si>
  <si>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</si>
  <si>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</si>
  <si>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</si>
  <si>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</si>
  <si>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</si>
  <si>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</si>
  <si>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</si>
  <si>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</si>
  <si>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</si>
  <si>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</si>
  <si>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</si>
  <si>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</si>
  <si>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</si>
  <si>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</si>
  <si>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</si>
  <si>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</si>
  <si>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</si>
  <si>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</si>
  <si>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</si>
  <si>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</si>
  <si>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</si>
  <si>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</si>
  <si>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</si>
  <si>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</si>
  <si>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</si>
  <si>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</si>
  <si>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</si>
  <si>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</si>
  <si>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</si>
  <si>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</si>
  <si>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</si>
  <si>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</si>
  <si>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</si>
  <si>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</si>
  <si>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</si>
  <si>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</si>
  <si>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</si>
  <si>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</si>
  <si>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</si>
  <si>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</si>
  <si>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</si>
  <si>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</si>
  <si>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</si>
  <si>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</si>
  <si>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</si>
  <si>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</si>
  <si>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</si>
  <si>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</si>
  <si>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</si>
  <si>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</si>
  <si>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</si>
  <si>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</si>
  <si>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</si>
  <si>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</si>
  <si>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</si>
  <si>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</si>
  <si>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</si>
  <si>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</si>
  <si>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</si>
  <si>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</si>
  <si>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</si>
  <si>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</si>
  <si>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</si>
  <si>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</si>
  <si>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</si>
  <si>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</si>
  <si>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</si>
  <si>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</si>
  <si>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</si>
  <si>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</si>
  <si>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</si>
  <si>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</si>
  <si>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</si>
  <si>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</si>
  <si>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</si>
  <si>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</si>
  <si>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</si>
  <si>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</si>
  <si>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</si>
  <si>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</si>
  <si>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</si>
  <si>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</si>
  <si>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</si>
  <si>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</si>
  <si>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</si>
  <si>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</si>
  <si>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</si>
  <si>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</si>
  <si>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</si>
  <si>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</si>
  <si>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</si>
  <si>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</si>
  <si>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</si>
  <si>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</si>
  <si>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</si>
  <si>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</si>
  <si>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</si>
  <si>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</si>
  <si>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</si>
  <si>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</si>
  <si>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</si>
  <si>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</si>
  <si>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</si>
  <si>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</si>
  <si>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</si>
  <si>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</si>
  <si>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</si>
  <si>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</si>
  <si>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</si>
  <si>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</si>
  <si>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</si>
  <si>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</si>
  <si>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</si>
  <si>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</si>
  <si>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</si>
  <si>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</si>
  <si>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</si>
  <si>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</si>
  <si>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</si>
  <si>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</si>
  <si>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</si>
  <si>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</si>
  <si>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</si>
  <si>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</si>
  <si>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</si>
  <si>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</si>
  <si>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</si>
  <si>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</si>
  <si>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</si>
  <si>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</si>
  <si>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</si>
  <si>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</si>
  <si>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</si>
  <si>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</si>
  <si>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</si>
  <si>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</si>
  <si>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</si>
  <si>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</si>
  <si>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</si>
  <si>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</si>
  <si>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</si>
  <si>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</si>
  <si>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</si>
  <si>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</si>
  <si>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</si>
  <si>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</si>
  <si>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</si>
  <si>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</si>
  <si>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</si>
  <si>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</si>
  <si>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</si>
  <si>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</si>
  <si>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</si>
  <si>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</si>
  <si>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</si>
  <si>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</si>
  <si>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</si>
  <si>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</si>
  <si>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</si>
  <si>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</si>
  <si>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</si>
  <si>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</si>
  <si>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</si>
  <si>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</si>
  <si>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</si>
  <si>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</si>
  <si>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</si>
  <si>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</si>
  <si>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</si>
  <si>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</si>
  <si>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</si>
  <si>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</si>
  <si>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</si>
  <si>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</si>
  <si>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</si>
  <si>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</si>
  <si>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</si>
  <si>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</si>
  <si>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</si>
  <si>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</si>
  <si>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</si>
  <si>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</si>
  <si>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</si>
  <si>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</si>
  <si>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</si>
  <si>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</si>
  <si>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</si>
  <si>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</si>
  <si>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</si>
  <si>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</si>
  <si>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</si>
  <si>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</si>
  <si>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</si>
  <si>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</si>
  <si>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</si>
  <si>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</si>
  <si>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</si>
  <si>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</si>
  <si>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</si>
  <si>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</si>
  <si>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</si>
  <si>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</si>
  <si>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</si>
  <si>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</si>
  <si>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</si>
  <si>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</si>
  <si>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</si>
  <si>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</si>
  <si>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</si>
  <si>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</si>
  <si>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</si>
  <si>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</si>
  <si>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</si>
  <si>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</si>
  <si>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</si>
  <si>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</si>
  <si>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</si>
  <si>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</si>
  <si>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</si>
  <si>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</si>
  <si>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</si>
  <si>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</si>
  <si>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</si>
  <si>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</si>
  <si>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</si>
  <si>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</si>
  <si>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</si>
  <si>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</si>
  <si>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</si>
  <si>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</si>
  <si>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</si>
  <si>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</si>
  <si>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</si>
  <si>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</si>
  <si>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</si>
  <si>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</si>
  <si>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</si>
  <si>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</si>
  <si>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</si>
  <si>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</si>
  <si>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</si>
  <si>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</si>
  <si>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</si>
  <si>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</si>
  <si>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</si>
  <si>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</si>
  <si>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</si>
  <si>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</si>
  <si>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</si>
  <si>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</si>
  <si>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</si>
  <si>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</si>
  <si>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</si>
  <si>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</si>
  <si>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</si>
  <si>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</si>
  <si>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</si>
  <si>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</si>
  <si>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</si>
  <si>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</si>
  <si>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</si>
  <si>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</si>
  <si>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</si>
  <si>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</si>
  <si>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</si>
  <si>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</si>
  <si>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</si>
  <si>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</si>
  <si>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</si>
  <si>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</si>
  <si>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</si>
  <si>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</si>
  <si>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</si>
  <si>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</si>
  <si>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</si>
  <si>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</si>
  <si>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</si>
  <si>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</si>
  <si>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</si>
  <si>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</si>
  <si>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</si>
  <si>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</si>
  <si>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</si>
  <si>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</si>
  <si>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</si>
  <si>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</si>
  <si>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</si>
  <si>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</si>
  <si>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</si>
  <si>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</si>
  <si>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</si>
  <si>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</si>
  <si>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</si>
  <si>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</si>
  <si>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</si>
  <si>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</si>
  <si>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</si>
  <si>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</si>
  <si>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</si>
  <si>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</si>
  <si>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</si>
  <si>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</si>
  <si>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</si>
  <si>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</si>
  <si>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</si>
  <si>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</si>
  <si>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</si>
  <si>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</si>
  <si>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</si>
  <si>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</si>
  <si>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</si>
  <si>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</si>
  <si>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</si>
  <si>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</si>
  <si>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</si>
  <si>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</si>
  <si>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</si>
  <si>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</si>
  <si>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</si>
  <si>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</si>
  <si>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</si>
  <si>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</si>
  <si>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</si>
  <si>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</si>
  <si>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</si>
  <si>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</si>
  <si>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</si>
  <si>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</si>
  <si>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</si>
  <si>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</si>
  <si>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</si>
  <si>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</si>
  <si>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</si>
  <si>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</si>
  <si>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</si>
  <si>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</si>
  <si>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</si>
  <si>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</si>
  <si>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</si>
  <si>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</si>
  <si>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</si>
  <si>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</si>
  <si>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</si>
  <si>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</si>
  <si>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</si>
  <si>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</si>
  <si>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</si>
  <si>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546</t>
  </si>
  <si>
    <t>411351012</t>
  </si>
  <si>
    <t>Odstranění bednění stropů deskových tl přes 5 do 25 cm bez podpěrné kce</t>
  </si>
  <si>
    <t>-1704621583</t>
  </si>
  <si>
    <t>https://podminky.urs.cz/item/CS_URS_2024_01/411351012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</si>
  <si>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</si>
  <si>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</si>
  <si>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</si>
  <si>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</si>
  <si>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</si>
  <si>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</si>
  <si>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</si>
  <si>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</si>
  <si>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</si>
  <si>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</si>
  <si>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</si>
  <si>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</si>
  <si>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</si>
  <si>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</si>
  <si>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</si>
  <si>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</si>
  <si>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</si>
  <si>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</si>
  <si>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</si>
  <si>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</si>
  <si>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</si>
  <si>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</si>
  <si>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</si>
  <si>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</si>
  <si>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</si>
  <si>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</si>
  <si>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</si>
  <si>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</si>
  <si>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</si>
  <si>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</si>
  <si>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</si>
  <si>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</si>
  <si>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</si>
  <si>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</si>
  <si>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</si>
  <si>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</si>
  <si>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</si>
  <si>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</si>
  <si>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</si>
  <si>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</si>
  <si>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</si>
  <si>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</si>
  <si>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</si>
  <si>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</si>
  <si>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</si>
  <si>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</si>
  <si>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</si>
  <si>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</si>
  <si>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</si>
  <si>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</si>
  <si>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</si>
  <si>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</si>
  <si>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</si>
  <si>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</si>
  <si>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</si>
  <si>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</si>
  <si>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</si>
  <si>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</si>
  <si>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</si>
  <si>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</si>
  <si>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</si>
  <si>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</si>
  <si>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</si>
  <si>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</si>
  <si>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</si>
  <si>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</si>
  <si>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</si>
  <si>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</si>
  <si>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</si>
  <si>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</si>
  <si>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</si>
  <si>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</si>
  <si>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</si>
  <si>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</si>
  <si>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</si>
  <si>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</si>
  <si>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</si>
  <si>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</si>
  <si>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</si>
  <si>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</si>
  <si>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</si>
  <si>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</si>
  <si>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</si>
  <si>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</si>
  <si>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</si>
  <si>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</si>
  <si>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</si>
  <si>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</si>
  <si>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</si>
  <si>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</si>
  <si>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</si>
  <si>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</si>
  <si>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</si>
  <si>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</si>
  <si>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</si>
  <si>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</si>
  <si>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</si>
  <si>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</si>
  <si>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</si>
  <si>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</si>
  <si>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</si>
  <si>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</si>
  <si>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</si>
  <si>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</si>
  <si>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</si>
  <si>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</si>
  <si>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</si>
  <si>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</si>
  <si>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</si>
  <si>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</si>
  <si>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</si>
  <si>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</si>
  <si>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</si>
  <si>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</si>
  <si>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</si>
  <si>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</si>
  <si>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</si>
  <si>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</si>
  <si>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</si>
  <si>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</si>
  <si>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</si>
  <si>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</si>
  <si>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</si>
  <si>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</si>
  <si>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</si>
  <si>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</si>
  <si>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</si>
  <si>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</si>
  <si>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</si>
  <si>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</si>
  <si>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</si>
  <si>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</si>
  <si>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</si>
  <si>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</si>
  <si>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</si>
  <si>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</si>
  <si>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</si>
  <si>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</si>
  <si>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</si>
  <si>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</si>
  <si>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</si>
  <si>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</si>
  <si>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</si>
  <si>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</si>
  <si>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</si>
  <si>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</si>
  <si>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</si>
  <si>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</si>
  <si>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</si>
  <si>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</si>
  <si>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</si>
  <si>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</si>
  <si>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</si>
  <si>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</si>
  <si>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</si>
  <si>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</si>
  <si>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</si>
  <si>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</si>
  <si>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</si>
  <si>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</si>
  <si>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</si>
  <si>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</si>
  <si>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</si>
  <si>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</si>
  <si>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</si>
  <si>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</si>
  <si>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</si>
  <si>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</si>
  <si>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</si>
  <si>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</si>
  <si>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</si>
  <si>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</si>
  <si>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</si>
  <si>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</si>
  <si>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</si>
  <si>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</si>
  <si>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</si>
  <si>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</si>
  <si>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</si>
  <si>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</si>
  <si>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</si>
  <si>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</si>
  <si>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</si>
  <si>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</si>
  <si>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</si>
  <si>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</si>
  <si>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</si>
  <si>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</si>
  <si>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</si>
  <si>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</si>
  <si>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</si>
  <si>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</si>
  <si>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</si>
  <si>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</si>
  <si>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</si>
  <si>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</si>
  <si>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</si>
  <si>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ostění a nadpraží otvorů</t>
  </si>
  <si>
    <t>((0,90+2,10*2)*22+(2,925+2,50*2)*19+(4,15+2,50*2))*0,2*2</t>
  </si>
  <si>
    <t>((0,90+2,10*2)*20+(2,925+2,50*2)*19+(4,15+2,50*2))*0,2*3</t>
  </si>
  <si>
    <t>((9,925+9,127+9,813+9,173+7,495+8,75)+3,03*2*6)*0,2</t>
  </si>
  <si>
    <t>(2,05*2*3+(0,90+1,00*2))*0,2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</si>
  <si>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</si>
  <si>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</si>
  <si>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</si>
  <si>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</si>
  <si>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</si>
  <si>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</si>
  <si>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</si>
  <si>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</si>
  <si>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</si>
  <si>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</si>
  <si>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</si>
  <si>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</si>
  <si>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</si>
  <si>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</si>
  <si>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</si>
  <si>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</si>
  <si>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</si>
  <si>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</si>
  <si>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</si>
  <si>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</si>
  <si>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</si>
  <si>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</si>
  <si>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</si>
  <si>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</si>
  <si>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</si>
  <si>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</si>
  <si>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</si>
  <si>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</si>
  <si>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</si>
  <si>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</si>
  <si>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</si>
  <si>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</si>
  <si>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</si>
  <si>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</si>
  <si>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</si>
  <si>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</si>
  <si>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</si>
  <si>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</si>
  <si>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rohový profil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</si>
  <si>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</si>
  <si>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</si>
  <si>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</si>
  <si>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</si>
  <si>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</si>
  <si>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</si>
  <si>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1434,868 "začišťovací profil</t>
  </si>
  <si>
    <t>449,408 "profil nadpraží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</si>
  <si>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</si>
  <si>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</si>
  <si>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</si>
  <si>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</si>
  <si>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</si>
  <si>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538</t>
  </si>
  <si>
    <t>28342205</t>
  </si>
  <si>
    <t>profil začišťovací PVC 6mm s výztužnou tkaninou pro ostění ETICS</t>
  </si>
  <si>
    <t>449426006</t>
  </si>
  <si>
    <t>Poznámka k položce:_x000d_
ztratné 5%</t>
  </si>
  <si>
    <t>((0,90+2,10*2)*22+(2,925+2,50*2)*19+(4,15+2,50*2))*2</t>
  </si>
  <si>
    <t>((0,90+2,10*2)*20+(2,925+2,50*2)*19+(4,15+2,50*2))*3</t>
  </si>
  <si>
    <t>((9,925+9,127+9,813+9,173+7,495+8,75)+3,03*2*6)</t>
  </si>
  <si>
    <t>(2,05*2*3+(0,90+1,00*2))</t>
  </si>
  <si>
    <t>1434,868*1,05 'Přepočtené koeficientem množství</t>
  </si>
  <si>
    <t>539</t>
  </si>
  <si>
    <t>59051510</t>
  </si>
  <si>
    <t>profil začišťovací s okapnicí PVC s výztužnou tkaninou pro nadpraží ETICS</t>
  </si>
  <si>
    <t>-1548625234</t>
  </si>
  <si>
    <t>nadpraží otvorů</t>
  </si>
  <si>
    <t>((0,90)*22+(2,925)*19+(4,15))*2</t>
  </si>
  <si>
    <t>((0,90)*20+(2,925)*19+(4,15))*3</t>
  </si>
  <si>
    <t>(9,925+9,127+9,813+9,173+7,495+8,75)</t>
  </si>
  <si>
    <t>(0,90+1,00*2)</t>
  </si>
  <si>
    <t>449,408*1,05 'Přepočtené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</si>
  <si>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</si>
  <si>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</si>
  <si>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</si>
  <si>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</si>
  <si>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</si>
  <si>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</si>
  <si>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</si>
  <si>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</si>
  <si>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</si>
  <si>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</si>
  <si>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</si>
  <si>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</si>
  <si>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</si>
  <si>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</si>
  <si>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</si>
  <si>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</si>
  <si>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</si>
  <si>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</si>
  <si>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</si>
  <si>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</si>
  <si>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</si>
  <si>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</si>
  <si>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</si>
  <si>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</si>
  <si>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</si>
  <si>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</si>
  <si>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</si>
  <si>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</si>
  <si>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</si>
  <si>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</si>
  <si>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</si>
  <si>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</si>
  <si>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</si>
  <si>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</si>
  <si>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</si>
  <si>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</si>
  <si>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</si>
  <si>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</si>
  <si>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</si>
  <si>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</si>
  <si>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</si>
  <si>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</si>
  <si>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</si>
  <si>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</si>
  <si>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</si>
  <si>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</si>
  <si>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</si>
  <si>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</si>
  <si>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</si>
  <si>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</si>
  <si>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</si>
  <si>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</si>
  <si>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</si>
  <si>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</si>
  <si>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</si>
  <si>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</si>
  <si>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</si>
  <si>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</si>
  <si>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</si>
  <si>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</si>
  <si>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</si>
  <si>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</si>
  <si>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</si>
  <si>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</si>
  <si>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</si>
  <si>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</si>
  <si>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</si>
  <si>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</si>
  <si>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</si>
  <si>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</si>
  <si>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</si>
  <si>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</si>
  <si>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</si>
  <si>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</si>
  <si>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</si>
  <si>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</si>
  <si>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</si>
  <si>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</si>
  <si>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</si>
  <si>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</si>
  <si>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</si>
  <si>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</si>
  <si>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</si>
  <si>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</si>
  <si>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</si>
  <si>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</si>
  <si>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</si>
  <si>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</si>
  <si>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</si>
  <si>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</si>
  <si>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</si>
  <si>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</si>
  <si>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</si>
  <si>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</si>
  <si>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</si>
  <si>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</si>
  <si>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</si>
  <si>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</si>
  <si>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</si>
  <si>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</si>
  <si>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</si>
  <si>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</si>
  <si>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</si>
  <si>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</si>
  <si>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</si>
  <si>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</si>
  <si>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</si>
  <si>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</si>
  <si>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</si>
  <si>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</si>
  <si>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</si>
  <si>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</si>
  <si>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</si>
  <si>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</si>
  <si>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</si>
  <si>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</si>
  <si>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</si>
  <si>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</si>
  <si>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</si>
  <si>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</si>
  <si>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</si>
  <si>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</si>
  <si>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</si>
  <si>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</si>
  <si>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</si>
  <si>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</si>
  <si>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</si>
  <si>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</si>
  <si>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</si>
  <si>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</si>
  <si>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</si>
  <si>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</si>
  <si>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</si>
  <si>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</si>
  <si>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</si>
  <si>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</si>
  <si>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540</t>
  </si>
  <si>
    <t>636311114.1</t>
  </si>
  <si>
    <t>Kladení dlažby keramické na sucho na terče z umělé hmoty do výšky přes 100 do 155 mm</t>
  </si>
  <si>
    <t>1544328867</t>
  </si>
  <si>
    <t xml:space="preserve">"R04"     578,79</t>
  </si>
  <si>
    <t>113</t>
  </si>
  <si>
    <t>212</t>
  </si>
  <si>
    <t>Poznámka k položce:_x000d_
ztratné 2%</t>
  </si>
  <si>
    <t>"R03, R08" 743,32</t>
  </si>
  <si>
    <t>1322,11*1,02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</si>
  <si>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</si>
  <si>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</si>
  <si>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</si>
  <si>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</si>
  <si>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</si>
  <si>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</si>
  <si>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</si>
  <si>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</si>
  <si>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</si>
  <si>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</si>
  <si>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</si>
  <si>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</si>
  <si>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</si>
  <si>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</si>
  <si>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</si>
  <si>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</si>
  <si>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</si>
  <si>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</si>
  <si>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</si>
  <si>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</si>
  <si>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</si>
  <si>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</si>
  <si>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</si>
  <si>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</si>
  <si>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</si>
  <si>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</si>
  <si>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</si>
  <si>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</si>
  <si>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</si>
  <si>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</si>
  <si>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</si>
  <si>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</si>
  <si>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</si>
  <si>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</si>
  <si>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</si>
  <si>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</si>
  <si>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</si>
  <si>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</si>
  <si>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</si>
  <si>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</si>
  <si>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</si>
  <si>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</si>
  <si>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</si>
  <si>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</si>
  <si>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</si>
  <si>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</si>
  <si>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</si>
  <si>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</si>
  <si>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</si>
  <si>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</si>
  <si>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</si>
  <si>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</si>
  <si>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</si>
  <si>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</si>
  <si>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</si>
  <si>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</si>
  <si>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</si>
  <si>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</si>
  <si>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</si>
  <si>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</si>
  <si>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kpl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</si>
  <si>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</si>
  <si>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</si>
  <si>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</si>
  <si>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</si>
  <si>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</si>
  <si>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</si>
  <si>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</si>
  <si>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</si>
  <si>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</si>
  <si>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</si>
  <si>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</si>
  <si>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</si>
  <si>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</si>
  <si>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</si>
  <si>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 xml:space="preserve">Poznámka k položce:_x000d_
Počet kusů vložek:_x000d_
-          Počet vložek je dán počtem dveří dle specifikace, která je součástí PD._x000d_
Typy vložek:_x000d_
-          Vnitřní dveře osadit oboustrannými mechanickými cylindrickými vložkami v bezpečnostní třídě minimálně RC 2 (dle ČSN EN 1627)_x000d_
-          Venkovní dveře osadit oboustrannými mechanickými cylindrickými vložkami v bezpečnostní třídě RC 4 (dle ČSN EN 1627)_x000d_
Klíče:_x000d_
-          Ke každé vložce 6 ks klíčů standardního provedení, které budou unikátní k dané vložce_x000d_
-          Generální klíč – 10 ks s barevným odlišením od ostatních klíčů_x000d_
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</si>
  <si>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</si>
  <si>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</si>
  <si>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</si>
  <si>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</si>
  <si>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</si>
  <si>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</si>
  <si>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</si>
  <si>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</si>
  <si>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</si>
  <si>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</si>
  <si>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</si>
  <si>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</si>
  <si>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</si>
  <si>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</si>
  <si>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</si>
  <si>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</si>
  <si>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</si>
  <si>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</si>
  <si>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</si>
  <si>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</si>
  <si>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</si>
  <si>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</si>
  <si>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</si>
  <si>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</si>
  <si>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</si>
  <si>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</si>
  <si>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</si>
  <si>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</si>
  <si>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</si>
  <si>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</si>
  <si>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</si>
  <si>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</si>
  <si>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</si>
  <si>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</si>
  <si>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</si>
  <si>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</si>
  <si>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</si>
  <si>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</si>
  <si>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</si>
  <si>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</si>
  <si>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</si>
  <si>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</si>
  <si>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</si>
  <si>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</si>
  <si>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</si>
  <si>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</si>
  <si>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</si>
  <si>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</si>
  <si>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</si>
  <si>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</si>
  <si>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</si>
  <si>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</si>
  <si>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</si>
  <si>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</si>
  <si>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Poznámka k položce:_x000d_
Jedná o značky 50x50 mm z pískované fólie ve dvou výškových úrovních. Celkový rozsah/délka dle PD (uvedeno vždy v pohledech na výplň otvoru (dveře, prosklené příčky)</t>
  </si>
  <si>
    <t>1 "dle požadavků vyhl.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</si>
  <si>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</si>
  <si>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</si>
  <si>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</si>
  <si>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</si>
  <si>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</si>
  <si>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</si>
  <si>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</si>
  <si>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</si>
  <si>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</si>
  <si>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</si>
  <si>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</si>
  <si>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536</t>
  </si>
  <si>
    <t>993111111</t>
  </si>
  <si>
    <t>Dovoz a odvoz lešení řadového do 10 km včetně naložení a složení</t>
  </si>
  <si>
    <t>-1369296084</t>
  </si>
  <si>
    <t>https://podminky.urs.cz/item/CS_URS_2023_01/993111111</t>
  </si>
  <si>
    <t>537</t>
  </si>
  <si>
    <t>993111119</t>
  </si>
  <si>
    <t>Příplatek k ceně dovozu a odvozu lešení řadového ZKD 10 km přes 10 km</t>
  </si>
  <si>
    <t>-1973193663</t>
  </si>
  <si>
    <t>https://podminky.urs.cz/item/CS_URS_2023_01/993111119</t>
  </si>
  <si>
    <t>Poznámka k položce:_x000d_
do 20km</t>
  </si>
  <si>
    <t>997</t>
  </si>
  <si>
    <t>Přesun sutě</t>
  </si>
  <si>
    <t>532</t>
  </si>
  <si>
    <t>997013115</t>
  </si>
  <si>
    <t>Vnitrostaveništní doprava suti a vybouraných hmot pro budovy v přes 15 do 18 m</t>
  </si>
  <si>
    <t>-234959796</t>
  </si>
  <si>
    <t>https://podminky.urs.cz/item/CS_URS_2024_01/997013115</t>
  </si>
  <si>
    <t>533</t>
  </si>
  <si>
    <t>997013501</t>
  </si>
  <si>
    <t>Odvoz suti a vybouraných hmot na skládku nebo meziskládku do 1 km se složením</t>
  </si>
  <si>
    <t>-1610678823</t>
  </si>
  <si>
    <t>https://podminky.urs.cz/item/CS_URS_2024_01/997013501</t>
  </si>
  <si>
    <t>534</t>
  </si>
  <si>
    <t>997013509</t>
  </si>
  <si>
    <t>Příplatek k odvozu suti a vybouraných hmot na skládku ZKD 1 km přes 1 km</t>
  </si>
  <si>
    <t>1999586402</t>
  </si>
  <si>
    <t>https://podminky.urs.cz/item/CS_URS_2024_01/997013509</t>
  </si>
  <si>
    <t>Poznámka k položce:_x000d_
do 25km</t>
  </si>
  <si>
    <t>3,824*24 'Přepočtené koeficientem množství</t>
  </si>
  <si>
    <t>535</t>
  </si>
  <si>
    <t>997013871</t>
  </si>
  <si>
    <t>Poplatek za uložení stavebního odpadu na recyklační skládce (skládkovné) směsného stavebního a demoličního kód odpadu 17 09 04</t>
  </si>
  <si>
    <t>-687455795</t>
  </si>
  <si>
    <t>https://podminky.urs.cz/item/CS_URS_2024_01/997013871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</si>
  <si>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</si>
  <si>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</si>
  <si>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</si>
  <si>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</si>
  <si>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</si>
  <si>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</si>
  <si>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</si>
  <si>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</si>
  <si>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</si>
  <si>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</si>
  <si>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</si>
  <si>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</si>
  <si>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</si>
  <si>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</si>
  <si>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</si>
  <si>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</si>
  <si>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</si>
  <si>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</si>
  <si>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</si>
  <si>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</si>
  <si>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</si>
  <si>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</si>
  <si>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</si>
  <si>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</si>
  <si>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</si>
  <si>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</si>
  <si>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</si>
  <si>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</si>
  <si>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</si>
  <si>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</si>
  <si>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</si>
  <si>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</si>
  <si>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</si>
  <si>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</si>
  <si>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</si>
  <si>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</si>
  <si>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</si>
  <si>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</si>
  <si>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</si>
  <si>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</si>
  <si>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</si>
  <si>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</si>
  <si>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</si>
  <si>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</si>
  <si>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</si>
  <si>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</si>
  <si>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</si>
  <si>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</si>
  <si>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</si>
  <si>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</si>
  <si>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</si>
  <si>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</si>
  <si>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</si>
  <si>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</si>
  <si>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</si>
  <si>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</si>
  <si>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</si>
  <si>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</si>
  <si>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</si>
  <si>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</si>
  <si>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</si>
  <si>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</si>
  <si>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</si>
  <si>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</si>
  <si>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</si>
  <si>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</si>
  <si>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</si>
  <si>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</si>
  <si>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</si>
  <si>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</si>
  <si>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</si>
  <si>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</si>
  <si>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</si>
  <si>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</si>
  <si>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</si>
  <si>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</si>
  <si>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</si>
  <si>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</si>
  <si>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</si>
  <si>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</si>
  <si>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</si>
  <si>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</si>
  <si>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</si>
  <si>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</si>
  <si>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</si>
  <si>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</si>
  <si>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</si>
  <si>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</si>
  <si>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</si>
  <si>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</si>
  <si>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</si>
  <si>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</si>
  <si>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</si>
  <si>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</si>
  <si>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</si>
  <si>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</si>
  <si>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</si>
  <si>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</si>
  <si>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</si>
  <si>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</si>
  <si>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</si>
  <si>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</si>
  <si>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</si>
  <si>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</si>
  <si>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</si>
  <si>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</si>
  <si>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</si>
  <si>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</si>
  <si>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</si>
  <si>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</si>
  <si>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</si>
  <si>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</si>
  <si>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</si>
  <si>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</si>
  <si>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</si>
  <si>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</si>
  <si>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</si>
  <si>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</si>
  <si>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</si>
  <si>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</si>
  <si>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</si>
  <si>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</si>
  <si>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</si>
  <si>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</si>
  <si>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</si>
  <si>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</si>
  <si>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</si>
  <si>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</si>
  <si>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</si>
  <si>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</si>
  <si>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</si>
  <si>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</si>
  <si>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</si>
  <si>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</si>
  <si>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</si>
  <si>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</si>
  <si>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</si>
  <si>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</si>
  <si>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</si>
  <si>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</si>
  <si>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</si>
  <si>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</si>
  <si>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</si>
  <si>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</si>
  <si>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</si>
  <si>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</si>
  <si>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</si>
  <si>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</si>
  <si>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</si>
  <si>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</si>
  <si>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</si>
  <si>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</si>
  <si>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</si>
  <si>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</si>
  <si>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</si>
  <si>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</si>
  <si>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</si>
  <si>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</si>
  <si>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</si>
  <si>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</si>
  <si>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</si>
  <si>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</si>
  <si>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Poznámka k položce:_x000d_
ztratné 16,5%</t>
  </si>
  <si>
    <t>1062,11*1,165 'Přepočtené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</si>
  <si>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</si>
  <si>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</si>
  <si>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</si>
  <si>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</si>
  <si>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</si>
  <si>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</si>
  <si>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</si>
  <si>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</si>
  <si>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</si>
  <si>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</si>
  <si>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</si>
  <si>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</si>
  <si>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</si>
  <si>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</si>
  <si>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</si>
  <si>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</si>
  <si>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</si>
  <si>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</si>
  <si>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</si>
  <si>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</si>
  <si>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</si>
  <si>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</si>
  <si>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</si>
  <si>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</si>
  <si>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</si>
  <si>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</si>
  <si>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</si>
  <si>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</si>
  <si>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</si>
  <si>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</si>
  <si>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</si>
  <si>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</si>
  <si>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</si>
  <si>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</si>
  <si>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</si>
  <si>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</si>
  <si>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</si>
  <si>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</si>
  <si>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</si>
  <si>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</si>
  <si>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</si>
  <si>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</si>
  <si>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</si>
  <si>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</si>
  <si>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</si>
  <si>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</si>
  <si>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</si>
  <si>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</si>
  <si>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</si>
  <si>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</si>
  <si>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</si>
  <si>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</si>
  <si>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</si>
  <si>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</si>
  <si>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</si>
  <si>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</si>
  <si>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</si>
  <si>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</si>
  <si>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</si>
  <si>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</si>
  <si>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</si>
  <si>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</si>
  <si>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</si>
  <si>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</si>
  <si>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</si>
  <si>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</si>
  <si>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</si>
  <si>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</si>
  <si>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</si>
  <si>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</si>
  <si>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</si>
  <si>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</si>
  <si>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</si>
  <si>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</si>
  <si>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</si>
  <si>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</si>
  <si>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</si>
  <si>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</si>
  <si>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</si>
  <si>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</si>
  <si>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</si>
  <si>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</si>
  <si>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</si>
  <si>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</si>
  <si>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</si>
  <si>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</si>
  <si>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</si>
  <si>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</si>
  <si>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</si>
  <si>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</si>
  <si>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</si>
  <si>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</si>
  <si>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</si>
  <si>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</si>
  <si>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</si>
  <si>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</si>
  <si>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2400,910*1,155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</si>
  <si>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</si>
  <si>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</si>
  <si>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</si>
  <si>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</si>
  <si>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</si>
  <si>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</si>
  <si>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</si>
  <si>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1062,11*1,155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</si>
  <si>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</si>
  <si>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</si>
  <si>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</si>
  <si>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</si>
  <si>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</si>
  <si>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</si>
  <si>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</si>
  <si>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</si>
  <si>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</si>
  <si>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</si>
  <si>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</si>
  <si>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</si>
  <si>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</si>
  <si>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</si>
  <si>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</si>
  <si>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</si>
  <si>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</si>
  <si>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</si>
  <si>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</si>
  <si>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</si>
  <si>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</si>
  <si>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</si>
  <si>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</si>
  <si>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</si>
  <si>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</si>
  <si>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</si>
  <si>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</si>
  <si>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</si>
  <si>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</si>
  <si>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</si>
  <si>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</si>
  <si>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</si>
  <si>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</si>
  <si>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</si>
  <si>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</si>
  <si>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</si>
  <si>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</si>
  <si>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</si>
  <si>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</si>
  <si>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</si>
  <si>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</si>
  <si>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</si>
  <si>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</si>
  <si>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</si>
  <si>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</si>
  <si>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</si>
  <si>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</si>
  <si>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</si>
  <si>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</si>
  <si>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</si>
  <si>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</si>
  <si>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</si>
  <si>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</si>
  <si>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</si>
  <si>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</si>
  <si>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</si>
  <si>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</si>
  <si>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</si>
  <si>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</si>
  <si>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</si>
  <si>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</si>
  <si>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</si>
  <si>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</si>
  <si>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</si>
  <si>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</si>
  <si>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</si>
  <si>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</si>
  <si>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</si>
  <si>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</si>
  <si>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</si>
  <si>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</si>
  <si>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</si>
  <si>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</si>
  <si>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</si>
  <si>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</si>
  <si>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</si>
  <si>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</si>
  <si>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</si>
  <si>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</si>
  <si>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</si>
  <si>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</si>
  <si>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</si>
  <si>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</si>
  <si>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</si>
  <si>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</si>
  <si>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</si>
  <si>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</si>
  <si>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</si>
  <si>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</si>
  <si>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</si>
  <si>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</si>
  <si>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</si>
  <si>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</si>
  <si>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</si>
  <si>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</si>
  <si>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</si>
  <si>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</si>
  <si>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</si>
  <si>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</si>
  <si>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</si>
  <si>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</si>
  <si>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</si>
  <si>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</si>
  <si>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</si>
  <si>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</si>
  <si>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</si>
  <si>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</si>
  <si>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</si>
  <si>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544</t>
  </si>
  <si>
    <t>713131145</t>
  </si>
  <si>
    <t>Montáž izolace tepelné stěn lepením bodově rohoží, pásů, dílců, desek</t>
  </si>
  <si>
    <t>670699102</t>
  </si>
  <si>
    <t>https://podminky.urs.cz/item/CS_URS_2024_01/713131145</t>
  </si>
  <si>
    <t>8,26*4,1+6,375*15,13+1,855*0,75 "protiotřesová izolace výtahové šachty</t>
  </si>
  <si>
    <t>545</t>
  </si>
  <si>
    <t>631403R1</t>
  </si>
  <si>
    <t>deska tepelně izolační minerální tuhá akustická tl 30mm</t>
  </si>
  <si>
    <t>-1599160866</t>
  </si>
  <si>
    <t>131,711*1,05 'Přepočtené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</si>
  <si>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</si>
  <si>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</si>
  <si>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</si>
  <si>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</si>
  <si>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</si>
  <si>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</si>
  <si>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</si>
  <si>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</si>
  <si>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</si>
  <si>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</si>
  <si>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</si>
  <si>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</si>
  <si>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</si>
  <si>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</si>
  <si>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</si>
  <si>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</si>
  <si>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</si>
  <si>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</si>
  <si>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</si>
  <si>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</si>
  <si>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</si>
  <si>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</si>
  <si>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</si>
  <si>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</si>
  <si>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</si>
  <si>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</si>
  <si>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</si>
  <si>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skladba 7b, mezipodesty</t>
  </si>
  <si>
    <t>2,64*0,944+1,32*0,31 "1.PP, m.č. 001</t>
  </si>
  <si>
    <t>2,64*1,15+1,32*0,315 "1.NP, m.č. 104</t>
  </si>
  <si>
    <t>2,64*1,15+1,32*0,315 "2.NP, m.č. 204</t>
  </si>
  <si>
    <t>2,64*1,065+1,32*0,315 "3.NP, m.č. 304</t>
  </si>
  <si>
    <t>2,64*1,065+1,32*0,315 "4.NP, m.č. 404</t>
  </si>
  <si>
    <t>2,64*1,19+1,32*0,315 "5.NP, m.č. 504</t>
  </si>
  <si>
    <t>211</t>
  </si>
  <si>
    <t>28329042</t>
  </si>
  <si>
    <t>fólie PE separační či ochranná tl 0,2mm</t>
  </si>
  <si>
    <t>370</t>
  </si>
  <si>
    <t>Poznámka k položce:_x000d_
ztraté 16,55%</t>
  </si>
  <si>
    <t>4820,276*1,1655 'Přepočtené koeficientem množství</t>
  </si>
  <si>
    <t>542</t>
  </si>
  <si>
    <t>713191232</t>
  </si>
  <si>
    <t>Montáž izolace tepelné stěn a sloupů překrytí separační fólií z PE</t>
  </si>
  <si>
    <t>-208831848</t>
  </si>
  <si>
    <t>https://podminky.urs.cz/item/CS_URS_2024_01/713191232</t>
  </si>
  <si>
    <t>543</t>
  </si>
  <si>
    <t>-1636117174</t>
  </si>
  <si>
    <t>Poznámka k položce:_x000d_
ztratné 16,55%</t>
  </si>
  <si>
    <t>131,711*1,1655 'Přepočtené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</si>
  <si>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</si>
  <si>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</si>
  <si>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</si>
  <si>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</si>
  <si>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</si>
  <si>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</si>
  <si>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</si>
  <si>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</si>
  <si>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</si>
  <si>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</si>
  <si>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</si>
  <si>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</si>
  <si>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</si>
  <si>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</si>
  <si>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</si>
  <si>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</si>
  <si>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</si>
  <si>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</si>
  <si>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</si>
  <si>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</si>
  <si>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</si>
  <si>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</si>
  <si>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</si>
  <si>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</si>
  <si>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</si>
  <si>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</si>
  <si>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</si>
  <si>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</si>
  <si>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</si>
  <si>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</si>
  <si>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</si>
  <si>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</si>
  <si>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</si>
  <si>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</si>
  <si>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</si>
  <si>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</si>
  <si>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</si>
  <si>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</si>
  <si>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</si>
  <si>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</si>
  <si>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</si>
  <si>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</si>
  <si>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</si>
  <si>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</si>
  <si>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</si>
  <si>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</si>
  <si>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</si>
  <si>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</si>
  <si>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</si>
  <si>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</si>
  <si>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</si>
  <si>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</si>
  <si>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</si>
  <si>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</si>
  <si>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</si>
  <si>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</si>
  <si>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</si>
  <si>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</si>
  <si>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</si>
  <si>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</si>
  <si>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</si>
  <si>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</si>
  <si>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</si>
  <si>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</si>
  <si>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</si>
  <si>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</si>
  <si>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</si>
  <si>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</si>
  <si>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</si>
  <si>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</si>
  <si>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</si>
  <si>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</si>
  <si>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</si>
  <si>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</si>
  <si>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</si>
  <si>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</si>
  <si>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</si>
  <si>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</si>
  <si>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</si>
  <si>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</si>
  <si>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</si>
  <si>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</si>
  <si>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</si>
  <si>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</si>
  <si>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</si>
  <si>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</si>
  <si>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</si>
  <si>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</si>
  <si>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</si>
  <si>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</si>
  <si>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</si>
  <si>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</si>
  <si>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</si>
  <si>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</si>
  <si>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</si>
  <si>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</si>
  <si>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</si>
  <si>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</si>
  <si>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</si>
  <si>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</si>
  <si>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</si>
  <si>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</si>
  <si>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</si>
  <si>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</si>
  <si>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</si>
  <si>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</si>
  <si>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</si>
  <si>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</si>
  <si>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</si>
  <si>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</si>
  <si>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</si>
  <si>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</si>
  <si>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</si>
  <si>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</si>
  <si>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</si>
  <si>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</si>
  <si>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</si>
  <si>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</si>
  <si>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</si>
  <si>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</si>
  <si>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</si>
  <si>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</si>
  <si>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</si>
  <si>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</si>
  <si>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</si>
  <si>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</si>
  <si>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</si>
  <si>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</si>
  <si>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</si>
  <si>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</si>
  <si>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</si>
  <si>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</si>
  <si>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</si>
  <si>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</si>
  <si>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</si>
  <si>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</si>
  <si>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</si>
  <si>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</si>
  <si>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</si>
  <si>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</si>
  <si>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</si>
  <si>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</si>
  <si>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</si>
  <si>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</si>
  <si>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</si>
  <si>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</si>
  <si>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</si>
  <si>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</si>
  <si>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</si>
  <si>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</si>
  <si>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</si>
  <si>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</si>
  <si>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</si>
  <si>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</si>
  <si>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</si>
  <si>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574</t>
  </si>
  <si>
    <t>725291666</t>
  </si>
  <si>
    <t>Montáž háčku</t>
  </si>
  <si>
    <t>192587988</t>
  </si>
  <si>
    <t>https://podminky.urs.cz/item/CS_URS_2024_01/725291666</t>
  </si>
  <si>
    <t>100*2 "2ks na koupelnu</t>
  </si>
  <si>
    <t>575</t>
  </si>
  <si>
    <t>55441011</t>
  </si>
  <si>
    <t>háček koupelnový</t>
  </si>
  <si>
    <t>-1612380945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</si>
  <si>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</si>
  <si>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</si>
  <si>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</si>
  <si>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</si>
  <si>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</si>
  <si>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</si>
  <si>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</si>
  <si>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</si>
  <si>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</si>
  <si>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</si>
  <si>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</si>
  <si>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</si>
  <si>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</si>
  <si>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</si>
  <si>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</si>
  <si>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</si>
  <si>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</si>
  <si>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</si>
  <si>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</si>
  <si>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</si>
  <si>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</si>
  <si>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</si>
  <si>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</si>
  <si>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</si>
  <si>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</si>
  <si>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</si>
  <si>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</si>
  <si>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</si>
  <si>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</si>
  <si>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</si>
  <si>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</si>
  <si>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</si>
  <si>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</si>
  <si>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</si>
  <si>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</si>
  <si>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</si>
  <si>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</si>
  <si>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</si>
  <si>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</si>
  <si>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</si>
  <si>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</si>
  <si>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</si>
  <si>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</si>
  <si>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</si>
  <si>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</si>
  <si>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</si>
  <si>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</si>
  <si>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</si>
  <si>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</si>
  <si>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</si>
  <si>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</si>
  <si>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</si>
  <si>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</si>
  <si>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</si>
  <si>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</si>
  <si>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</si>
  <si>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</si>
  <si>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</si>
  <si>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</si>
  <si>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</si>
  <si>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</si>
  <si>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</si>
  <si>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</si>
  <si>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</si>
  <si>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</si>
  <si>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Poznámka k položce:_x000d_
Platí pro veškeré profese jako ZTI, ÚT, elektro, VZT, atd.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</si>
  <si>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</si>
  <si>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</si>
  <si>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</si>
  <si>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</si>
  <si>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</si>
  <si>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</si>
  <si>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</si>
  <si>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</si>
  <si>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</si>
  <si>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</si>
  <si>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</si>
  <si>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</si>
  <si>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</si>
  <si>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</si>
  <si>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</si>
  <si>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</si>
  <si>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</si>
  <si>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</si>
  <si>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</si>
  <si>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</si>
  <si>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</si>
  <si>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</si>
  <si>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</si>
  <si>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</si>
  <si>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</si>
  <si>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</si>
  <si>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</si>
  <si>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</si>
  <si>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</si>
  <si>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</si>
  <si>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</si>
  <si>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</si>
  <si>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</si>
  <si>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</si>
  <si>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</si>
  <si>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</si>
  <si>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</si>
  <si>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</si>
  <si>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</si>
  <si>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</si>
  <si>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</si>
  <si>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</si>
  <si>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</si>
  <si>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</si>
  <si>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</si>
  <si>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</si>
  <si>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</si>
  <si>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</si>
  <si>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</si>
  <si>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</si>
  <si>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</si>
  <si>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</si>
  <si>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</si>
  <si>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</si>
  <si>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</si>
  <si>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</si>
  <si>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</si>
  <si>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</si>
  <si>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</si>
  <si>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</si>
  <si>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</si>
  <si>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</si>
  <si>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</si>
  <si>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</si>
  <si>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</si>
  <si>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</si>
  <si>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</si>
  <si>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</si>
  <si>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</si>
  <si>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</si>
  <si>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</si>
  <si>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</si>
  <si>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</si>
  <si>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</si>
  <si>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</si>
  <si>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</si>
  <si>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</si>
  <si>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</si>
  <si>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</si>
  <si>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</si>
  <si>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</si>
  <si>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</si>
  <si>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</si>
  <si>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</si>
  <si>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</si>
  <si>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</si>
  <si>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</si>
  <si>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</si>
  <si>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</si>
  <si>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</si>
  <si>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</si>
  <si>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</si>
  <si>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</si>
  <si>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</si>
  <si>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</si>
  <si>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</si>
  <si>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</si>
  <si>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</si>
  <si>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</si>
  <si>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</si>
  <si>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</si>
  <si>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</si>
  <si>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</si>
  <si>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</si>
  <si>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</si>
  <si>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</si>
  <si>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</si>
  <si>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</si>
  <si>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</si>
  <si>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</si>
  <si>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</si>
  <si>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</si>
  <si>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</si>
  <si>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</si>
  <si>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</si>
  <si>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</si>
  <si>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</si>
  <si>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</si>
  <si>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</si>
  <si>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</si>
  <si>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</si>
  <si>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</si>
  <si>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</si>
  <si>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</si>
  <si>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</si>
  <si>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</si>
  <si>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</si>
  <si>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</si>
  <si>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</si>
  <si>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</si>
  <si>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</si>
  <si>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</si>
  <si>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</si>
  <si>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</si>
  <si>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</si>
  <si>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</si>
  <si>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</si>
  <si>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</si>
  <si>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</si>
  <si>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</si>
  <si>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</si>
  <si>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</si>
  <si>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</si>
  <si>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</si>
  <si>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</si>
  <si>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</si>
  <si>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</si>
  <si>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</si>
  <si>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</si>
  <si>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</si>
  <si>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</si>
  <si>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</si>
  <si>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</si>
  <si>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</si>
  <si>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</si>
  <si>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</si>
  <si>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</si>
  <si>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</si>
  <si>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</si>
  <si>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</si>
  <si>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</si>
  <si>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</si>
  <si>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</si>
  <si>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</si>
  <si>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</si>
  <si>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</si>
  <si>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</si>
  <si>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</si>
  <si>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</si>
  <si>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</si>
  <si>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</si>
  <si>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</si>
  <si>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</si>
  <si>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</si>
  <si>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</si>
  <si>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</si>
  <si>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</si>
  <si>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</si>
  <si>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</si>
  <si>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</si>
  <si>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</si>
  <si>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</si>
  <si>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</si>
  <si>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</si>
  <si>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</si>
  <si>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</si>
  <si>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</si>
  <si>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</si>
  <si>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</si>
  <si>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</si>
  <si>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</si>
  <si>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</si>
  <si>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</si>
  <si>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</si>
  <si>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</si>
  <si>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</si>
  <si>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</si>
  <si>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</si>
  <si>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</si>
  <si>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</si>
  <si>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</si>
  <si>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</si>
  <si>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</si>
  <si>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</si>
  <si>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</si>
  <si>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</si>
  <si>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</si>
  <si>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</si>
  <si>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</si>
  <si>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</si>
  <si>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</si>
  <si>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</si>
  <si>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</si>
  <si>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</si>
  <si>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</si>
  <si>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</si>
  <si>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</si>
  <si>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</si>
  <si>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</si>
  <si>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</si>
  <si>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</si>
  <si>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</si>
  <si>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</si>
  <si>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</si>
  <si>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</si>
  <si>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</si>
  <si>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</si>
  <si>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</si>
  <si>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</si>
  <si>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</si>
  <si>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</si>
  <si>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</si>
  <si>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</si>
  <si>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</si>
  <si>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</si>
  <si>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</si>
  <si>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</si>
  <si>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</si>
  <si>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</si>
  <si>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</si>
  <si>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</si>
  <si>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</si>
  <si>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</si>
  <si>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</si>
  <si>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</si>
  <si>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</si>
  <si>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</si>
  <si>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</si>
  <si>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</si>
  <si>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</si>
  <si>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</si>
  <si>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</si>
  <si>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</si>
  <si>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</si>
  <si>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</si>
  <si>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</si>
  <si>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</si>
  <si>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</si>
  <si>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</si>
  <si>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</si>
  <si>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</si>
  <si>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</si>
  <si>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</si>
  <si>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</si>
  <si>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</si>
  <si>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</si>
  <si>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</si>
  <si>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</si>
  <si>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</si>
  <si>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</si>
  <si>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</si>
  <si>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</si>
  <si>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</si>
  <si>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</si>
  <si>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</si>
  <si>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</si>
  <si>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</si>
  <si>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</si>
  <si>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</si>
  <si>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</si>
  <si>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</si>
  <si>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</si>
  <si>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</si>
  <si>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</si>
  <si>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</si>
  <si>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</si>
  <si>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</si>
  <si>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</si>
  <si>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</si>
  <si>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</si>
  <si>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</si>
  <si>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</si>
  <si>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</si>
  <si>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</si>
  <si>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</si>
  <si>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</si>
  <si>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</si>
  <si>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</si>
  <si>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</si>
  <si>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</si>
  <si>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</si>
  <si>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</si>
  <si>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</si>
  <si>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</si>
  <si>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</si>
  <si>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</si>
  <si>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</si>
  <si>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</si>
  <si>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</si>
  <si>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</si>
  <si>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</si>
  <si>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</si>
  <si>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</si>
  <si>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</si>
  <si>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</si>
  <si>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</si>
  <si>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</si>
  <si>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</si>
  <si>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</si>
  <si>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</si>
  <si>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</si>
  <si>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</si>
  <si>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</si>
  <si>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</si>
  <si>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</si>
  <si>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</si>
  <si>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</si>
  <si>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</si>
  <si>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</si>
  <si>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</si>
  <si>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</si>
  <si>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</si>
  <si>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</si>
  <si>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</si>
  <si>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</si>
  <si>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</si>
  <si>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</si>
  <si>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</si>
  <si>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</si>
  <si>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</si>
  <si>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</si>
  <si>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</si>
  <si>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</si>
  <si>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</si>
  <si>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</si>
  <si>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</si>
  <si>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</si>
  <si>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</si>
  <si>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</si>
  <si>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</si>
  <si>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</si>
  <si>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</si>
  <si>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</si>
  <si>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</si>
  <si>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</si>
  <si>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</si>
  <si>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</si>
  <si>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</si>
  <si>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</si>
  <si>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</si>
  <si>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</si>
  <si>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</si>
  <si>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</si>
  <si>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</si>
  <si>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</si>
  <si>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</si>
  <si>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</si>
  <si>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</si>
  <si>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</si>
  <si>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</si>
  <si>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</si>
  <si>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</si>
  <si>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</si>
  <si>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</si>
  <si>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</si>
  <si>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</si>
  <si>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</si>
  <si>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</si>
  <si>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</si>
  <si>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</si>
  <si>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</si>
  <si>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</si>
  <si>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</si>
  <si>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</si>
  <si>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</si>
  <si>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</si>
  <si>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</si>
  <si>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</si>
  <si>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</si>
  <si>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</si>
  <si>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</si>
  <si>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</si>
  <si>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</si>
  <si>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</si>
  <si>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</si>
  <si>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</si>
  <si>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</si>
  <si>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</si>
  <si>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</si>
  <si>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</si>
  <si>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</si>
  <si>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</si>
  <si>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</si>
  <si>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</si>
  <si>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</si>
  <si>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</si>
  <si>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</si>
  <si>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</si>
  <si>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</si>
  <si>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</si>
  <si>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</si>
  <si>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</si>
  <si>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</si>
  <si>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</si>
  <si>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</si>
  <si>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</si>
  <si>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</si>
  <si>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</si>
  <si>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</si>
  <si>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</si>
  <si>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</si>
  <si>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</si>
  <si>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</si>
  <si>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</si>
  <si>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</si>
  <si>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</si>
  <si>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</si>
  <si>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</si>
  <si>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</si>
  <si>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</si>
  <si>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</si>
  <si>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</si>
  <si>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</si>
  <si>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</si>
  <si>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</si>
  <si>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</si>
  <si>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</si>
  <si>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</si>
  <si>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</si>
  <si>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</si>
  <si>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</si>
  <si>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</si>
  <si>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</si>
  <si>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</si>
  <si>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</si>
  <si>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</si>
  <si>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</si>
  <si>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</si>
  <si>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</si>
  <si>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</si>
  <si>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</si>
  <si>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</si>
  <si>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</si>
  <si>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</si>
  <si>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</si>
  <si>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</si>
  <si>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</si>
  <si>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</si>
  <si>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</si>
  <si>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</si>
  <si>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</si>
  <si>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</si>
  <si>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</si>
  <si>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</si>
  <si>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</si>
  <si>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</si>
  <si>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</si>
  <si>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</si>
  <si>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</si>
  <si>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</si>
  <si>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</si>
  <si>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</si>
  <si>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</si>
  <si>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</si>
  <si>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</si>
  <si>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</si>
  <si>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</si>
  <si>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</si>
  <si>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</si>
  <si>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</si>
  <si>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</si>
  <si>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</si>
  <si>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</si>
  <si>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</si>
  <si>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</si>
  <si>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</si>
  <si>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</si>
  <si>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</si>
  <si>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</si>
  <si>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</si>
  <si>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</si>
  <si>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</si>
  <si>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</si>
  <si>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</si>
  <si>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</si>
  <si>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</si>
  <si>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</si>
  <si>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</si>
  <si>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</si>
  <si>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</si>
  <si>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</si>
  <si>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</si>
  <si>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</si>
  <si>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</si>
  <si>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</si>
  <si>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</si>
  <si>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</si>
  <si>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</si>
  <si>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</si>
  <si>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</si>
  <si>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</si>
  <si>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</si>
  <si>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</si>
  <si>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</si>
  <si>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</si>
  <si>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</si>
  <si>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</si>
  <si>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</si>
  <si>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</si>
  <si>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</si>
  <si>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</si>
  <si>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</si>
  <si>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</si>
  <si>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</si>
  <si>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</si>
  <si>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</si>
  <si>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</si>
  <si>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</si>
  <si>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</si>
  <si>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</si>
  <si>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</si>
  <si>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</si>
  <si>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</si>
  <si>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</si>
  <si>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</si>
  <si>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</si>
  <si>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</si>
  <si>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</si>
  <si>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</si>
  <si>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</si>
  <si>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</si>
  <si>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</si>
  <si>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</si>
  <si>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</si>
  <si>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</si>
  <si>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</si>
  <si>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</si>
  <si>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</si>
  <si>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</si>
  <si>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</si>
  <si>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</si>
  <si>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</si>
  <si>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</si>
  <si>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</si>
  <si>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</si>
  <si>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</si>
  <si>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</si>
  <si>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</si>
  <si>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</si>
  <si>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</si>
  <si>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</si>
  <si>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</si>
  <si>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</si>
  <si>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</si>
  <si>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</si>
  <si>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</si>
  <si>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</si>
  <si>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</si>
  <si>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</si>
  <si>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</si>
  <si>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</si>
  <si>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</si>
  <si>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</si>
  <si>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</si>
  <si>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</si>
  <si>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</si>
  <si>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</si>
  <si>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</si>
  <si>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</si>
  <si>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</si>
  <si>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</si>
  <si>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</si>
  <si>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</si>
  <si>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</si>
  <si>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</si>
  <si>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</si>
  <si>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</si>
  <si>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</si>
  <si>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</si>
  <si>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</si>
  <si>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</si>
  <si>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50x50 mm včetně táhel, kotevních prvků, obvodových prvků ozn. OS04A</t>
  </si>
  <si>
    <t>413342060</t>
  </si>
  <si>
    <t>Poznámka k položce:_x000d_
v 1.NP budou sítě s oky 100x100mm (plocha 63m2)</t>
  </si>
  <si>
    <t>severní fasáda</t>
  </si>
  <si>
    <t>2,56+5,43+6,78+12,32+3,64+8,69+3,02+7,06+5,43+2,56 "1.NP</t>
  </si>
  <si>
    <t>1,66+3,44+0,66+1,77+3,09+3,39+1,34+4,5+1,01+2,46+0,66+1,77+3,44+1,66+1,56*24+2,39*2 "2.NP</t>
  </si>
  <si>
    <t>1,12+2,46+1,77+0,66+3,09+1,66+2,3+1,53+3,15+1,44+3,55+1,01+3,54+1,77+0,66+2,46+1,12+1,56*26+1,11*4+2,39*2 "3.NP</t>
  </si>
  <si>
    <t>1,66+3,44+0,66+1,77+2,46+2,55+2,87+1,7+4,39+1,34+4,5+1,01+2,46+0,66+1,77+3,44+1,66+1,56*28+2,39*2 "4.NP</t>
  </si>
  <si>
    <t>3,44+3,71+1,65+1,93+1,6+0,73+1,59+3,88+2,61+2,61+1,77+5,08+1,71+4,24+1,09+3,82+1,65+1,93+1,6+0,73+1,59+3,71+3,44+1,56*31+2,39*2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</si>
  <si>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</si>
  <si>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</si>
  <si>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</si>
  <si>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</si>
  <si>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</si>
  <si>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</si>
  <si>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</si>
  <si>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</si>
  <si>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</si>
  <si>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</si>
  <si>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Poznámka k položce:_x000d_
v 5.NP sítě s oky 50x50 mm (plocha 80m2)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</si>
  <si>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</si>
  <si>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</si>
  <si>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</si>
  <si>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</si>
  <si>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</si>
  <si>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</si>
  <si>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</si>
  <si>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</si>
  <si>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</si>
  <si>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</si>
  <si>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</si>
  <si>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</si>
  <si>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</si>
  <si>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</si>
  <si>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</si>
  <si>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</si>
  <si>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</si>
  <si>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</si>
  <si>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</si>
  <si>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</si>
  <si>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</si>
  <si>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</si>
  <si>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</si>
  <si>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</si>
  <si>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</si>
  <si>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</si>
  <si>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</si>
  <si>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</si>
  <si>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</si>
  <si>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</si>
  <si>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</si>
  <si>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</si>
  <si>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</si>
  <si>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</si>
  <si>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</si>
  <si>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</si>
  <si>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</si>
  <si>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</si>
  <si>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</si>
  <si>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</si>
  <si>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</si>
  <si>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</si>
  <si>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</si>
  <si>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</si>
  <si>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</si>
  <si>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</si>
  <si>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</si>
  <si>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</si>
  <si>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</si>
  <si>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</si>
  <si>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</si>
  <si>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</si>
  <si>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</si>
  <si>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</si>
  <si>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</si>
  <si>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</si>
  <si>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</si>
  <si>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</si>
  <si>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</si>
  <si>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</si>
  <si>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</si>
  <si>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</si>
  <si>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</si>
  <si>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</si>
  <si>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</si>
  <si>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</si>
  <si>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</si>
  <si>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</si>
  <si>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</si>
  <si>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</si>
  <si>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</si>
  <si>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</si>
  <si>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</si>
  <si>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</si>
  <si>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</si>
  <si>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</si>
  <si>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</si>
  <si>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</si>
  <si>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</si>
  <si>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</si>
  <si>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</si>
  <si>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</si>
  <si>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</si>
  <si>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</si>
  <si>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</si>
  <si>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</si>
  <si>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</si>
  <si>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</si>
  <si>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</si>
  <si>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</si>
  <si>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</si>
  <si>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</si>
  <si>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</si>
  <si>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</si>
  <si>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</si>
  <si>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</si>
  <si>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</si>
  <si>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</si>
  <si>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</si>
  <si>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</si>
  <si>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</si>
  <si>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</si>
  <si>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</si>
  <si>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</si>
  <si>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</si>
  <si>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</si>
  <si>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</si>
  <si>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</si>
  <si>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</si>
  <si>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</si>
  <si>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</si>
  <si>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</si>
  <si>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</si>
  <si>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</si>
  <si>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</si>
  <si>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</si>
  <si>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</si>
  <si>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</si>
  <si>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</si>
  <si>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</si>
  <si>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</si>
  <si>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</si>
  <si>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</si>
  <si>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</si>
  <si>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</si>
  <si>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</si>
  <si>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</si>
  <si>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</si>
  <si>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</si>
  <si>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</si>
  <si>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</si>
  <si>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</si>
  <si>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</si>
  <si>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</si>
  <si>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</si>
  <si>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</si>
  <si>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</si>
  <si>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</si>
  <si>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</si>
  <si>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</si>
  <si>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</si>
  <si>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</si>
  <si>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</si>
  <si>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</si>
  <si>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</si>
  <si>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</si>
  <si>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</si>
  <si>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</si>
  <si>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</si>
  <si>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</si>
  <si>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</si>
  <si>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</si>
  <si>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</si>
  <si>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</si>
  <si>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</si>
  <si>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</si>
  <si>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</si>
  <si>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</si>
  <si>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</si>
  <si>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</si>
  <si>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</si>
  <si>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</si>
  <si>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</si>
  <si>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</si>
  <si>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</si>
  <si>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</si>
  <si>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</si>
  <si>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</si>
  <si>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</si>
  <si>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</si>
  <si>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</si>
  <si>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</si>
  <si>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</si>
  <si>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</si>
  <si>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</si>
  <si>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</si>
  <si>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</si>
  <si>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</si>
  <si>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</si>
  <si>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</si>
  <si>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</si>
  <si>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</si>
  <si>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</si>
  <si>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</si>
  <si>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</si>
  <si>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</si>
  <si>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</si>
  <si>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</si>
  <si>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</si>
  <si>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</si>
  <si>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</si>
  <si>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</si>
  <si>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</si>
  <si>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</si>
  <si>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</si>
  <si>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</si>
  <si>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</si>
  <si>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</si>
  <si>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</si>
  <si>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</si>
  <si>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</si>
  <si>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</si>
  <si>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</si>
  <si>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</si>
  <si>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</si>
  <si>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</si>
  <si>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</si>
  <si>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</si>
  <si>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</si>
  <si>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</si>
  <si>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</si>
  <si>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</si>
  <si>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</si>
  <si>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</si>
  <si>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</si>
  <si>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</si>
  <si>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</si>
  <si>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</si>
  <si>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</si>
  <si>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</si>
  <si>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</si>
  <si>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</si>
  <si>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</si>
  <si>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</si>
  <si>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</si>
  <si>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</si>
  <si>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</si>
  <si>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</si>
  <si>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</si>
  <si>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</si>
  <si>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</si>
  <si>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</si>
  <si>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</si>
  <si>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</si>
  <si>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</si>
  <si>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</si>
  <si>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</si>
  <si>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</si>
  <si>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</si>
  <si>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 v čirém provedení, vnitřní izolační dvojsklo lepené z vrstveného skla, nástavec, ozn. SV02</t>
  </si>
  <si>
    <t>33572675</t>
  </si>
  <si>
    <t>Poznámka k položce:_x000d_
výška podstavce od stropní desky po hydroizolaci – min. 330mm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</si>
  <si>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</si>
  <si>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</si>
  <si>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</si>
  <si>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</si>
  <si>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</si>
  <si>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</si>
  <si>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</si>
  <si>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</si>
  <si>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</si>
  <si>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 v čirém provedení, vnitřní izolační dvojsklo lepené z vrstveného skla, vnitřní roleta FSK, nástavec ozn. SV01</t>
  </si>
  <si>
    <t>-521485958</t>
  </si>
  <si>
    <t>Poznámka k položce:_x000d_
výška podstavce od stropní desky po hydroizolaci – min. 400mm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</si>
  <si>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</si>
  <si>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</si>
  <si>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</si>
  <si>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</si>
  <si>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</si>
  <si>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</si>
  <si>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</si>
  <si>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</si>
  <si>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</si>
  <si>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</si>
  <si>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</si>
  <si>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</si>
  <si>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</si>
  <si>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</si>
  <si>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</si>
  <si>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</si>
  <si>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</si>
  <si>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</si>
  <si>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</si>
  <si>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</si>
  <si>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</si>
  <si>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</si>
  <si>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</si>
  <si>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</si>
  <si>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</si>
  <si>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</si>
  <si>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</si>
  <si>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</si>
  <si>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</si>
  <si>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</si>
  <si>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</si>
  <si>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</si>
  <si>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</si>
  <si>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</si>
  <si>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</si>
  <si>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</si>
  <si>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</si>
  <si>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</si>
  <si>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</si>
  <si>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</si>
  <si>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</si>
  <si>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</si>
  <si>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</si>
  <si>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</si>
  <si>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</si>
  <si>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</si>
  <si>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</si>
  <si>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</si>
  <si>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</si>
  <si>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</si>
  <si>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</si>
  <si>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</si>
  <si>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</si>
  <si>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</si>
  <si>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</si>
  <si>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</si>
  <si>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</si>
  <si>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</si>
  <si>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</si>
  <si>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</si>
  <si>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</si>
  <si>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</si>
  <si>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</si>
  <si>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</si>
  <si>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</si>
  <si>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</si>
  <si>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</si>
  <si>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</si>
  <si>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</si>
  <si>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</si>
  <si>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</si>
  <si>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</si>
  <si>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</si>
  <si>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</si>
  <si>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</si>
  <si>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</si>
  <si>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</si>
  <si>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</si>
  <si>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</si>
  <si>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</si>
  <si>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</si>
  <si>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</si>
  <si>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</si>
  <si>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</si>
  <si>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</si>
  <si>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</si>
  <si>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</si>
  <si>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</si>
  <si>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</si>
  <si>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</si>
  <si>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</si>
  <si>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</si>
  <si>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</si>
  <si>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</si>
  <si>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</si>
  <si>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</si>
  <si>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</si>
  <si>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</si>
  <si>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</si>
  <si>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</si>
  <si>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</si>
  <si>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</si>
  <si>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</si>
  <si>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</si>
  <si>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</si>
  <si>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</si>
  <si>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</si>
  <si>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</si>
  <si>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</si>
  <si>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</si>
  <si>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</si>
  <si>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</si>
  <si>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</si>
  <si>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</si>
  <si>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</si>
  <si>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</si>
  <si>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</si>
  <si>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</si>
  <si>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</si>
  <si>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</si>
  <si>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</si>
  <si>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</si>
  <si>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</si>
  <si>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</si>
  <si>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</si>
  <si>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</si>
  <si>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</si>
  <si>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</si>
  <si>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</si>
  <si>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</si>
  <si>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</si>
  <si>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</si>
  <si>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</si>
  <si>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</si>
  <si>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</si>
  <si>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</si>
  <si>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</si>
  <si>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</si>
  <si>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</si>
  <si>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</si>
  <si>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</si>
  <si>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</si>
  <si>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</si>
  <si>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</si>
  <si>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</si>
  <si>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</si>
  <si>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</si>
  <si>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</si>
  <si>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</si>
  <si>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</si>
  <si>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</si>
  <si>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</si>
  <si>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</si>
  <si>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</si>
  <si>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</si>
  <si>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</si>
  <si>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</si>
  <si>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</si>
  <si>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</si>
  <si>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</si>
  <si>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</si>
  <si>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</si>
  <si>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</si>
  <si>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</si>
  <si>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</si>
  <si>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</si>
  <si>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</si>
  <si>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</si>
  <si>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</si>
  <si>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</si>
  <si>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</si>
  <si>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</si>
  <si>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</si>
  <si>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</si>
  <si>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</si>
  <si>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</si>
  <si>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</si>
  <si>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</si>
  <si>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</si>
  <si>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</si>
  <si>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</si>
  <si>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</si>
  <si>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</si>
  <si>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</si>
  <si>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</si>
  <si>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</si>
  <si>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</si>
  <si>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</si>
  <si>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</si>
  <si>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</si>
  <si>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</si>
  <si>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</si>
  <si>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</si>
  <si>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</si>
  <si>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</si>
  <si>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</si>
  <si>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</si>
  <si>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</si>
  <si>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</si>
  <si>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</si>
  <si>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</si>
  <si>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</si>
  <si>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</si>
  <si>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</si>
  <si>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</si>
  <si>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</si>
  <si>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</si>
  <si>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</si>
  <si>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</si>
  <si>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</si>
  <si>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</si>
  <si>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</si>
  <si>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</si>
  <si>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</si>
  <si>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</si>
  <si>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</si>
  <si>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</si>
  <si>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</si>
  <si>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</si>
  <si>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</si>
  <si>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</si>
  <si>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</si>
  <si>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</si>
  <si>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</si>
  <si>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</si>
  <si>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</si>
  <si>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</si>
  <si>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</si>
  <si>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</si>
  <si>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</si>
  <si>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</si>
  <si>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</si>
  <si>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</si>
  <si>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</si>
  <si>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</si>
  <si>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</si>
  <si>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</si>
  <si>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</si>
  <si>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</si>
  <si>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</si>
  <si>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</si>
  <si>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</si>
  <si>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</si>
  <si>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</si>
  <si>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</si>
  <si>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</si>
  <si>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</si>
  <si>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</si>
  <si>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</si>
  <si>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</si>
  <si>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</si>
  <si>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</si>
  <si>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</si>
  <si>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</si>
  <si>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</si>
  <si>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</si>
  <si>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</si>
  <si>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</si>
  <si>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</si>
  <si>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</si>
  <si>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</si>
  <si>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</si>
  <si>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</si>
  <si>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</si>
  <si>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</si>
  <si>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</si>
  <si>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</si>
  <si>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</si>
  <si>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</si>
  <si>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</si>
  <si>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</si>
  <si>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</si>
  <si>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</si>
  <si>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</si>
  <si>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</si>
  <si>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</si>
  <si>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</si>
  <si>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</si>
  <si>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</si>
  <si>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</si>
  <si>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</si>
  <si>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</si>
  <si>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</si>
  <si>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</si>
  <si>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Poznámka k položce:_x000d_
Záchytný systém – lanový, počet kotvících bodů 50, kotvení do žlb desky, délka lana 245m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</si>
  <si>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</si>
  <si>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</si>
  <si>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</si>
  <si>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</si>
  <si>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 xml:space="preserve">Poznámka k položce:_x000d_
celkem 3kpl_x000d_
Z toho 1x kpl - Záchytný systém – bodový, počet kotvících bodů 4, kotvení do žlb desky_x000d_
Z toho 1x kpl - Záchytný systém – bodový, počet kotvících bodů 4, kotvení do střešních panelů_x000d_
Z toho 1x kpl - Záchytný systém – bodový, počet kotvících bodů 4, kotvení do střešních panelů_x000d_
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</si>
  <si>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</si>
  <si>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</si>
  <si>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</si>
  <si>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</si>
  <si>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</si>
  <si>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</si>
  <si>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</si>
  <si>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</si>
  <si>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</si>
  <si>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</si>
  <si>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</si>
  <si>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</si>
  <si>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</si>
  <si>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</si>
  <si>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</si>
  <si>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</si>
  <si>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</si>
  <si>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</si>
  <si>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</si>
  <si>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</si>
  <si>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</si>
  <si>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</si>
  <si>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</si>
  <si>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</si>
  <si>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</si>
  <si>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</si>
  <si>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</si>
  <si>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</si>
  <si>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</si>
  <si>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</si>
  <si>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</si>
  <si>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</si>
  <si>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</si>
  <si>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</si>
  <si>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</si>
  <si>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</si>
  <si>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</si>
  <si>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</si>
  <si>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</si>
  <si>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</si>
  <si>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</si>
  <si>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</si>
  <si>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</si>
  <si>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</si>
  <si>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</si>
  <si>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</si>
  <si>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</si>
  <si>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</si>
  <si>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</si>
  <si>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</si>
  <si>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</si>
  <si>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</si>
  <si>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</si>
  <si>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</si>
  <si>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</si>
  <si>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</si>
  <si>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</si>
  <si>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</si>
  <si>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</si>
  <si>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</si>
  <si>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</si>
  <si>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</si>
  <si>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</si>
  <si>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</si>
  <si>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</si>
  <si>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</si>
  <si>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</si>
  <si>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</si>
  <si>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</si>
  <si>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</si>
  <si>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</si>
  <si>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</si>
  <si>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</si>
  <si>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</si>
  <si>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</si>
  <si>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</si>
  <si>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</si>
  <si>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</si>
  <si>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</si>
  <si>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</si>
  <si>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</si>
  <si>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</si>
  <si>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</si>
  <si>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</si>
  <si>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</si>
  <si>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</si>
  <si>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</si>
  <si>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</si>
  <si>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</si>
  <si>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</si>
  <si>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</si>
  <si>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</si>
  <si>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</si>
  <si>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</si>
  <si>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</si>
  <si>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</si>
  <si>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</si>
  <si>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</si>
  <si>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</si>
  <si>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</si>
  <si>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</si>
  <si>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</si>
  <si>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</si>
  <si>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</si>
  <si>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</si>
  <si>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</si>
  <si>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</si>
  <si>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</si>
  <si>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</si>
  <si>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</si>
  <si>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</si>
  <si>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</si>
  <si>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</si>
  <si>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</si>
  <si>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</si>
  <si>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</si>
  <si>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</si>
  <si>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</si>
  <si>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</si>
  <si>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</si>
  <si>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</si>
  <si>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</si>
  <si>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</si>
  <si>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</si>
  <si>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</si>
  <si>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</si>
  <si>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</si>
  <si>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</si>
  <si>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</si>
  <si>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</si>
  <si>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</si>
  <si>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</si>
  <si>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</si>
  <si>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</si>
  <si>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</si>
  <si>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</si>
  <si>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</si>
  <si>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</si>
  <si>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</si>
  <si>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</si>
  <si>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</si>
  <si>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</si>
  <si>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</si>
  <si>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</si>
  <si>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</si>
  <si>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</si>
  <si>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</si>
  <si>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</si>
  <si>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</si>
  <si>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</si>
  <si>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</si>
  <si>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</si>
  <si>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</si>
  <si>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</si>
  <si>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</si>
  <si>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</si>
  <si>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</si>
  <si>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</si>
  <si>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</si>
  <si>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</si>
  <si>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</si>
  <si>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</si>
  <si>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</si>
  <si>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</si>
  <si>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</si>
  <si>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</si>
  <si>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</si>
  <si>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</si>
  <si>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</si>
  <si>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</si>
  <si>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</si>
  <si>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</si>
  <si>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</si>
  <si>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</si>
  <si>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</si>
  <si>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</si>
  <si>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</si>
  <si>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</si>
  <si>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</si>
  <si>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</si>
  <si>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</si>
  <si>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</si>
  <si>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</si>
  <si>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</si>
  <si>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</si>
  <si>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</si>
  <si>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</si>
  <si>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</si>
  <si>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</si>
  <si>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</si>
  <si>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</si>
  <si>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</si>
  <si>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</si>
  <si>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</si>
  <si>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</si>
  <si>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</si>
  <si>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</si>
  <si>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</si>
  <si>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</si>
  <si>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</si>
  <si>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</si>
  <si>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</si>
  <si>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</si>
  <si>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</si>
  <si>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</si>
  <si>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</si>
  <si>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</si>
  <si>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</si>
  <si>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</si>
  <si>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</si>
  <si>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</si>
  <si>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</si>
  <si>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</si>
  <si>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</si>
  <si>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</si>
  <si>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</si>
  <si>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</si>
  <si>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554</t>
  </si>
  <si>
    <t>771111011</t>
  </si>
  <si>
    <t>Vysátí podkladu před pokládkou dlažby</t>
  </si>
  <si>
    <t>344653594</t>
  </si>
  <si>
    <t>https://podminky.urs.cz/item/CS_URS_2024_01/771111011</t>
  </si>
  <si>
    <t>skladba P1, P3</t>
  </si>
  <si>
    <t>67,35 "m.č. 103</t>
  </si>
  <si>
    <t>10,08 "m.č. 105</t>
  </si>
  <si>
    <t>4,35 "m.č. 106</t>
  </si>
  <si>
    <t>7,31 "m.č. 107</t>
  </si>
  <si>
    <t>25,04-6,68 "m.č. 108</t>
  </si>
  <si>
    <t>25,31 "m.č. 201</t>
  </si>
  <si>
    <t>2,18 "m.č. 202</t>
  </si>
  <si>
    <t>19 "m.č. 203</t>
  </si>
  <si>
    <t>32,14 "m.č. 205</t>
  </si>
  <si>
    <t>2,18 "m.č. 302</t>
  </si>
  <si>
    <t>25,6 "m.č. 303</t>
  </si>
  <si>
    <t>21,09 "m.č. 305a</t>
  </si>
  <si>
    <t>26,03 "m.č. 305b</t>
  </si>
  <si>
    <t>2,49 "m.č. 402</t>
  </si>
  <si>
    <t>25,34 "m.č. 403</t>
  </si>
  <si>
    <t>20,94 "m.č. 405a</t>
  </si>
  <si>
    <t>25,78 "m.č. 405b</t>
  </si>
  <si>
    <t>2,18 "m.č. 502</t>
  </si>
  <si>
    <t>25,6 "m.č. 503</t>
  </si>
  <si>
    <t>21,09 "m.č. 505a</t>
  </si>
  <si>
    <t>26,03 "m.č. 505b</t>
  </si>
  <si>
    <t>7,62 "m.č. 601</t>
  </si>
  <si>
    <t>skladba P2, P4</t>
  </si>
  <si>
    <t>3,64 "m.č. 1.02</t>
  </si>
  <si>
    <t>3,64 "m.č. 1.07</t>
  </si>
  <si>
    <t>3,64 "m.č. 2.02</t>
  </si>
  <si>
    <t>3,64 "m.č. 2.07</t>
  </si>
  <si>
    <t>3,64 "m.č. 3.02</t>
  </si>
  <si>
    <t>3,64 "m.č. 3.07</t>
  </si>
  <si>
    <t>3,64 "m.č. 4.02</t>
  </si>
  <si>
    <t>3,64 "m.č. 4.07</t>
  </si>
  <si>
    <t>3,64 "m.č. 5.02</t>
  </si>
  <si>
    <t>3,64 "m.č. 5.07</t>
  </si>
  <si>
    <t>3,64 "m.č. 6.02</t>
  </si>
  <si>
    <t>6,39 "m.č. 6.07</t>
  </si>
  <si>
    <t>3,64 "m.č. 7.02</t>
  </si>
  <si>
    <t>3,64 "m.č. 7.07</t>
  </si>
  <si>
    <t>3,64 "m.č. 8.02</t>
  </si>
  <si>
    <t>3,64 "m.č. 8.07</t>
  </si>
  <si>
    <t>3,64 "m.č. 9.02</t>
  </si>
  <si>
    <t>3,64 "m.č. 9.07</t>
  </si>
  <si>
    <t>3,64 "m.č. 10.02</t>
  </si>
  <si>
    <t>3,64 "m.č. 10.07</t>
  </si>
  <si>
    <t>3,64 "m.č. 11.02</t>
  </si>
  <si>
    <t>3,64 "m.č. 11.07</t>
  </si>
  <si>
    <t>3,64 "m.č. 12.02</t>
  </si>
  <si>
    <t>3,64 "m.č. 12.07</t>
  </si>
  <si>
    <t>3,64 "m.č. 13.02</t>
  </si>
  <si>
    <t>3,64 "m.č. 13.07</t>
  </si>
  <si>
    <t>3,64 "m.č. 14.02</t>
  </si>
  <si>
    <t>3,64 "m.č. 14.07</t>
  </si>
  <si>
    <t>3,64 "m.č. 15.02</t>
  </si>
  <si>
    <t>3,64 "m.č. 15.07</t>
  </si>
  <si>
    <t>3,64 "m.č. 16.02</t>
  </si>
  <si>
    <t>6,39 "m.č. 16.07</t>
  </si>
  <si>
    <t>3,64 "m.č. 17.02</t>
  </si>
  <si>
    <t>3,64 "m.č. 17.07</t>
  </si>
  <si>
    <t>3,64 "m.č. 18.02</t>
  </si>
  <si>
    <t>3,64 "m.č. 18.07</t>
  </si>
  <si>
    <t>3,64 "m.č. 19.02</t>
  </si>
  <si>
    <t>3,64 "m.č. 19.07</t>
  </si>
  <si>
    <t>3,64 "m.č. 20.02</t>
  </si>
  <si>
    <t>3,64 "m.č. 20.07</t>
  </si>
  <si>
    <t>3,64 "m.č. 21.02</t>
  </si>
  <si>
    <t>3,64 "m.č. 21.07</t>
  </si>
  <si>
    <t>3,64 "m.č. 22.02</t>
  </si>
  <si>
    <t>3,64 "m.č. 22.07</t>
  </si>
  <si>
    <t>3,64 "m.č. 23.02</t>
  </si>
  <si>
    <t>3,64 "m.č. 23.07</t>
  </si>
  <si>
    <t>3,64 "m.č. 24.02</t>
  </si>
  <si>
    <t>3,64 "m.č. 24.07</t>
  </si>
  <si>
    <t>3,64 "m.č. 25.02</t>
  </si>
  <si>
    <t>3,64 "m.č. 25.07</t>
  </si>
  <si>
    <t>3,64 "m.č. 26.02</t>
  </si>
  <si>
    <t>6,39 "m.č. 26.07</t>
  </si>
  <si>
    <t>3,64 "m.č. 27.02</t>
  </si>
  <si>
    <t>3,64 "m.č. 27.07</t>
  </si>
  <si>
    <t>3,64 "m.č. 28.02</t>
  </si>
  <si>
    <t>3,64 "m.č. 28.07</t>
  </si>
  <si>
    <t>3,64 "m.č. 29.02</t>
  </si>
  <si>
    <t>3,64 "m.č. 29.07</t>
  </si>
  <si>
    <t>3,64 "m.č. 30.02</t>
  </si>
  <si>
    <t>3,64 "m.č. 30.07</t>
  </si>
  <si>
    <t>3,64 "m.č. 31.02</t>
  </si>
  <si>
    <t>3,64 "m.č. 31.07</t>
  </si>
  <si>
    <t>3,64 "m.č. 32.02</t>
  </si>
  <si>
    <t>3,64 "m.č. 32.07</t>
  </si>
  <si>
    <t>3,64 "m.č. 33.02</t>
  </si>
  <si>
    <t>3,64 "m.č. 33.07</t>
  </si>
  <si>
    <t>3,64 "m.č. 34.02</t>
  </si>
  <si>
    <t>3,64 "m.č. 34.07</t>
  </si>
  <si>
    <t>3,64 "m.č. 35.02</t>
  </si>
  <si>
    <t>3,64 "m.č. 35.07</t>
  </si>
  <si>
    <t>3,64 "m.č. 36.02</t>
  </si>
  <si>
    <t>6,39 "m.č. 36.07</t>
  </si>
  <si>
    <t>3,64 "m.č. 37.02</t>
  </si>
  <si>
    <t>3,64 "m.č. 37.07</t>
  </si>
  <si>
    <t>3,64 "m.č. 38.02</t>
  </si>
  <si>
    <t>3,64 "m.č. 38.07</t>
  </si>
  <si>
    <t>3,64 "m.č. 39.02</t>
  </si>
  <si>
    <t>3,64 "m.č. 39.07</t>
  </si>
  <si>
    <t>3,64 "m.č. 40.02</t>
  </si>
  <si>
    <t>3,64 "m.č. 40.07</t>
  </si>
  <si>
    <t>3,64 "m.č. 41.02</t>
  </si>
  <si>
    <t>3,64 "m.č. 41.07</t>
  </si>
  <si>
    <t>3,64 "m.č. 42.02</t>
  </si>
  <si>
    <t>3,64 "m.č. 42.07</t>
  </si>
  <si>
    <t>3,64 "m.č. 43.02</t>
  </si>
  <si>
    <t>3,64 "m.č. 43.07</t>
  </si>
  <si>
    <t>3,64 "m.č. 44.02</t>
  </si>
  <si>
    <t>3,64 "m.č. 44.07</t>
  </si>
  <si>
    <t>3,64 "m.č. 45.02</t>
  </si>
  <si>
    <t>3,64 "m.č. 45.07</t>
  </si>
  <si>
    <t>3,64 "m.č. 46.02</t>
  </si>
  <si>
    <t>6,39 "m.č. 46.07</t>
  </si>
  <si>
    <t>3,64 "m.č. 47.02</t>
  </si>
  <si>
    <t>3,64 "m.č. 47.07</t>
  </si>
  <si>
    <t>3,64 "m.č. 48.02</t>
  </si>
  <si>
    <t>3,64 "m.č. 48.07</t>
  </si>
  <si>
    <t>3,64 "m.č. 49.02</t>
  </si>
  <si>
    <t>3,64 "m.č. 49.07</t>
  </si>
  <si>
    <t>3,64 "m.č. 50.02</t>
  </si>
  <si>
    <t>3,64 "m.č. 50.07</t>
  </si>
  <si>
    <t>skladba P8</t>
  </si>
  <si>
    <t>35,55 "m.č. 002</t>
  </si>
  <si>
    <t>20 "m.č. 010</t>
  </si>
  <si>
    <t>16,64 "m.č. 014</t>
  </si>
  <si>
    <t>1,93 "m.č. 016</t>
  </si>
  <si>
    <t>12,09"m.č. 017</t>
  </si>
  <si>
    <t>skladba P9</t>
  </si>
  <si>
    <t>9,73 "m.č. 011</t>
  </si>
  <si>
    <t>3,98 "m.č. 013</t>
  </si>
  <si>
    <t>3,46 "m.č. 015</t>
  </si>
  <si>
    <t>555</t>
  </si>
  <si>
    <t>771111012</t>
  </si>
  <si>
    <t>Vysátí schodiště před pokládkou dlažby</t>
  </si>
  <si>
    <t>250545815</t>
  </si>
  <si>
    <t>https://podminky.urs.cz/item/CS_URS_2024_01/771111012</t>
  </si>
  <si>
    <t>P7a, schodišťová ramena</t>
  </si>
  <si>
    <t>1,2*10*2 "1.PP, m.č. 001</t>
  </si>
  <si>
    <t>1,2*10*2 "1.NP, m.č. 104</t>
  </si>
  <si>
    <t>1,2*10*2 "2.NP, m.č. 204</t>
  </si>
  <si>
    <t>1,2*10*2 "3.NP, m.č. 304</t>
  </si>
  <si>
    <t>1,2*10*2 "4.NP, m.č. 404</t>
  </si>
  <si>
    <t>1,2*(9+8) "5.NP, m.č. 504</t>
  </si>
  <si>
    <t>482</t>
  </si>
  <si>
    <t>771121011</t>
  </si>
  <si>
    <t>Nátěr penetrační na podlahu</t>
  </si>
  <si>
    <t>604</t>
  </si>
  <si>
    <t>https://podminky.urs.cz/item/CS_URS_2022_02/771121011</t>
  </si>
  <si>
    <t>skladba P7a, schodišťová ramena</t>
  </si>
  <si>
    <t>1,2*(0,31+0,15)*10*2 "1.PP, m.č. 001</t>
  </si>
  <si>
    <t>1,2*(0,315+0,1535)*10*2 "1.NP, m.č. 104</t>
  </si>
  <si>
    <t>1,2*(0,315+0,1485)*10*2 "2.NP, m.č. 204</t>
  </si>
  <si>
    <t>1,2*(0,315+0,1485)*10*2 "3.NP, m.č. 304</t>
  </si>
  <si>
    <t>1,2*(0,315+0,1485)*10*2 "4.NP, m.č. 404</t>
  </si>
  <si>
    <t>1,2*(0,26+0,1747)*(9+8) "5.NP, m.č. 504</t>
  </si>
  <si>
    <t>483</t>
  </si>
  <si>
    <t>771121011.1</t>
  </si>
  <si>
    <t>Nátěr penetrační na podlahu - adhezní můstek</t>
  </si>
  <si>
    <t>606</t>
  </si>
  <si>
    <t>484</t>
  </si>
  <si>
    <t>7711510R1</t>
  </si>
  <si>
    <t>Vyrovnávací stěrka podlah tl přes 3 do 5 mm</t>
  </si>
  <si>
    <t>608</t>
  </si>
  <si>
    <t>556</t>
  </si>
  <si>
    <t>771274123</t>
  </si>
  <si>
    <t>Montáž obkladů stupnic z dlaždic keramických reliéfních nebo z dekorů lepených cementovým flexibilním lepidlem š přes 250 do 300 mm</t>
  </si>
  <si>
    <t>577719402</t>
  </si>
  <si>
    <t>https://podminky.urs.cz/item/CS_URS_2024_01/771274123</t>
  </si>
  <si>
    <t>557</t>
  </si>
  <si>
    <t>771274124</t>
  </si>
  <si>
    <t>Montáž obkladů stupnic z dlaždic keramických reliéfních nebo z dekorů lepených cementovým flexibilním lepidlem š přes 300 do 350 mm</t>
  </si>
  <si>
    <t>1286868343</t>
  </si>
  <si>
    <t>https://podminky.urs.cz/item/CS_URS_2024_01/771274124</t>
  </si>
  <si>
    <t>558</t>
  </si>
  <si>
    <t>771274241</t>
  </si>
  <si>
    <t>Montáž obkladů podstupnic z dlaždic keramických reliéfních nebo z dekorů lepených cementovým flexibilním lepidlem v do 150 mm</t>
  </si>
  <si>
    <t>-1464095241</t>
  </si>
  <si>
    <t>https://podminky.urs.cz/item/CS_URS_2024_01/771274241</t>
  </si>
  <si>
    <t>559</t>
  </si>
  <si>
    <t>771274242</t>
  </si>
  <si>
    <t>Montáž obkladů podstupnic z dlaždic keramických reliéfních nebo z dekorů lepených cementovým flexibilním lepidlem v přes 150 do 200 mm</t>
  </si>
  <si>
    <t>741779318</t>
  </si>
  <si>
    <t>https://podminky.urs.cz/item/CS_URS_2024_01/771274242</t>
  </si>
  <si>
    <t>560</t>
  </si>
  <si>
    <t>771474112</t>
  </si>
  <si>
    <t>Montáž soklů z dlaždic keramických rovných lepených cementovým flexibilním lepidlem v přes 65 do 90 mm</t>
  </si>
  <si>
    <t>931390694</t>
  </si>
  <si>
    <t>https://podminky.urs.cz/item/CS_URS_2024_01/771474112</t>
  </si>
  <si>
    <t>1,15+2,512+2,274+2,64+1,87+4,62 "m.č. 103</t>
  </si>
  <si>
    <t>3,368+3,043 "m.č. 105</t>
  </si>
  <si>
    <t>3,334+2,181 "m.č. 107</t>
  </si>
  <si>
    <t>0,12+0,33+0,33+1,177+0,639+0,554+1,126+0,33*2+0,12 "m.č. 108</t>
  </si>
  <si>
    <t>0,12+0,33+0,33+1,177+0,639+0,554+1,126+0,33*2+0,12 "m.č. 201</t>
  </si>
  <si>
    <t>1,152+0,924+1,352 "m.č. 203</t>
  </si>
  <si>
    <t>6,597 "m.č. 205</t>
  </si>
  <si>
    <t>1,152+0,924+1,352 "m.č. 303</t>
  </si>
  <si>
    <t>4,317 "m.č. 305a</t>
  </si>
  <si>
    <t>5,231+0,259+0,325 "m.č. 305b</t>
  </si>
  <si>
    <t>1,152+0,924+1,352 "m.č. 403</t>
  </si>
  <si>
    <t>4,317 "m.č. 405a</t>
  </si>
  <si>
    <t>5,231+0,259+0,325 "m.č. 405b</t>
  </si>
  <si>
    <t>1,152+0,924+1,352 "m.č. 503</t>
  </si>
  <si>
    <t>4,317 "m.č. 505a</t>
  </si>
  <si>
    <t>5,231+0,259+0,325 "m.č. 505b</t>
  </si>
  <si>
    <t>2,9+2,22+2,327-0,9+0,325*2 "m.č. 601</t>
  </si>
  <si>
    <t>2,64+0,966+0,921+0,31 "1.PP, m.č. 001</t>
  </si>
  <si>
    <t>2,64+1,15+0,315 "1.NP, m.č. 104</t>
  </si>
  <si>
    <t>1,15+0,315 "2.NP, m.č. 204</t>
  </si>
  <si>
    <t>1,065+0,3+0,2+0,315 "3.NP, m.č. 304</t>
  </si>
  <si>
    <t>1,065+0,3+0,2+0,315 "4.NP, m.č. 404</t>
  </si>
  <si>
    <t>1,19+0,315 "5.NP, m.č. 504</t>
  </si>
  <si>
    <t>37,38-0,9*4-0,8*2-2,64-1,12 "m.č. 002</t>
  </si>
  <si>
    <t>17,96-0,9 "m.č. 010</t>
  </si>
  <si>
    <t>18,83-0,8*2-0,7*2 "m.č. 014</t>
  </si>
  <si>
    <t>13,87-0,8 "m.č. 017</t>
  </si>
  <si>
    <t>561</t>
  </si>
  <si>
    <t>771474132</t>
  </si>
  <si>
    <t>Montáž soklů z dlaždic keramických schodišťových stupňovitých lepených cementovým flexibilním lepidlem v přes 65 do 90 mm</t>
  </si>
  <si>
    <t>460876204</t>
  </si>
  <si>
    <t>https://podminky.urs.cz/item/CS_URS_2024_01/771474132</t>
  </si>
  <si>
    <t>(0,31+0,15)*10*2 "1.PP, m.č. 001</t>
  </si>
  <si>
    <t>(0,315+0,1535)*10*2 "1.NP, m.č. 104</t>
  </si>
  <si>
    <t>(0,315+0,1485)*10*2 "2.NP, m.č. 204</t>
  </si>
  <si>
    <t>(0,315+0,1485)*10*2 "3.NP, m.č. 304</t>
  </si>
  <si>
    <t>(0,315+0,1485)*10*2 "4.NP, m.č. 404</t>
  </si>
  <si>
    <t>(0,26+0,1747)*(9+8) "5.NP, m.č. 504</t>
  </si>
  <si>
    <t>562</t>
  </si>
  <si>
    <t>597611R2</t>
  </si>
  <si>
    <t>sokl keramický mrazuvzdorný povrch hladký/matný tl do 10mm výšky přes 65 do 90mm, imitace betonu - tmavě šedá</t>
  </si>
  <si>
    <t>-776280240</t>
  </si>
  <si>
    <t>238,828*1,1 'Přepočtené koeficientem množství</t>
  </si>
  <si>
    <t>563</t>
  </si>
  <si>
    <t>771574413</t>
  </si>
  <si>
    <t>Montáž podlah keramických hladkých lepených cementovým flexibilním lepidlem přes 2 do 4 ks/m2</t>
  </si>
  <si>
    <t>1828397174</t>
  </si>
  <si>
    <t>https://podminky.urs.cz/item/CS_URS_2024_01/771574413</t>
  </si>
  <si>
    <t>564</t>
  </si>
  <si>
    <t>597611R1</t>
  </si>
  <si>
    <t xml:space="preserve">dlažba keramická 598x598x9mm hladká, matná, rektifikovaná, imitace betonu  - tmavě šedá, protiskluznost R10</t>
  </si>
  <si>
    <t>1095617000</t>
  </si>
  <si>
    <t>Poznámka k položce:_x000d_
ztratné 15%</t>
  </si>
  <si>
    <t>521,43*1,15 'Přepočtené koeficientem množství</t>
  </si>
  <si>
    <t>565</t>
  </si>
  <si>
    <t>597611R3</t>
  </si>
  <si>
    <t xml:space="preserve">dlažba keramická 598x598x9mm strukturovaná, matná, rektifikovaná, imitace betonu  - tmavě šedá, protiskluznost R11</t>
  </si>
  <si>
    <t>642452045</t>
  </si>
  <si>
    <t>1,2*(0,31+0,15)*8*2 "1.PP, m.č. 001</t>
  </si>
  <si>
    <t>1,2*(0,315+0,1535)*8*2 "1.NP, m.č. 104</t>
  </si>
  <si>
    <t>1,2*(0,315+0,1485)*8*2 "2.NP, m.č. 204</t>
  </si>
  <si>
    <t>1,2*(0,315+0,1485)*8*2 "3.NP, m.č. 304</t>
  </si>
  <si>
    <t>1,2*(0,315+0,1485)*8*2 "4.NP, m.č. 404</t>
  </si>
  <si>
    <t>1,2*(0,26+0,1747)*(7+6) "5.NP, m.č. 504</t>
  </si>
  <si>
    <t>71,121*1,15 'Přepočtené koeficientem množství</t>
  </si>
  <si>
    <t>566</t>
  </si>
  <si>
    <t>597611R4</t>
  </si>
  <si>
    <t xml:space="preserve">dlažba keramická 598x598x9mm strukturovaná, matná, rektifikovaná, imitace betonu  - světlejší šedá, protiskluznost R11</t>
  </si>
  <si>
    <t>-1549776595</t>
  </si>
  <si>
    <t>1,2*(0,31+0,15)*2*2 "1.PP, m.č. 001</t>
  </si>
  <si>
    <t>1,2*(0,315+0,1535)*2*2 "1.NP, m.č. 104</t>
  </si>
  <si>
    <t>1,2*(0,315+0,1485)*2*2 "2.NP, m.č. 204</t>
  </si>
  <si>
    <t>1,2*(0,315+0,1485)*2*2 "3.NP, m.č. 304</t>
  </si>
  <si>
    <t>1,2*(0,315+0,1485)*2*2 "4.NP, m.č. 404</t>
  </si>
  <si>
    <t>1,2*(0,26+0,1747)*(2+2) "5.NP, m.č. 504</t>
  </si>
  <si>
    <t>13,219*1,15 'Přepočtené koeficientem množství</t>
  </si>
  <si>
    <t>567</t>
  </si>
  <si>
    <t>771574414</t>
  </si>
  <si>
    <t>Montáž podlah keramických hladkých lepených cementovým flexibilním lepidlem přes 4 do 6 ks/m2</t>
  </si>
  <si>
    <t>1300381324</t>
  </si>
  <si>
    <t>https://podminky.urs.cz/item/CS_URS_2024_01/771574414</t>
  </si>
  <si>
    <t>568</t>
  </si>
  <si>
    <t>597611R5</t>
  </si>
  <si>
    <t xml:space="preserve">dlažba keramická 598x298x9mm hladká, matná, rektifikovaná, imitace betonu  - tmavě šedá, protiskluznost R10</t>
  </si>
  <si>
    <t>-782292189</t>
  </si>
  <si>
    <t>377,75*1,15 'Přepočtené koeficientem množství</t>
  </si>
  <si>
    <t>569</t>
  </si>
  <si>
    <t>771591112</t>
  </si>
  <si>
    <t>Izolace pod dlažbu nátěrem nebo stěrkou ve dvou vrstvách</t>
  </si>
  <si>
    <t>1639378755</t>
  </si>
  <si>
    <t>https://podminky.urs.cz/item/CS_URS_2024_01/771591112</t>
  </si>
  <si>
    <t>570</t>
  </si>
  <si>
    <t>771591115</t>
  </si>
  <si>
    <t>Podlahy spárování silikonem</t>
  </si>
  <si>
    <t>-969603564</t>
  </si>
  <si>
    <t>https://podminky.urs.cz/item/CS_URS_2024_01/771591115</t>
  </si>
  <si>
    <t>1,225*2+2,811*2-0,7 "m.č. 1.02</t>
  </si>
  <si>
    <t>1,225*2+2,811*2-0,7 "m.č. 1.07</t>
  </si>
  <si>
    <t>1,225*2+2,811*2-0,7 "m.č. 2.02</t>
  </si>
  <si>
    <t>1,225*2+2,811*2-0,7 "m.č. 2.07</t>
  </si>
  <si>
    <t>1,225*2+2,811*2-0,7 "m.č. 3.02</t>
  </si>
  <si>
    <t>1,225*2+2,811*2-0,7 "m.č. 3.07</t>
  </si>
  <si>
    <t>1,225*2+2,811*2-0,7 "m.č. 4.02</t>
  </si>
  <si>
    <t>1,225*2+2,811*2-0,7 "m.č. 4.07</t>
  </si>
  <si>
    <t>1,225*2+2,811*2-0,7 "m.č. 5.02</t>
  </si>
  <si>
    <t>1,225*2+2,811*2-0,7 "m.č. 5.07</t>
  </si>
  <si>
    <t>1,225*2+2,811*2-0,7 "m.č. 6.02</t>
  </si>
  <si>
    <t>2,25*2+2,821*2-0,9 "m.č. 6.07</t>
  </si>
  <si>
    <t>1,225*2+2,811*2-0,7 "m.č. 7.02</t>
  </si>
  <si>
    <t>1,225*2+2,811*2-0,7 "m.č. 7.07</t>
  </si>
  <si>
    <t>1,225*2+2,811*2-0,7 "m.č. 8.02</t>
  </si>
  <si>
    <t>1,225*2+2,811*2-0,7 "m.č. 8.07</t>
  </si>
  <si>
    <t>1,225*2+2,811*2-0,7 "m.č. 9.02</t>
  </si>
  <si>
    <t>1,225*2+2,811*2-0,7 "m.č. 9.07</t>
  </si>
  <si>
    <t>1,225*2+2,811*2-0,7 "m.č. 10.02</t>
  </si>
  <si>
    <t>1,225*2+2,811*2-0,7 "m.č. 10.07</t>
  </si>
  <si>
    <t>1,225*2+2,811*2-0,7 "m.č. 11.02</t>
  </si>
  <si>
    <t>1,225*2+2,811*2-0,7 "m.č. 11.07</t>
  </si>
  <si>
    <t>1,225*2+2,811*2-0,7 "m.č. 12.02</t>
  </si>
  <si>
    <t>1,225*2+2,811*2-0,7 "m.č. 12.07</t>
  </si>
  <si>
    <t>1,225*2+2,811*2-0,7 "m.č. 13.02</t>
  </si>
  <si>
    <t>1,225*2+2,811*2-0,7 "m.č. 13.07</t>
  </si>
  <si>
    <t>1,225*2+2,811*2-0,7 "m.č. 14.02</t>
  </si>
  <si>
    <t>1,225*2+2,811*2-0,7 "m.č. 14.07</t>
  </si>
  <si>
    <t>1,225*2+2,811*2-0,7 "m.č. 15.02</t>
  </si>
  <si>
    <t>1,225*2+2,811*2-0,7 "m.č. 15.07</t>
  </si>
  <si>
    <t>1,225*2+2,811*2-0,7 "m.č. 16.02</t>
  </si>
  <si>
    <t>2,25*2+2,821*2-0,9 "m.č. 16.07</t>
  </si>
  <si>
    <t>1,225*2+2,811*2-0,7 "m.č. 17.02</t>
  </si>
  <si>
    <t>1,225*2+2,811*2-0,7 "m.č. 17.07</t>
  </si>
  <si>
    <t>1,225*2+2,811*2-0,7 "m.č. 18.02</t>
  </si>
  <si>
    <t>1,225*2+2,811*2-0,7 "m.č. 18.07</t>
  </si>
  <si>
    <t>1,225*2+2,811*2-0,7 "m.č. 19.02</t>
  </si>
  <si>
    <t>1,225*2+2,811*2-0,7 "m.č. 19.07</t>
  </si>
  <si>
    <t>1,225*2+2,811*2-0,7 "m.č. 20.02</t>
  </si>
  <si>
    <t>1,225*2+2,811*2-0,7 "m.č. 20.07</t>
  </si>
  <si>
    <t>1,225*2+2,811*2-0,7 "m.č. 21.02</t>
  </si>
  <si>
    <t>1,225*2+2,811*2-0,7 "m.č. 21.07</t>
  </si>
  <si>
    <t>1,225*2+2,811*2-0,7 "m.č. 22.02</t>
  </si>
  <si>
    <t>1,225*2+2,811*2-0,7 "m.č. 22.07</t>
  </si>
  <si>
    <t>1,225*2+2,811*2-0,7 "m.č. 23.02</t>
  </si>
  <si>
    <t>1,225*2+2,811*2-0,7 "m.č. 23.07</t>
  </si>
  <si>
    <t>1,225*2+2,811*2-0,7 "m.č. 24.02</t>
  </si>
  <si>
    <t>1,225*2+2,811*2-0,7 "m.č. 24.07</t>
  </si>
  <si>
    <t>1,225*2+2,811*2-0,7 "m.č. 25.02</t>
  </si>
  <si>
    <t>1,225*2+2,811*2-0,7 "m.č. 25.07</t>
  </si>
  <si>
    <t>1,225*2+2,811*2-0,7 "m.č. 26.02</t>
  </si>
  <si>
    <t>2,25*2+2,821*2-0,9 "m.č. 26.07</t>
  </si>
  <si>
    <t>1,225*2+2,811*2-0,7 "m.č. 27.02</t>
  </si>
  <si>
    <t>1,225*2+2,811*2-0,7 "m.č. 27.07</t>
  </si>
  <si>
    <t>1,225*2+2,811*2-0,7 "m.č. 28.02</t>
  </si>
  <si>
    <t>1,225*2+2,811*2-0,7 "m.č. 28.07</t>
  </si>
  <si>
    <t>1,225*2+2,811*2-0,7 "m.č. 29.02</t>
  </si>
  <si>
    <t>1,225*2+2,811*2-0,7 "m.č. 29.07</t>
  </si>
  <si>
    <t>1,225*2+2,811*2-0,7 "m.č. 30.02</t>
  </si>
  <si>
    <t>1,225*2+2,811*2-0,7 "m.č. 30.07</t>
  </si>
  <si>
    <t>1,225*2+2,811*2-0,7 "m.č. 31.02</t>
  </si>
  <si>
    <t>1,225*2+2,811*2-0,7 "m.č. 31.07</t>
  </si>
  <si>
    <t>1,225*2+2,811*2-0,7 "m.č. 32.02</t>
  </si>
  <si>
    <t>1,225*2+2,811*2-0,7 "m.č. 32.07</t>
  </si>
  <si>
    <t>1,225*2+2,811*2-0,7 "m.č. 33.02</t>
  </si>
  <si>
    <t>1,225*2+2,811*2-0,7 "m.č. 33.07</t>
  </si>
  <si>
    <t>1,225*2+2,811*2-0,7 "m.č. 34.02</t>
  </si>
  <si>
    <t>1,225*2+2,811*2-0,7 "m.č. 34.07</t>
  </si>
  <si>
    <t>1,225*2+2,811*2-0,7 "m.č. 35.02</t>
  </si>
  <si>
    <t>1,225*2+2,811*2-0,7 "m.č. 35.07</t>
  </si>
  <si>
    <t>1,225*2+2,811*2-0,7 "m.č. 36.02</t>
  </si>
  <si>
    <t>2,25*2+2,821*2-0,9 "m.č. 36.07</t>
  </si>
  <si>
    <t>1,225*2+2,811*2-0,7 "m.č. 37.02</t>
  </si>
  <si>
    <t>1,225*2+2,811*2-0,7 "m.č. 37.07</t>
  </si>
  <si>
    <t>1,225*2+2,811*2-0,7 "m.č. 38.02</t>
  </si>
  <si>
    <t>1,225*2+2,811*2-0,7 "m.č. 38.07</t>
  </si>
  <si>
    <t>1,225*2+2,811*2-0,7 "m.č. 39.02</t>
  </si>
  <si>
    <t>1,225*2+2,811*2-0,7 "m.č. 39.07</t>
  </si>
  <si>
    <t>1,225*2+2,811*2-0,7 "m.č. 40.02</t>
  </si>
  <si>
    <t>1,225*2+2,811*2-0,7 "m.č. 40.07</t>
  </si>
  <si>
    <t>1,225*2+2,811*2-0,7 "m.č. 41.02</t>
  </si>
  <si>
    <t>1,225*2+2,811*2-0,7 "m.č. 41.07</t>
  </si>
  <si>
    <t>1,225*2+2,811*2-0,7 "m.č. 42.02</t>
  </si>
  <si>
    <t>1,225*2+2,811*2-0,7 "m.č. 42.07</t>
  </si>
  <si>
    <t>1,225*2+2,811*2-0,7 "m.č. 43.02</t>
  </si>
  <si>
    <t>1,225*2+2,811*2-0,7 "m.č. 43.07</t>
  </si>
  <si>
    <t>1,225*2+2,811*2-0,7 "m.č. 44.02</t>
  </si>
  <si>
    <t>1,225*2+2,811*2-0,7 "m.č. 44.07</t>
  </si>
  <si>
    <t>1,225*2+2,811*2-0,7 "m.č. 45.02</t>
  </si>
  <si>
    <t>1,225*2+2,811*2-0,7 "m.č. 45.07</t>
  </si>
  <si>
    <t>1,225*2+2,811*2-0,7 "m.č. 46.02</t>
  </si>
  <si>
    <t>2,25*2+2,821*2-0,9 "m.č. 46.07</t>
  </si>
  <si>
    <t>1,225*2+2,811*2-0,7 "m.č. 47.02</t>
  </si>
  <si>
    <t>1,225*2+2,811*2-0,7 "m.č. 47.07</t>
  </si>
  <si>
    <t>1,225*2+2,811*2-0,7 "m.č. 48.02</t>
  </si>
  <si>
    <t>1,225*2+2,811*2-0,7 "m.č. 48.07</t>
  </si>
  <si>
    <t>1,225*2+2,811*2-0,7 "m.č. 49.02</t>
  </si>
  <si>
    <t>1,225*2+2,811*2-0,7 "m.č. 49.07</t>
  </si>
  <si>
    <t>1,225*2+2,811*2-0,7 "m.č. 50.02</t>
  </si>
  <si>
    <t>1,225*2+2,811*2-0,7 "m.č. 50.07</t>
  </si>
  <si>
    <t>5,45-0,7 "m.č. 016</t>
  </si>
  <si>
    <t>12,51-0,8 "m.č. 011</t>
  </si>
  <si>
    <t>7,83-0,8 "m.č. 013</t>
  </si>
  <si>
    <t>7,5-0,7 "m.č. 015</t>
  </si>
  <si>
    <t>571</t>
  </si>
  <si>
    <t>771591241</t>
  </si>
  <si>
    <t>Izolace těsnícími pásy vnitřní kout</t>
  </si>
  <si>
    <t>552085978</t>
  </si>
  <si>
    <t>https://podminky.urs.cz/item/CS_URS_2024_01/771591241</t>
  </si>
  <si>
    <t>4 "m.č. 1.02</t>
  </si>
  <si>
    <t>4 "m.č. 1.07</t>
  </si>
  <si>
    <t>4 "m.č. 2.02</t>
  </si>
  <si>
    <t>4 "m.č. 2.07</t>
  </si>
  <si>
    <t>4 "m.č. 3.02</t>
  </si>
  <si>
    <t>4 "m.č. 3.07</t>
  </si>
  <si>
    <t>4 "m.č. 4.02</t>
  </si>
  <si>
    <t>4 "m.č. 4.07</t>
  </si>
  <si>
    <t>4 "m.č. 5.02</t>
  </si>
  <si>
    <t>4 "m.č. 5.07</t>
  </si>
  <si>
    <t>4 "m.č. 6.02</t>
  </si>
  <si>
    <t>4 "m.č. 6.07</t>
  </si>
  <si>
    <t>4 "m.č. 7.02</t>
  </si>
  <si>
    <t>4 "m.č. 7.07</t>
  </si>
  <si>
    <t>4 "m.č. 8.02</t>
  </si>
  <si>
    <t>4 "m.č. 8.07</t>
  </si>
  <si>
    <t>4 "m.č. 9.02</t>
  </si>
  <si>
    <t>4 "m.č. 9.07</t>
  </si>
  <si>
    <t>4 "m.č. 10.02</t>
  </si>
  <si>
    <t>4 "m.č. 10.07</t>
  </si>
  <si>
    <t>4 "m.č. 11.02</t>
  </si>
  <si>
    <t>4 "m.č. 11.07</t>
  </si>
  <si>
    <t>4 "m.č. 12.02</t>
  </si>
  <si>
    <t>4 "m.č. 12.07</t>
  </si>
  <si>
    <t>4 "m.č. 13.02</t>
  </si>
  <si>
    <t>4 "m.č. 13.07</t>
  </si>
  <si>
    <t>4 "m.č. 14.02</t>
  </si>
  <si>
    <t>4 "m.č. 14.07</t>
  </si>
  <si>
    <t>4 "m.č. 15.02</t>
  </si>
  <si>
    <t>4 "m.č. 15.07</t>
  </si>
  <si>
    <t>4 "m.č. 16.02</t>
  </si>
  <si>
    <t>4 "m.č. 16.07</t>
  </si>
  <si>
    <t>4 "m.č. 17.02</t>
  </si>
  <si>
    <t>4 "m.č. 17.07</t>
  </si>
  <si>
    <t>4 "m.č. 18.02</t>
  </si>
  <si>
    <t>4 "m.č. 18.07</t>
  </si>
  <si>
    <t>4 "m.č. 19.02</t>
  </si>
  <si>
    <t>4 "m.č. 19.07</t>
  </si>
  <si>
    <t>4 "m.č. 20.02</t>
  </si>
  <si>
    <t>4 "m.č. 20.07</t>
  </si>
  <si>
    <t>4 "m.č. 21.02</t>
  </si>
  <si>
    <t>4 "m.č. 21.07</t>
  </si>
  <si>
    <t>4 "m.č. 22.02</t>
  </si>
  <si>
    <t>4 "m.č. 22.07</t>
  </si>
  <si>
    <t>4 "m.č. 23.02</t>
  </si>
  <si>
    <t>4 "m.č. 23.07</t>
  </si>
  <si>
    <t>4 "m.č. 24.02</t>
  </si>
  <si>
    <t>4 "m.č. 24.07</t>
  </si>
  <si>
    <t>4 "m.č. 25.02</t>
  </si>
  <si>
    <t>4 "m.č. 25.07</t>
  </si>
  <si>
    <t>4 "m.č. 26.02</t>
  </si>
  <si>
    <t>4 "m.č. 26.07</t>
  </si>
  <si>
    <t>4 "m.č. 27.02</t>
  </si>
  <si>
    <t>4 "m.č. 27.07</t>
  </si>
  <si>
    <t>4 "m.č. 28.02</t>
  </si>
  <si>
    <t>4 "m.č. 28.07</t>
  </si>
  <si>
    <t>4 "m.č. 29.02</t>
  </si>
  <si>
    <t>4 "m.č. 29.07</t>
  </si>
  <si>
    <t>4 "m.č. 30.02</t>
  </si>
  <si>
    <t>4 "m.č. 30.07</t>
  </si>
  <si>
    <t>4 "m.č. 31.02</t>
  </si>
  <si>
    <t>4 "m.č. 31.07</t>
  </si>
  <si>
    <t>4 "m.č. 32.02</t>
  </si>
  <si>
    <t>4 "m.č. 32.07</t>
  </si>
  <si>
    <t>4 "m.č. 33.02</t>
  </si>
  <si>
    <t>4 "m.č. 33.07</t>
  </si>
  <si>
    <t>4 "m.č. 34.02</t>
  </si>
  <si>
    <t>4 "m.č. 34.07</t>
  </si>
  <si>
    <t>4 "m.č. 35.02</t>
  </si>
  <si>
    <t>4 "m.č. 35.07</t>
  </si>
  <si>
    <t>4 "m.č. 36.02</t>
  </si>
  <si>
    <t>4 "m.č. 36.07</t>
  </si>
  <si>
    <t>4 "m.č. 37.02</t>
  </si>
  <si>
    <t>4 "m.č. 37.07</t>
  </si>
  <si>
    <t>4 "m.č. 38.02</t>
  </si>
  <si>
    <t>4 "m.č. 38.07</t>
  </si>
  <si>
    <t>4 "m.č. 39.02</t>
  </si>
  <si>
    <t>4 "m.č. 39.07</t>
  </si>
  <si>
    <t>4 "m.č. 40.02</t>
  </si>
  <si>
    <t>4 "m.č. 40.07</t>
  </si>
  <si>
    <t>4 "m.č. 41.02</t>
  </si>
  <si>
    <t>4 "m.č. 41.07</t>
  </si>
  <si>
    <t>4 "m.č. 42.02</t>
  </si>
  <si>
    <t>4 "m.č. 42.07</t>
  </si>
  <si>
    <t>4 "m.č. 43.02</t>
  </si>
  <si>
    <t>4 "m.č. 43.07</t>
  </si>
  <si>
    <t>4 "m.č. 44.02</t>
  </si>
  <si>
    <t>4 "m.č. 44.07</t>
  </si>
  <si>
    <t>4 "m.č. 45.02</t>
  </si>
  <si>
    <t>4 "m.č. 45.07</t>
  </si>
  <si>
    <t>4 "m.č. 46.02</t>
  </si>
  <si>
    <t>4 "m.č. 46.07</t>
  </si>
  <si>
    <t>4 "m.č. 47.02</t>
  </si>
  <si>
    <t>4 "m.č. 47.07</t>
  </si>
  <si>
    <t>4 "m.č. 48.02</t>
  </si>
  <si>
    <t>4 "m.č. 48.07</t>
  </si>
  <si>
    <t>4 "m.č. 49.02</t>
  </si>
  <si>
    <t>4 "m.č. 49.07</t>
  </si>
  <si>
    <t>4 "m.č. 50.02</t>
  </si>
  <si>
    <t>4 "m.č. 50.07</t>
  </si>
  <si>
    <t>4 "m.č. 011</t>
  </si>
  <si>
    <t>4 "m.č. 013</t>
  </si>
  <si>
    <t>4 "m.č. 015</t>
  </si>
  <si>
    <t>572</t>
  </si>
  <si>
    <t>771591264</t>
  </si>
  <si>
    <t>Izolace těsnícími pásy mezi podlahou a stěnou</t>
  </si>
  <si>
    <t>-58086934</t>
  </si>
  <si>
    <t>https://podminky.urs.cz/item/CS_URS_2024_01/771591264</t>
  </si>
  <si>
    <t>573</t>
  </si>
  <si>
    <t>771591R01</t>
  </si>
  <si>
    <t>Podlahy vyplnění dilatačních spár trvale pružným tmelem</t>
  </si>
  <si>
    <t>1863988554</t>
  </si>
  <si>
    <t>společné prostory, viz spárořez</t>
  </si>
  <si>
    <t>4,359+3,063+0,275*2+2,4+4,359+2,505+1,532+3,865*2+3*2+3,6+1,175*2</t>
  </si>
  <si>
    <t>2,62*2+4,2+3,123+3+4,2+3+3,498+2,279</t>
  </si>
  <si>
    <t>3*2+3,896+2,559+4,863+2,4+4,8+2,275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</si>
  <si>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</si>
  <si>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</si>
  <si>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</si>
  <si>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</si>
  <si>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</si>
  <si>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</si>
  <si>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</si>
  <si>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</si>
  <si>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</si>
  <si>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</si>
  <si>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</si>
  <si>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</si>
  <si>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</si>
  <si>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</si>
  <si>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</si>
  <si>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</si>
  <si>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</si>
  <si>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</si>
  <si>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</si>
  <si>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</si>
  <si>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</si>
  <si>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</si>
  <si>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</si>
  <si>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</si>
  <si>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</si>
  <si>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</si>
  <si>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</si>
  <si>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</si>
  <si>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</si>
  <si>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</si>
  <si>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</si>
  <si>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</si>
  <si>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</si>
  <si>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</si>
  <si>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</si>
  <si>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</si>
  <si>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</si>
  <si>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</si>
  <si>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</si>
  <si>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</si>
  <si>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</si>
  <si>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</si>
  <si>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</si>
  <si>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</si>
  <si>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</si>
  <si>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</si>
  <si>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</si>
  <si>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</si>
  <si>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</si>
  <si>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</si>
  <si>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</si>
  <si>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</si>
  <si>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</si>
  <si>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</si>
  <si>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"R05"     5,60*2</t>
  </si>
  <si>
    <t>501,07*1,1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</si>
  <si>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</si>
  <si>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</si>
  <si>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</si>
  <si>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</si>
  <si>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</si>
  <si>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</si>
  <si>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</si>
  <si>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</si>
  <si>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</si>
  <si>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</si>
  <si>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541</t>
  </si>
  <si>
    <t>777511125.1</t>
  </si>
  <si>
    <t>Krycí epoxidová stěrka tloušťky přes 2 do 3 mm průmyslové lité podlahy včetně protiskluzového pásu</t>
  </si>
  <si>
    <t>321886654</t>
  </si>
  <si>
    <t>Poznámka k položce:_x000d_
pro venkovní prostředí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</si>
  <si>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</si>
  <si>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</si>
  <si>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</si>
  <si>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</si>
  <si>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</si>
  <si>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</si>
  <si>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501</t>
  </si>
  <si>
    <t>777611121</t>
  </si>
  <si>
    <t>Krycí epoxidový průmyslový nátěr podlahy</t>
  </si>
  <si>
    <t>638</t>
  </si>
  <si>
    <t>https://podminky.urs.cz/item/CS_URS_2022_02/777611121</t>
  </si>
  <si>
    <t>Poznámka k položce:_x000d_
pro vnější prostředí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</si>
  <si>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</si>
  <si>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</si>
  <si>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</si>
  <si>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</si>
  <si>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</si>
  <si>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</si>
  <si>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</si>
  <si>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</si>
  <si>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</si>
  <si>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</si>
  <si>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</si>
  <si>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</si>
  <si>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</si>
  <si>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548</t>
  </si>
  <si>
    <t>781111011</t>
  </si>
  <si>
    <t>Ometení (oprášení) stěny při přípravě podkladu</t>
  </si>
  <si>
    <t>1577287618</t>
  </si>
  <si>
    <t>https://podminky.urs.cz/item/CS_URS_2024_01/781111011</t>
  </si>
  <si>
    <t xml:space="preserve">"11"     1,50*(2,875*2+3,328*2-0,80)</t>
  </si>
  <si>
    <t xml:space="preserve">"13"     1,50*(1,925*2+1,998*2-0,80)</t>
  </si>
  <si>
    <t xml:space="preserve">"15"     2,4*(2,25*2+1,50*2)-0,7*2,1</t>
  </si>
  <si>
    <t xml:space="preserve">"16"     2,4*(1,239*2+1,50*2)-0,7*2,1</t>
  </si>
  <si>
    <t xml:space="preserve">"17"     0,60*(3,658+0,6*2)</t>
  </si>
  <si>
    <t xml:space="preserve">"106"     2,40*(3,334*2+1,40*3)-0,70*2,1*2</t>
  </si>
  <si>
    <t xml:space="preserve">"koupelny+WC"     2,40*(1,25*2+2,811*2)*18-0,7*2,1*18</t>
  </si>
  <si>
    <t xml:space="preserve">"6.02"     2,40*(1,25*2+2,821*2)-0,7*2,1</t>
  </si>
  <si>
    <t xml:space="preserve">"6.07"     2,40*(2,25*2+2,821*2)-0,7*2,1</t>
  </si>
  <si>
    <t xml:space="preserve">"kuchyně"     0,60*(0,60*2+3,50)*9</t>
  </si>
  <si>
    <t xml:space="preserve">"kuchyně"     0,60*(0,60*2+4,50)</t>
  </si>
  <si>
    <t>"m.č. 202" 1,50*(1,155*2+1,885)</t>
  </si>
  <si>
    <t xml:space="preserve">"16.02"     2,40*(1,25*2+2,821*2)-0,7*2,1</t>
  </si>
  <si>
    <t xml:space="preserve">"16.07"     2,40*(2,25*2+2,821*2)-0,7*2,1</t>
  </si>
  <si>
    <t>"m.č. 302" 1,50*(1,155*2+1,885)</t>
  </si>
  <si>
    <t xml:space="preserve">"26.02"     2,40*(1,25*2+2,821*2)-0,7*2,1</t>
  </si>
  <si>
    <t xml:space="preserve">"26.07"     2,40*(2,25*2+2,821*2)-0,7*2,1</t>
  </si>
  <si>
    <t>"m.č. 402" 1,50*(1,155*2+1,885)</t>
  </si>
  <si>
    <t xml:space="preserve">"36.02"     2,40*(1,25*2+2,821*2)-0,7*2,1</t>
  </si>
  <si>
    <t xml:space="preserve">"36.07"     2,40*(2,25*2+2,821*2)-0,7*2,1</t>
  </si>
  <si>
    <t>"m.č. 502" 1,50*(1,155*2+1,885)</t>
  </si>
  <si>
    <t xml:space="preserve">"46.02"     2,40*(1,25*2+2,821*2)-0,7*2,1</t>
  </si>
  <si>
    <t xml:space="preserve">"46.07"     2,40*(2,25*2+2,821*2)-0,7*2,1</t>
  </si>
  <si>
    <t>504</t>
  </si>
  <si>
    <t>781121011</t>
  </si>
  <si>
    <t>Nátěr penetrační na stěnu</t>
  </si>
  <si>
    <t>644</t>
  </si>
  <si>
    <t>https://podminky.urs.cz/item/CS_URS_2022_02/781121011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</si>
  <si>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</si>
  <si>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</si>
  <si>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</si>
  <si>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</si>
  <si>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</si>
  <si>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549</t>
  </si>
  <si>
    <t>7811312R1</t>
  </si>
  <si>
    <t>Izolace pod obklad těsnícími pásy mezi stěnami</t>
  </si>
  <si>
    <t>1527855628</t>
  </si>
  <si>
    <t xml:space="preserve">"11"     1,50*4</t>
  </si>
  <si>
    <t xml:space="preserve">"13"     1,50*4</t>
  </si>
  <si>
    <t xml:space="preserve">"15"     2,4*4</t>
  </si>
  <si>
    <t xml:space="preserve">"koupelny+WC"     2,40*4*18</t>
  </si>
  <si>
    <t xml:space="preserve">"6.02"     2,40*4</t>
  </si>
  <si>
    <t xml:space="preserve">"6.07"     2,40*4</t>
  </si>
  <si>
    <t xml:space="preserve">"16.02"     2,40*4</t>
  </si>
  <si>
    <t xml:space="preserve">"16.07"     2,40*4</t>
  </si>
  <si>
    <t xml:space="preserve">"26.02"     2,40*4</t>
  </si>
  <si>
    <t xml:space="preserve">"26.07"     2,40*(4</t>
  </si>
  <si>
    <t xml:space="preserve">"36.02"     2,40*4</t>
  </si>
  <si>
    <t xml:space="preserve">"36.07"     2,40*4</t>
  </si>
  <si>
    <t xml:space="preserve">"46.02"     2,40*4</t>
  </si>
  <si>
    <t xml:space="preserve">"46.07"     2,40*4</t>
  </si>
  <si>
    <t>553</t>
  </si>
  <si>
    <t>781472214</t>
  </si>
  <si>
    <t>Montáž obkladů keramických hladkých lepených cementovým flexibilním lepidlem přes 4 do 6 ks/m2</t>
  </si>
  <si>
    <t>-1145305310</t>
  </si>
  <si>
    <t>https://podminky.urs.cz/item/CS_URS_2024_01/781472214</t>
  </si>
  <si>
    <t>547</t>
  </si>
  <si>
    <t>59761717</t>
  </si>
  <si>
    <t>obklad keramický povrch hladký/matný tl do 10mm přes 4 do 6ks/m2</t>
  </si>
  <si>
    <t>1229732542</t>
  </si>
  <si>
    <t>2078,175*1,1 'Přepočtené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</si>
  <si>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</si>
  <si>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</si>
  <si>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</si>
  <si>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</si>
  <si>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</si>
  <si>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</si>
  <si>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</si>
  <si>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</si>
  <si>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</si>
  <si>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</si>
  <si>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</si>
  <si>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</si>
  <si>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550</t>
  </si>
  <si>
    <t>781492251</t>
  </si>
  <si>
    <t>Montáž profilů ukončovacích lepených flexibilním cementovým lepidlem</t>
  </si>
  <si>
    <t>-331847650</t>
  </si>
  <si>
    <t>https://podminky.urs.cz/item/CS_URS_2024_01/781492251</t>
  </si>
  <si>
    <t xml:space="preserve">"11"     2,875*2+3,328*2-0,80</t>
  </si>
  <si>
    <t xml:space="preserve">"13"     1,925*2+1,998*2-0,80</t>
  </si>
  <si>
    <t xml:space="preserve">"17"     0,6*2</t>
  </si>
  <si>
    <t xml:space="preserve">"kuchyně"     0,60*2*9</t>
  </si>
  <si>
    <t xml:space="preserve">"kuchyně"     0,60*2</t>
  </si>
  <si>
    <t>"m.č. 202" 1,155*2+1,885</t>
  </si>
  <si>
    <t>"m.č. 302" 1,155*2+1,885</t>
  </si>
  <si>
    <t>"m.č. 402" 1,155*2+1,885</t>
  </si>
  <si>
    <t>"m.č. 502" 1,155*2+1,885</t>
  </si>
  <si>
    <t>551</t>
  </si>
  <si>
    <t>19416005</t>
  </si>
  <si>
    <t>lišta ukončovací z eloxovaného hliníku 10mm</t>
  </si>
  <si>
    <t>-548030594</t>
  </si>
  <si>
    <t>96,632*1,05 'Přepočtené koeficientem množství</t>
  </si>
  <si>
    <t>552</t>
  </si>
  <si>
    <t>781495115</t>
  </si>
  <si>
    <t>Spárování vnitřních obkladů silikonem</t>
  </si>
  <si>
    <t>-1025428512</t>
  </si>
  <si>
    <t>https://podminky.urs.cz/item/CS_URS_2024_01/781495115</t>
  </si>
  <si>
    <t>"11" 1,5*6</t>
  </si>
  <si>
    <t>"13" 1,5*6</t>
  </si>
  <si>
    <t xml:space="preserve">"15"     2,4*6</t>
  </si>
  <si>
    <t xml:space="preserve">"16"     2,4*6</t>
  </si>
  <si>
    <t xml:space="preserve">"106"     2,40*(12</t>
  </si>
  <si>
    <t xml:space="preserve">"koupelny+WC"     2,40*6*18</t>
  </si>
  <si>
    <t xml:space="preserve">"6.02"     2,40*6</t>
  </si>
  <si>
    <t xml:space="preserve">"6.07"     2,40*6</t>
  </si>
  <si>
    <t>"m.č. 202" 1,50*4</t>
  </si>
  <si>
    <t xml:space="preserve">"16.02"     2,40*6</t>
  </si>
  <si>
    <t xml:space="preserve">"16.07"     2,40*6</t>
  </si>
  <si>
    <t>"m.č. 302" 1,50*4</t>
  </si>
  <si>
    <t xml:space="preserve">"26.02"     2,40*6</t>
  </si>
  <si>
    <t xml:space="preserve">"26.07"     2,40*6</t>
  </si>
  <si>
    <t>"m.č. 402" 1,50*4</t>
  </si>
  <si>
    <t xml:space="preserve">"36.02"     2,40*6</t>
  </si>
  <si>
    <t xml:space="preserve">"36.07"     2,40*6</t>
  </si>
  <si>
    <t>"m.č. 502" 1,50*4</t>
  </si>
  <si>
    <t xml:space="preserve">"46.02"     2,40*6</t>
  </si>
  <si>
    <t xml:space="preserve">"46.07"     2,40*6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</si>
  <si>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</si>
  <si>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</si>
  <si>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</si>
  <si>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</si>
  <si>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</si>
  <si>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</si>
  <si>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</si>
  <si>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</si>
  <si>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</si>
  <si>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</si>
  <si>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</si>
  <si>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</si>
  <si>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</si>
  <si>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</si>
  <si>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</si>
  <si>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</si>
  <si>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</si>
  <si>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</si>
  <si>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</si>
  <si>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</si>
  <si>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</si>
  <si>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</si>
  <si>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</si>
  <si>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</si>
  <si>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</si>
  <si>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</si>
  <si>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</si>
  <si>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</si>
  <si>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</si>
  <si>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</si>
  <si>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</si>
  <si>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</si>
  <si>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</si>
  <si>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</si>
  <si>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</si>
  <si>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</si>
  <si>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</si>
  <si>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</si>
  <si>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</si>
  <si>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</si>
  <si>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</si>
  <si>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</si>
  <si>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</si>
  <si>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</si>
  <si>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</si>
  <si>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</si>
  <si>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</si>
  <si>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</si>
  <si>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</si>
  <si>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</si>
  <si>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</si>
  <si>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</si>
  <si>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</si>
  <si>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</si>
  <si>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</si>
  <si>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</si>
  <si>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</si>
  <si>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</si>
  <si>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</si>
  <si>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</si>
  <si>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</si>
  <si>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</si>
  <si>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</si>
  <si>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</si>
  <si>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</si>
  <si>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</si>
  <si>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</si>
  <si>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</si>
  <si>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</si>
  <si>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</si>
  <si>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</si>
  <si>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</si>
  <si>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7866140.02</t>
  </si>
  <si>
    <t>Montáž vnitřní rolety ovládané motorem plochy přes 4 do 6 m2</t>
  </si>
  <si>
    <t>1520931686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</si>
  <si>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</si>
  <si>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</si>
  <si>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</si>
  <si>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</si>
  <si>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</si>
  <si>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</si>
  <si>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</si>
  <si>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</si>
  <si>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</si>
  <si>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</si>
  <si>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</si>
  <si>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</si>
  <si>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</si>
  <si>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</si>
  <si>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</si>
  <si>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</si>
  <si>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</si>
  <si>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</si>
  <si>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</si>
  <si>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</si>
  <si>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</si>
  <si>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</si>
  <si>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</si>
  <si>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</si>
  <si>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</si>
  <si>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</si>
  <si>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</si>
  <si>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</si>
  <si>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</si>
  <si>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</si>
  <si>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</si>
  <si>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</si>
  <si>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</si>
  <si>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</si>
  <si>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</si>
  <si>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</si>
  <si>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</si>
  <si>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</si>
  <si>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</si>
  <si>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</si>
  <si>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</si>
  <si>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</si>
  <si>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</si>
  <si>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</si>
  <si>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</si>
  <si>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</si>
  <si>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</si>
  <si>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</si>
  <si>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</si>
  <si>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</si>
  <si>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</si>
  <si>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</si>
  <si>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</si>
  <si>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</si>
  <si>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</si>
  <si>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</si>
  <si>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</si>
  <si>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</si>
  <si>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</si>
  <si>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</si>
  <si>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</si>
  <si>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</si>
  <si>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</si>
  <si>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</si>
  <si>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</si>
  <si>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</si>
  <si>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</si>
  <si>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</si>
  <si>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</si>
  <si>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</si>
  <si>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</si>
  <si>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</si>
  <si>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</si>
  <si>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</si>
  <si>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</si>
  <si>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</si>
  <si>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</si>
  <si>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</si>
  <si>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</si>
  <si>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</si>
  <si>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</si>
  <si>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</si>
  <si>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</si>
  <si>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</si>
  <si>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</si>
  <si>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</si>
  <si>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</si>
  <si>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</si>
  <si>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</si>
  <si>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</si>
  <si>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</si>
  <si>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</si>
  <si>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</si>
  <si>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</si>
  <si>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</si>
  <si>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</si>
  <si>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</si>
  <si>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</si>
  <si>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</si>
  <si>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</si>
  <si>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</si>
  <si>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</si>
  <si>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</si>
  <si>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</si>
  <si>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</si>
  <si>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</si>
  <si>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</si>
  <si>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</si>
  <si>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</si>
  <si>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</si>
  <si>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</si>
  <si>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</si>
  <si>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</si>
  <si>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</si>
  <si>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</si>
  <si>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</si>
  <si>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</si>
  <si>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</si>
  <si>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</si>
  <si>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</si>
  <si>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</si>
  <si>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</si>
  <si>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</si>
  <si>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</si>
  <si>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</si>
  <si>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</si>
  <si>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</si>
  <si>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</si>
  <si>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</si>
  <si>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</si>
  <si>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</si>
  <si>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</si>
  <si>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</si>
  <si>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</si>
  <si>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</si>
  <si>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</si>
  <si>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</si>
  <si>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</si>
  <si>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</si>
  <si>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</si>
  <si>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</si>
  <si>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</si>
  <si>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</si>
  <si>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</si>
  <si>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</si>
  <si>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</si>
  <si>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</si>
  <si>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</si>
  <si>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</si>
  <si>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</si>
  <si>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</si>
  <si>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</si>
  <si>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</si>
  <si>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</si>
  <si>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</si>
  <si>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</si>
  <si>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</si>
  <si>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</si>
  <si>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</si>
  <si>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</si>
  <si>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</si>
  <si>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</si>
  <si>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</si>
  <si>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</si>
  <si>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</si>
  <si>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</si>
  <si>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</si>
  <si>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</si>
  <si>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</si>
  <si>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</si>
  <si>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</si>
  <si>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</si>
  <si>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</si>
  <si>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</si>
  <si>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</si>
  <si>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</si>
  <si>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</si>
  <si>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</si>
  <si>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</si>
  <si>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</si>
  <si>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</si>
  <si>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</si>
  <si>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</si>
  <si>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</si>
  <si>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</si>
  <si>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</si>
  <si>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</si>
  <si>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</si>
  <si>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</si>
  <si>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</si>
  <si>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</si>
  <si>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</si>
  <si>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</si>
  <si>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</si>
  <si>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</si>
  <si>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136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</si>
  <si>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</si>
  <si>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</si>
  <si>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</si>
  <si>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</si>
  <si>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</si>
  <si>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</si>
  <si>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</si>
  <si>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</si>
  <si>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</si>
  <si>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</si>
  <si>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</si>
  <si>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</si>
  <si>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</si>
  <si>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</si>
  <si>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</si>
  <si>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</si>
  <si>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</si>
  <si>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</si>
  <si>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</si>
  <si>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</si>
  <si>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</si>
  <si>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</si>
  <si>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</si>
  <si>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</si>
  <si>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</si>
  <si>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</si>
  <si>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</si>
  <si>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</si>
  <si>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</si>
  <si>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</si>
  <si>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</si>
  <si>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</si>
  <si>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</si>
  <si>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</si>
  <si>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</si>
  <si>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</si>
  <si>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</si>
  <si>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</si>
  <si>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</si>
  <si>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</si>
  <si>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</si>
  <si>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</si>
  <si>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</si>
  <si>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</si>
  <si>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</si>
  <si>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</si>
  <si>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</si>
  <si>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</si>
  <si>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</si>
  <si>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</si>
  <si>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</si>
  <si>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</si>
  <si>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</si>
  <si>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</si>
  <si>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</si>
  <si>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</si>
  <si>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</si>
  <si>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</si>
  <si>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</si>
  <si>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</si>
  <si>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</si>
  <si>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</si>
  <si>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</si>
  <si>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</si>
  <si>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</si>
  <si>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</si>
  <si>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</si>
  <si>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</si>
  <si>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</si>
  <si>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</si>
  <si>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</si>
  <si>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</si>
  <si>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</si>
  <si>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</si>
  <si>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</si>
  <si>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</si>
  <si>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</si>
  <si>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</si>
  <si>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</si>
  <si>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</si>
  <si>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</si>
  <si>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</si>
  <si>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</si>
  <si>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</si>
  <si>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</si>
  <si>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</si>
  <si>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</si>
  <si>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</si>
  <si>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</si>
  <si>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</si>
  <si>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</si>
  <si>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</si>
  <si>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</si>
  <si>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</si>
  <si>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</si>
  <si>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</si>
  <si>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</si>
  <si>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</si>
  <si>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</si>
  <si>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</si>
  <si>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</si>
  <si>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</si>
  <si>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</si>
  <si>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</si>
  <si>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</si>
  <si>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</si>
  <si>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</si>
  <si>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</si>
  <si>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</si>
  <si>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</si>
  <si>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</si>
  <si>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</si>
  <si>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</si>
  <si>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</si>
  <si>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</si>
  <si>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</si>
  <si>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</si>
  <si>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</si>
  <si>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</si>
  <si>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</si>
  <si>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</si>
  <si>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</si>
  <si>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</si>
  <si>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</si>
  <si>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</si>
  <si>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</si>
  <si>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</si>
  <si>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</si>
  <si>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</si>
  <si>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</si>
  <si>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</si>
  <si>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</si>
  <si>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</si>
  <si>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</si>
  <si>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</si>
  <si>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</si>
  <si>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</si>
  <si>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</si>
  <si>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</si>
  <si>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</si>
  <si>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</si>
  <si>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</si>
  <si>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</si>
  <si>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</si>
  <si>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</si>
  <si>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</si>
  <si>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</si>
  <si>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</si>
  <si>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</si>
  <si>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</si>
  <si>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</si>
  <si>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</si>
  <si>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</si>
  <si>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</si>
  <si>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</si>
  <si>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</si>
  <si>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</si>
  <si>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</si>
  <si>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</si>
  <si>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</si>
  <si>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</si>
  <si>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</si>
  <si>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</si>
  <si>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</si>
  <si>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</si>
  <si>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</si>
  <si>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</si>
  <si>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</si>
  <si>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</si>
  <si>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</si>
  <si>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</si>
  <si>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</si>
  <si>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</si>
  <si>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</si>
  <si>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</si>
  <si>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</si>
  <si>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</si>
  <si>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</si>
  <si>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</si>
  <si>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</si>
  <si>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</si>
  <si>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</si>
  <si>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</si>
  <si>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</si>
  <si>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</si>
  <si>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</si>
  <si>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</si>
  <si>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</si>
  <si>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</si>
  <si>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</si>
  <si>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</si>
  <si>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</si>
  <si>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</si>
  <si>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</si>
  <si>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</si>
  <si>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</si>
  <si>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</si>
  <si>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</si>
  <si>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</si>
  <si>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</si>
  <si>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</si>
  <si>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</si>
  <si>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</si>
  <si>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</si>
  <si>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</si>
  <si>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</si>
  <si>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</si>
  <si>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</si>
  <si>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</si>
  <si>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</si>
  <si>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</si>
  <si>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</si>
  <si>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</si>
  <si>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</si>
  <si>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</si>
  <si>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</si>
  <si>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</si>
  <si>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</si>
  <si>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</si>
  <si>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</si>
  <si>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</si>
  <si>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</si>
  <si>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</si>
  <si>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</si>
  <si>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</si>
  <si>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</si>
  <si>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</si>
  <si>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</si>
  <si>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</si>
  <si>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</si>
  <si>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</si>
  <si>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</si>
  <si>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</si>
  <si>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</si>
  <si>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</si>
  <si>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</si>
  <si>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</si>
  <si>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</si>
  <si>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</si>
  <si>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</si>
  <si>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</si>
  <si>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</si>
  <si>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</si>
  <si>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</si>
  <si>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</si>
  <si>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</si>
  <si>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</si>
  <si>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</si>
  <si>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</si>
  <si>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</si>
  <si>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</si>
  <si>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</si>
  <si>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</si>
  <si>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</si>
  <si>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</si>
  <si>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</si>
  <si>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</si>
  <si>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</si>
  <si>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</si>
  <si>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</si>
  <si>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</si>
  <si>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</si>
  <si>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</si>
  <si>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</si>
  <si>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</si>
  <si>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</si>
  <si>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</si>
  <si>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</si>
  <si>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</si>
  <si>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</si>
  <si>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</si>
  <si>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</si>
  <si>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</si>
  <si>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</si>
  <si>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</si>
  <si>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</si>
  <si>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</si>
  <si>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</si>
  <si>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</si>
  <si>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</si>
  <si>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</si>
  <si>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</si>
  <si>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</si>
  <si>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</si>
  <si>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</si>
  <si>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</si>
  <si>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</si>
  <si>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</si>
  <si>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</si>
  <si>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</si>
  <si>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</si>
  <si>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</si>
  <si>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</si>
  <si>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</si>
  <si>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</si>
  <si>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</si>
  <si>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</si>
  <si>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</si>
  <si>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</si>
  <si>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</si>
  <si>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</si>
  <si>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</si>
  <si>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</si>
  <si>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</si>
  <si>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</si>
  <si>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</si>
  <si>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</si>
  <si>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</si>
  <si>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</si>
  <si>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</si>
  <si>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</si>
  <si>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</si>
  <si>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</si>
  <si>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</si>
  <si>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</si>
  <si>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</si>
  <si>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</si>
  <si>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</si>
  <si>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</si>
  <si>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</si>
  <si>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</si>
  <si>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</si>
  <si>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</si>
  <si>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</si>
  <si>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</si>
  <si>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</si>
  <si>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</si>
  <si>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</si>
  <si>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</si>
  <si>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</si>
  <si>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</si>
  <si>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</si>
  <si>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</si>
  <si>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</si>
  <si>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</si>
  <si>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</si>
  <si>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</si>
  <si>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</si>
  <si>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</si>
  <si>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</si>
  <si>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</si>
  <si>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</si>
  <si>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</si>
  <si>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</si>
  <si>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</si>
  <si>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</si>
  <si>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</si>
  <si>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</si>
  <si>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</si>
  <si>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</si>
  <si>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</si>
  <si>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</si>
  <si>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</si>
  <si>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</si>
  <si>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</si>
  <si>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</si>
  <si>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</si>
  <si>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</si>
  <si>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</si>
  <si>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</si>
  <si>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</si>
  <si>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</si>
  <si>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</si>
  <si>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</si>
  <si>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</si>
  <si>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</si>
  <si>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</si>
  <si>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</si>
  <si>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</si>
  <si>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</si>
  <si>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</si>
  <si>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</si>
  <si>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</si>
  <si>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</si>
  <si>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</si>
  <si>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</si>
  <si>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</si>
  <si>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</si>
  <si>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</si>
  <si>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</si>
  <si>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</si>
  <si>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</si>
  <si>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</si>
  <si>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</si>
  <si>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</si>
  <si>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</si>
  <si>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</si>
  <si>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</si>
  <si>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</si>
  <si>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</si>
  <si>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</si>
  <si>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</si>
  <si>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</si>
  <si>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</si>
  <si>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</si>
  <si>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</si>
  <si>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</si>
  <si>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</si>
  <si>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</si>
  <si>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</si>
  <si>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</si>
  <si>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</si>
  <si>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</si>
  <si>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</si>
  <si>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</si>
  <si>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</si>
  <si>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</si>
  <si>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</si>
  <si>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</si>
  <si>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</si>
  <si>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</si>
  <si>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</si>
  <si>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</si>
  <si>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</si>
  <si>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</si>
  <si>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</si>
  <si>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</si>
  <si>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</si>
  <si>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</si>
  <si>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</si>
  <si>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</si>
  <si>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</si>
  <si>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</si>
  <si>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</si>
  <si>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</si>
  <si>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</si>
  <si>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</si>
  <si>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</si>
  <si>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</si>
  <si>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</si>
  <si>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</si>
  <si>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</si>
  <si>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</si>
  <si>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</si>
  <si>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</si>
  <si>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</si>
  <si>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</si>
  <si>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</si>
  <si>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</si>
  <si>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</si>
  <si>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</si>
  <si>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</si>
  <si>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</si>
  <si>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</si>
  <si>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</si>
  <si>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</si>
  <si>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</si>
  <si>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</si>
  <si>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</si>
  <si>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</si>
  <si>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</si>
  <si>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</si>
  <si>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</si>
  <si>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</si>
  <si>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</si>
  <si>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</si>
  <si>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</si>
  <si>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</si>
  <si>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</si>
  <si>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</si>
  <si>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</si>
  <si>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</si>
  <si>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</si>
  <si>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</si>
  <si>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</si>
  <si>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</si>
  <si>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</si>
  <si>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</si>
  <si>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</si>
  <si>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</si>
  <si>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</si>
  <si>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</si>
  <si>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</si>
  <si>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</si>
  <si>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</si>
  <si>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</si>
  <si>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</si>
  <si>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</si>
  <si>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</si>
  <si>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</si>
  <si>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</si>
  <si>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</si>
  <si>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</si>
  <si>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</si>
  <si>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</si>
  <si>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</si>
  <si>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</si>
  <si>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</si>
  <si>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</si>
  <si>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</si>
  <si>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</si>
  <si>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</si>
  <si>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</si>
  <si>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</si>
  <si>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</si>
  <si>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</si>
  <si>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</si>
  <si>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</si>
  <si>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</si>
  <si>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</si>
  <si>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</si>
  <si>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</si>
  <si>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</si>
  <si>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</si>
  <si>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</si>
  <si>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</si>
  <si>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</si>
  <si>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</si>
  <si>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</si>
  <si>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</si>
  <si>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</si>
  <si>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</si>
  <si>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</si>
  <si>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</si>
  <si>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</si>
  <si>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</si>
  <si>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</si>
  <si>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</si>
  <si>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</si>
  <si>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</si>
  <si>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</si>
  <si>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</si>
  <si>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</si>
  <si>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</si>
  <si>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</si>
  <si>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</si>
  <si>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</si>
  <si>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</si>
  <si>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</si>
  <si>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</si>
  <si>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</si>
  <si>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</si>
  <si>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</si>
  <si>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</si>
  <si>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</si>
  <si>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</si>
  <si>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</si>
  <si>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</si>
  <si>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</si>
  <si>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</si>
  <si>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</si>
  <si>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</si>
  <si>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</si>
  <si>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</si>
  <si>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</si>
  <si>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</si>
  <si>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</si>
  <si>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</si>
  <si>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</si>
  <si>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</si>
  <si>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</si>
  <si>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</si>
  <si>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</si>
  <si>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</si>
  <si>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</si>
  <si>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</si>
  <si>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</si>
  <si>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</si>
  <si>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</si>
  <si>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</si>
  <si>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</si>
  <si>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</si>
  <si>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</si>
  <si>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</si>
  <si>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</si>
  <si>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</si>
  <si>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</si>
  <si>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</si>
  <si>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</si>
  <si>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</si>
  <si>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</si>
  <si>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</si>
  <si>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</si>
  <si>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</si>
  <si>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</si>
  <si>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</si>
  <si>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</si>
  <si>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</si>
  <si>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</si>
  <si>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</si>
  <si>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</si>
  <si>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</si>
  <si>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</si>
  <si>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</si>
  <si>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</si>
  <si>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</si>
  <si>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</si>
  <si>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</si>
  <si>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</si>
  <si>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</si>
  <si>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</si>
  <si>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</si>
  <si>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</si>
  <si>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</si>
  <si>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</si>
  <si>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</si>
  <si>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</si>
  <si>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</si>
  <si>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</si>
  <si>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</si>
  <si>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</si>
  <si>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</si>
  <si>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</si>
  <si>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</si>
  <si>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</si>
  <si>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</si>
  <si>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</si>
  <si>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</si>
  <si>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</si>
  <si>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</si>
  <si>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</si>
  <si>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</si>
  <si>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</si>
  <si>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</si>
  <si>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</si>
  <si>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</si>
  <si>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</si>
  <si>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</si>
  <si>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</si>
  <si>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</si>
  <si>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</si>
  <si>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</si>
  <si>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</si>
  <si>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</si>
  <si>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</si>
  <si>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</si>
  <si>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</si>
  <si>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</si>
  <si>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</si>
  <si>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</si>
  <si>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</si>
  <si>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</si>
  <si>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</si>
  <si>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</si>
  <si>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</si>
  <si>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</si>
  <si>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</si>
  <si>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</si>
  <si>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</si>
  <si>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</si>
  <si>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</si>
  <si>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</si>
  <si>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</si>
  <si>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</si>
  <si>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</si>
  <si>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</si>
  <si>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</si>
  <si>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</si>
  <si>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</si>
  <si>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</si>
  <si>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</si>
  <si>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</si>
  <si>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</si>
  <si>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</si>
  <si>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</si>
  <si>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</si>
  <si>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</si>
  <si>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</si>
  <si>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</si>
  <si>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</si>
  <si>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</si>
  <si>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</si>
  <si>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</si>
  <si>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</si>
  <si>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</si>
  <si>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</si>
  <si>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</si>
  <si>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</si>
  <si>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</si>
  <si>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</si>
  <si>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</si>
  <si>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</si>
  <si>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</si>
  <si>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</si>
  <si>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</si>
  <si>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</si>
  <si>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</si>
  <si>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</si>
  <si>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</si>
  <si>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</si>
  <si>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</si>
  <si>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</si>
  <si>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</si>
  <si>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</si>
  <si>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</si>
  <si>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</si>
  <si>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</si>
  <si>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</si>
  <si>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</si>
  <si>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</si>
  <si>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</si>
  <si>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</si>
  <si>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</si>
  <si>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</si>
  <si>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</si>
  <si>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</si>
  <si>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</si>
  <si>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</si>
  <si>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</si>
  <si>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</si>
  <si>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</si>
  <si>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</si>
  <si>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</si>
  <si>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</si>
  <si>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</si>
  <si>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</si>
  <si>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</si>
  <si>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</si>
  <si>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</si>
  <si>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</si>
  <si>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</si>
  <si>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</si>
  <si>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</si>
  <si>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</si>
  <si>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</si>
  <si>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</si>
  <si>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</si>
  <si>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</si>
  <si>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</si>
  <si>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</si>
  <si>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</si>
  <si>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</si>
  <si>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</si>
  <si>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</si>
  <si>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</si>
  <si>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</si>
  <si>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</si>
  <si>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</si>
  <si>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</si>
  <si>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</si>
  <si>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</si>
  <si>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</si>
  <si>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</si>
  <si>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</si>
  <si>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</si>
  <si>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</si>
  <si>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</si>
  <si>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</si>
  <si>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</si>
  <si>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</si>
  <si>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</si>
  <si>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</si>
  <si>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</si>
  <si>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</si>
  <si>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</si>
  <si>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</si>
  <si>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</si>
  <si>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</si>
  <si>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</si>
  <si>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</si>
  <si>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</si>
  <si>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</si>
  <si>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</si>
  <si>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</si>
  <si>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</si>
  <si>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</si>
  <si>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</si>
  <si>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</si>
  <si>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</si>
  <si>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</si>
  <si>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</si>
  <si>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</si>
  <si>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</si>
  <si>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</si>
  <si>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</si>
  <si>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</si>
  <si>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</si>
  <si>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</si>
  <si>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</si>
  <si>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</si>
  <si>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</si>
  <si>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</si>
  <si>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</si>
  <si>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</si>
  <si>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</si>
  <si>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</si>
  <si>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</si>
  <si>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</si>
  <si>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</si>
  <si>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</si>
  <si>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</si>
  <si>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</si>
  <si>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</si>
  <si>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</si>
  <si>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</si>
  <si>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</si>
  <si>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</si>
  <si>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</si>
  <si>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</si>
  <si>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</si>
  <si>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</si>
  <si>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</si>
  <si>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</si>
  <si>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</si>
  <si>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</si>
  <si>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</si>
  <si>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</si>
  <si>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</si>
  <si>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</si>
  <si>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</si>
  <si>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</si>
  <si>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</si>
  <si>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</si>
  <si>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</si>
  <si>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</si>
  <si>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</si>
  <si>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</si>
  <si>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</si>
  <si>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</si>
  <si>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</si>
  <si>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</si>
  <si>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</si>
  <si>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</si>
  <si>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</si>
  <si>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</si>
  <si>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</si>
  <si>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</si>
  <si>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</si>
  <si>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</si>
  <si>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</si>
  <si>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</si>
  <si>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</si>
  <si>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</si>
  <si>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</si>
  <si>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</si>
  <si>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</si>
  <si>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</si>
  <si>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</si>
  <si>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</si>
  <si>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</si>
  <si>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</si>
  <si>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</si>
  <si>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</si>
  <si>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</si>
  <si>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</si>
  <si>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</si>
  <si>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</si>
  <si>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</si>
  <si>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</si>
  <si>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</si>
  <si>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</si>
  <si>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</si>
  <si>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</si>
  <si>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</si>
  <si>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</si>
  <si>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</si>
  <si>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</si>
  <si>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</si>
  <si>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</si>
  <si>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</si>
  <si>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</si>
  <si>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</si>
  <si>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</si>
  <si>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</si>
  <si>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</si>
  <si>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</si>
  <si>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</si>
  <si>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</si>
  <si>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</si>
  <si>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</si>
  <si>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</si>
  <si>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</si>
  <si>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</si>
  <si>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</si>
  <si>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</si>
  <si>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</si>
  <si>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</si>
  <si>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</si>
  <si>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</si>
  <si>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</si>
  <si>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</si>
  <si>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</si>
  <si>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</si>
  <si>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</si>
  <si>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</si>
  <si>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</si>
  <si>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</si>
  <si>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</si>
  <si>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</si>
  <si>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</si>
  <si>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</si>
  <si>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</si>
  <si>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</si>
  <si>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</si>
  <si>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</si>
  <si>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</si>
  <si>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</si>
  <si>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</si>
  <si>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</si>
  <si>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</si>
  <si>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</si>
  <si>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</si>
  <si>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</si>
  <si>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</si>
  <si>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</si>
  <si>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</si>
  <si>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</si>
  <si>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</si>
  <si>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</si>
  <si>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</si>
  <si>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</si>
  <si>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</si>
  <si>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</si>
  <si>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</si>
  <si>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</si>
  <si>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</si>
  <si>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</si>
  <si>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</si>
  <si>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</si>
  <si>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</si>
  <si>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</si>
  <si>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</si>
  <si>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</si>
  <si>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</si>
  <si>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</si>
  <si>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</si>
  <si>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</si>
  <si>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</si>
  <si>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</si>
  <si>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</si>
  <si>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</si>
  <si>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</si>
  <si>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</si>
  <si>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</si>
  <si>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</si>
  <si>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</si>
  <si>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</si>
  <si>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</si>
  <si>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</si>
  <si>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</si>
  <si>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</si>
  <si>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</si>
  <si>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</si>
  <si>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</si>
  <si>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</si>
  <si>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</si>
  <si>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</si>
  <si>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</si>
  <si>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</si>
  <si>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</si>
  <si>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</si>
  <si>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</si>
  <si>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</si>
  <si>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</si>
  <si>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</si>
  <si>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</si>
  <si>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</si>
  <si>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</si>
  <si>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</si>
  <si>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</si>
  <si>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</si>
  <si>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</si>
  <si>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</si>
  <si>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</si>
  <si>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</si>
  <si>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</si>
  <si>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</si>
  <si>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</si>
  <si>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</si>
  <si>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</si>
  <si>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</si>
  <si>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</si>
  <si>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</si>
  <si>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</si>
  <si>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</si>
  <si>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</si>
  <si>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</si>
  <si>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</si>
  <si>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</si>
  <si>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</si>
  <si>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</si>
  <si>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</si>
  <si>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</si>
  <si>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</si>
  <si>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</si>
  <si>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</si>
  <si>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</si>
  <si>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</si>
  <si>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</si>
  <si>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</si>
  <si>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</si>
  <si>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</si>
  <si>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</si>
  <si>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</si>
  <si>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</si>
  <si>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</si>
  <si>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</si>
  <si>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</si>
  <si>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</si>
  <si>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</si>
  <si>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</si>
  <si>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</si>
  <si>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</si>
  <si>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</si>
  <si>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</si>
  <si>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</si>
  <si>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</si>
  <si>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</si>
  <si>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</si>
  <si>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</si>
  <si>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</si>
  <si>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</si>
  <si>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</si>
  <si>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</si>
  <si>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</si>
  <si>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</si>
  <si>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</si>
  <si>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</si>
  <si>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</si>
  <si>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</si>
  <si>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</si>
  <si>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</si>
  <si>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</si>
  <si>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</si>
  <si>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</si>
  <si>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</si>
  <si>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</si>
  <si>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</si>
  <si>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</si>
  <si>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</si>
  <si>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</si>
  <si>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</si>
  <si>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</si>
  <si>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</si>
  <si>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</si>
  <si>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</si>
  <si>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</si>
  <si>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</si>
  <si>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</si>
  <si>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</si>
  <si>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</si>
  <si>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</si>
  <si>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</si>
  <si>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</si>
  <si>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</si>
  <si>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</si>
  <si>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</si>
  <si>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</si>
  <si>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</si>
  <si>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</si>
  <si>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</si>
  <si>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</si>
  <si>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</si>
  <si>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</si>
  <si>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</si>
  <si>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</si>
  <si>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</si>
  <si>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</si>
  <si>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</si>
  <si>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</si>
  <si>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</si>
  <si>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</si>
  <si>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</si>
  <si>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</si>
  <si>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</si>
  <si>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</si>
  <si>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</si>
  <si>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</si>
  <si>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</si>
  <si>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</si>
  <si>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</si>
  <si>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</si>
  <si>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</si>
  <si>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</si>
  <si>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</si>
  <si>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</si>
  <si>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</si>
  <si>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</si>
  <si>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</si>
  <si>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</si>
  <si>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</si>
  <si>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</si>
  <si>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</si>
  <si>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</si>
  <si>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</si>
  <si>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</si>
  <si>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</si>
  <si>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</si>
  <si>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</si>
  <si>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</si>
  <si>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</si>
  <si>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</si>
  <si>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</si>
  <si>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</si>
  <si>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</si>
  <si>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</si>
  <si>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</si>
  <si>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</si>
  <si>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</si>
  <si>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</si>
  <si>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</si>
  <si>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</si>
  <si>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</si>
  <si>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</si>
  <si>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</si>
  <si>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</si>
  <si>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</si>
  <si>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</si>
  <si>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</si>
  <si>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</si>
  <si>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</si>
  <si>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</si>
  <si>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</si>
  <si>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</si>
  <si>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</si>
  <si>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</si>
  <si>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</si>
  <si>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</si>
  <si>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</si>
  <si>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</si>
  <si>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</si>
  <si>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</si>
  <si>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</si>
  <si>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</si>
  <si>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</si>
  <si>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</si>
  <si>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</si>
  <si>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</si>
  <si>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</si>
  <si>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</si>
  <si>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</si>
  <si>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</si>
  <si>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</si>
  <si>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</si>
  <si>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</si>
  <si>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</si>
  <si>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</si>
  <si>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</si>
  <si>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</si>
  <si>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</si>
  <si>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</si>
  <si>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</si>
  <si>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</si>
  <si>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</si>
  <si>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</si>
  <si>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</si>
  <si>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</si>
  <si>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</si>
  <si>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</si>
  <si>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</si>
  <si>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</si>
  <si>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</si>
  <si>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</si>
  <si>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</si>
  <si>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</si>
  <si>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</si>
  <si>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</si>
  <si>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</si>
  <si>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</si>
  <si>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</si>
  <si>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</si>
  <si>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</si>
  <si>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</si>
  <si>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</si>
  <si>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</si>
  <si>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</si>
  <si>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</si>
  <si>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</si>
  <si>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</si>
  <si>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</si>
  <si>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</si>
  <si>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</si>
  <si>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</si>
  <si>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</si>
  <si>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</si>
  <si>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</si>
  <si>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</si>
  <si>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</si>
  <si>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</si>
  <si>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</si>
  <si>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</si>
  <si>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</si>
  <si>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</si>
  <si>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</si>
  <si>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</si>
  <si>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</si>
  <si>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</si>
  <si>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</si>
  <si>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</si>
  <si>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</si>
  <si>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</si>
  <si>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</si>
  <si>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</si>
  <si>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</si>
  <si>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</si>
  <si>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</si>
  <si>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</si>
  <si>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</si>
  <si>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</si>
  <si>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</si>
  <si>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</si>
  <si>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</si>
  <si>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</si>
  <si>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</si>
  <si>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</si>
  <si>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</si>
  <si>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</si>
  <si>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</si>
  <si>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</si>
  <si>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</si>
  <si>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</si>
  <si>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</si>
  <si>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</si>
  <si>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</si>
  <si>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</si>
  <si>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</si>
  <si>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</si>
  <si>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</si>
  <si>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</si>
  <si>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</si>
  <si>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</si>
  <si>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</si>
  <si>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</si>
  <si>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</si>
  <si>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</si>
  <si>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</si>
  <si>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</si>
  <si>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</si>
  <si>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</si>
  <si>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</si>
  <si>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</si>
  <si>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</si>
  <si>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</si>
  <si>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</si>
  <si>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</si>
  <si>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</si>
  <si>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</si>
  <si>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</si>
  <si>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</si>
  <si>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</si>
  <si>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</si>
  <si>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</si>
  <si>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</si>
  <si>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</si>
  <si>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</si>
  <si>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</si>
  <si>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</si>
  <si>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</si>
  <si>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</si>
  <si>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</si>
  <si>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</si>
  <si>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</si>
  <si>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</si>
  <si>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</si>
  <si>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</si>
  <si>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</si>
  <si>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</si>
  <si>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</si>
  <si>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</si>
  <si>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</si>
  <si>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</si>
  <si>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</si>
  <si>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</si>
  <si>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</si>
  <si>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</si>
  <si>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</si>
  <si>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</si>
  <si>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</si>
  <si>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</si>
  <si>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</si>
  <si>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</si>
  <si>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</si>
  <si>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</si>
  <si>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</si>
  <si>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</si>
  <si>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</si>
  <si>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</si>
  <si>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</si>
  <si>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</si>
  <si>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</si>
  <si>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</si>
  <si>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</si>
  <si>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</si>
  <si>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</si>
  <si>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</si>
  <si>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</si>
  <si>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</si>
  <si>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</si>
  <si>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</si>
  <si>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</si>
  <si>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</si>
  <si>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</si>
  <si>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</si>
  <si>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</si>
  <si>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</si>
  <si>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</si>
  <si>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</si>
  <si>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</si>
  <si>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</si>
  <si>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</si>
  <si>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</si>
  <si>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</si>
  <si>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</si>
  <si>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</si>
  <si>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</si>
  <si>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</si>
  <si>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</si>
  <si>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</si>
  <si>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</si>
  <si>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</si>
  <si>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</si>
  <si>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</si>
  <si>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</si>
  <si>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</si>
  <si>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</si>
  <si>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</si>
  <si>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</si>
  <si>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</si>
  <si>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</si>
  <si>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</si>
  <si>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</si>
  <si>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</si>
  <si>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</si>
  <si>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</si>
  <si>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</si>
  <si>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</si>
  <si>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</si>
  <si>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</si>
  <si>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</si>
  <si>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</si>
  <si>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</si>
  <si>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</si>
  <si>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</si>
  <si>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</si>
  <si>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</si>
  <si>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</si>
  <si>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</si>
  <si>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</si>
  <si>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</si>
  <si>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</si>
  <si>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</si>
  <si>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</si>
  <si>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</si>
  <si>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</si>
  <si>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</si>
  <si>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</si>
  <si>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</si>
  <si>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</si>
  <si>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</si>
  <si>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</si>
  <si>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</si>
  <si>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</si>
  <si>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</si>
  <si>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</si>
  <si>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</si>
  <si>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</si>
  <si>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</si>
  <si>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</si>
  <si>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</si>
  <si>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</si>
  <si>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</si>
  <si>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</si>
  <si>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</si>
  <si>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</si>
  <si>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</si>
  <si>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</si>
  <si>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</si>
  <si>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</si>
  <si>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</si>
  <si>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</si>
  <si>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</si>
  <si>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</si>
  <si>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</si>
  <si>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</si>
  <si>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</si>
  <si>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</si>
  <si>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</si>
  <si>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</si>
  <si>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</si>
  <si>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</si>
  <si>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</si>
  <si>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</si>
  <si>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</si>
  <si>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</si>
  <si>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</si>
  <si>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</si>
  <si>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</si>
  <si>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</si>
  <si>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</si>
  <si>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</si>
  <si>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</si>
  <si>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</si>
  <si>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</si>
  <si>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</si>
  <si>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</si>
  <si>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</si>
  <si>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</si>
  <si>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</si>
  <si>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</si>
  <si>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</si>
  <si>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</si>
  <si>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</si>
  <si>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</si>
  <si>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</si>
  <si>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</si>
  <si>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</si>
  <si>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</si>
  <si>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</si>
  <si>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</si>
  <si>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</si>
  <si>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</si>
  <si>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</si>
  <si>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</si>
  <si>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</si>
  <si>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</si>
  <si>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</si>
  <si>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</si>
  <si>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</si>
  <si>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</si>
  <si>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</si>
  <si>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</si>
  <si>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</si>
  <si>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</si>
  <si>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</si>
  <si>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</si>
  <si>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</si>
  <si>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</si>
  <si>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</si>
  <si>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</si>
  <si>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</si>
  <si>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</si>
  <si>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</si>
  <si>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</si>
  <si>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</si>
  <si>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</si>
  <si>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</si>
  <si>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</si>
  <si>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</si>
  <si>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</si>
  <si>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</si>
  <si>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</si>
  <si>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</si>
  <si>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</si>
  <si>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</si>
  <si>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</si>
  <si>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</si>
  <si>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</si>
  <si>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</si>
  <si>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</si>
  <si>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</si>
  <si>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</si>
  <si>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</si>
  <si>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</si>
  <si>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</si>
  <si>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</si>
  <si>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</si>
  <si>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</si>
  <si>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</si>
  <si>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</si>
  <si>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</si>
  <si>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</si>
  <si>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</si>
  <si>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</si>
  <si>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</si>
  <si>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</si>
  <si>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</si>
  <si>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</si>
  <si>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</si>
  <si>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</si>
  <si>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</si>
  <si>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</si>
  <si>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</si>
  <si>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</si>
  <si>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</si>
  <si>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</si>
  <si>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</si>
  <si>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</si>
  <si>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</si>
  <si>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</si>
  <si>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</si>
  <si>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</si>
  <si>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</si>
  <si>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</si>
  <si>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</si>
  <si>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</si>
  <si>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</si>
  <si>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</si>
  <si>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</si>
  <si>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</si>
  <si>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</si>
  <si>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</si>
  <si>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</si>
  <si>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</si>
  <si>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</si>
  <si>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</si>
  <si>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</si>
  <si>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</si>
  <si>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</si>
  <si>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</si>
  <si>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</si>
  <si>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</si>
  <si>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</si>
  <si>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</si>
  <si>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</si>
  <si>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</si>
  <si>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</si>
  <si>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</si>
  <si>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</si>
  <si>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</si>
  <si>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</si>
  <si>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</si>
  <si>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</si>
  <si>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</si>
  <si>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</si>
  <si>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</si>
  <si>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</si>
  <si>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</si>
  <si>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</si>
  <si>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</si>
  <si>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</si>
  <si>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</si>
  <si>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</si>
  <si>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</si>
  <si>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</si>
  <si>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</si>
  <si>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</si>
  <si>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</si>
  <si>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</si>
  <si>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</si>
  <si>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</si>
  <si>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</si>
  <si>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</si>
  <si>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</si>
  <si>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</si>
  <si>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</si>
  <si>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</si>
  <si>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</si>
  <si>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</si>
  <si>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</si>
  <si>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</si>
  <si>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</si>
  <si>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</si>
  <si>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</si>
  <si>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</si>
  <si>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</si>
  <si>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</si>
  <si>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</si>
  <si>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</si>
  <si>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</si>
  <si>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</si>
  <si>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</si>
  <si>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</si>
  <si>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</si>
  <si>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</si>
  <si>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</si>
  <si>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</si>
  <si>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</si>
  <si>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</si>
  <si>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</si>
  <si>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</si>
  <si>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</si>
  <si>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</si>
  <si>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</si>
  <si>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</si>
  <si>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</si>
  <si>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</si>
  <si>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</si>
  <si>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</si>
  <si>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</si>
  <si>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</si>
  <si>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</si>
  <si>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</si>
  <si>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</si>
  <si>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</si>
  <si>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</si>
  <si>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</si>
  <si>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</si>
  <si>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</si>
  <si>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</si>
  <si>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</si>
  <si>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</si>
  <si>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</si>
  <si>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</si>
  <si>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</si>
  <si>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</si>
  <si>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</si>
  <si>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</si>
  <si>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</si>
  <si>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</si>
  <si>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</si>
  <si>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</si>
  <si>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</si>
  <si>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</si>
  <si>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</si>
  <si>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</si>
  <si>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</si>
  <si>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</si>
  <si>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</si>
  <si>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</si>
  <si>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</si>
  <si>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</si>
  <si>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</si>
  <si>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</si>
  <si>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</si>
  <si>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</si>
  <si>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</si>
  <si>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</si>
  <si>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</si>
  <si>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</si>
  <si>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</si>
  <si>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</si>
  <si>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</si>
  <si>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</si>
  <si>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</si>
  <si>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</si>
  <si>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</si>
  <si>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</si>
  <si>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</si>
  <si>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</si>
  <si>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</si>
  <si>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</si>
  <si>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</si>
  <si>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</si>
  <si>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</si>
  <si>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</si>
  <si>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</si>
  <si>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</si>
  <si>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</si>
  <si>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</si>
  <si>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</si>
  <si>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</si>
  <si>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</si>
  <si>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</si>
  <si>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</si>
  <si>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</si>
  <si>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</si>
  <si>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</si>
  <si>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</si>
  <si>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</si>
  <si>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</si>
  <si>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</si>
  <si>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</si>
  <si>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</si>
  <si>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</si>
  <si>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</si>
  <si>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</si>
  <si>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</si>
  <si>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</si>
  <si>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</si>
  <si>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</si>
  <si>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</si>
  <si>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</si>
  <si>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</si>
  <si>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</si>
  <si>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</si>
  <si>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</si>
  <si>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</si>
  <si>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</si>
  <si>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</si>
  <si>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</si>
  <si>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</si>
  <si>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</si>
  <si>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</si>
  <si>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</si>
  <si>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</si>
  <si>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</si>
  <si>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</si>
  <si>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</si>
  <si>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</si>
  <si>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</si>
  <si>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</si>
  <si>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</si>
  <si>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</si>
  <si>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</si>
  <si>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</si>
  <si>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</si>
  <si>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</si>
  <si>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</si>
  <si>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</si>
  <si>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</si>
  <si>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</si>
  <si>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</si>
  <si>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</si>
  <si>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</si>
  <si>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</si>
  <si>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</si>
  <si>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</si>
  <si>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</si>
  <si>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</si>
  <si>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</si>
  <si>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</si>
  <si>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</si>
  <si>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</si>
  <si>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</si>
  <si>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</si>
  <si>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</si>
  <si>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</si>
  <si>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</si>
  <si>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</si>
  <si>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</si>
  <si>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</si>
  <si>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</si>
  <si>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</si>
  <si>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</si>
  <si>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</si>
  <si>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</si>
  <si>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</si>
  <si>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</si>
  <si>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</si>
  <si>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</si>
  <si>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</si>
  <si>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</si>
  <si>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</si>
  <si>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</si>
  <si>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</si>
  <si>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</si>
  <si>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</si>
  <si>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</si>
  <si>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</si>
  <si>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</si>
  <si>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</si>
  <si>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</si>
  <si>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</si>
  <si>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</si>
  <si>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</si>
  <si>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</si>
  <si>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</si>
  <si>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</si>
  <si>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</si>
  <si>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</si>
  <si>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</si>
  <si>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</si>
  <si>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</si>
  <si>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</si>
  <si>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</si>
  <si>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</si>
  <si>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</si>
  <si>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</si>
  <si>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</si>
  <si>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</si>
  <si>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</si>
  <si>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</si>
  <si>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</si>
  <si>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</si>
  <si>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</si>
  <si>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</si>
  <si>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</si>
  <si>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</si>
  <si>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</si>
  <si>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</si>
  <si>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</si>
  <si>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</si>
  <si>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</si>
  <si>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</si>
  <si>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</si>
  <si>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</si>
  <si>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</si>
  <si>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</si>
  <si>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</si>
  <si>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</si>
  <si>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</si>
  <si>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</si>
  <si>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</si>
  <si>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</si>
  <si>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</si>
  <si>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</si>
  <si>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</si>
  <si>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</si>
  <si>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</si>
  <si>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</si>
  <si>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</si>
  <si>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</si>
  <si>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</si>
  <si>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</si>
  <si>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</si>
  <si>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</si>
  <si>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</si>
  <si>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</si>
  <si>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</si>
  <si>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</si>
  <si>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</si>
  <si>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</si>
  <si>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</si>
  <si>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</si>
  <si>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</si>
  <si>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</si>
  <si>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</si>
  <si>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</si>
  <si>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</si>
  <si>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</si>
  <si>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</si>
  <si>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</si>
  <si>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</si>
  <si>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</si>
  <si>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</si>
  <si>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</si>
  <si>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</si>
  <si>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</si>
  <si>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</si>
  <si>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</si>
  <si>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</si>
  <si>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</si>
  <si>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</si>
  <si>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</si>
  <si>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</si>
  <si>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</si>
  <si>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</si>
  <si>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</si>
  <si>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</si>
  <si>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</si>
  <si>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</si>
  <si>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</si>
  <si>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</si>
  <si>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</si>
  <si>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</si>
  <si>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</si>
  <si>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</si>
  <si>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</si>
  <si>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</si>
  <si>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</si>
  <si>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</si>
  <si>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</si>
  <si>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</si>
  <si>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</si>
  <si>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</si>
  <si>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</si>
  <si>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</si>
  <si>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</si>
  <si>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</si>
  <si>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</si>
  <si>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</si>
  <si>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</si>
  <si>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</si>
  <si>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</si>
  <si>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</si>
  <si>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</si>
  <si>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</si>
  <si>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</si>
  <si>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</si>
  <si>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</si>
  <si>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</si>
  <si>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</si>
  <si>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</si>
  <si>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</si>
  <si>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</si>
  <si>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</si>
  <si>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</si>
  <si>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</si>
  <si>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</si>
  <si>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</si>
  <si>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</si>
  <si>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</si>
  <si>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</si>
  <si>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</si>
  <si>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</si>
  <si>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</si>
  <si>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</si>
  <si>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</si>
  <si>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</si>
  <si>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</si>
  <si>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</si>
  <si>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</si>
  <si>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</si>
  <si>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</si>
  <si>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</si>
  <si>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</si>
  <si>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</si>
  <si>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</si>
  <si>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</si>
  <si>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</si>
  <si>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</si>
  <si>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</si>
  <si>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</si>
  <si>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</si>
  <si>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</si>
  <si>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</si>
  <si>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</si>
  <si>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</si>
  <si>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</si>
  <si>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</si>
  <si>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</si>
  <si>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</si>
  <si>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</si>
  <si>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</si>
  <si>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</si>
  <si>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</si>
  <si>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</si>
  <si>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</si>
  <si>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</si>
  <si>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</si>
  <si>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</si>
  <si>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</si>
  <si>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</si>
  <si>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</si>
  <si>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</si>
  <si>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</si>
  <si>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</si>
  <si>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</si>
  <si>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</si>
  <si>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</si>
  <si>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</si>
  <si>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</si>
  <si>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</si>
  <si>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</si>
  <si>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</si>
  <si>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</si>
  <si>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</si>
  <si>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</si>
  <si>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</si>
  <si>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</si>
  <si>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</si>
  <si>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</si>
  <si>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</si>
  <si>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</si>
  <si>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</si>
  <si>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</si>
  <si>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</si>
  <si>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</si>
  <si>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</si>
  <si>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</si>
  <si>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</si>
  <si>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</si>
  <si>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</si>
  <si>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</si>
  <si>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</si>
  <si>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</si>
  <si>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</si>
  <si>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</si>
  <si>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</si>
  <si>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</si>
  <si>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</si>
  <si>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</si>
  <si>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</si>
  <si>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</si>
  <si>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</si>
  <si>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</si>
  <si>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</si>
  <si>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</si>
  <si>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</si>
  <si>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</si>
  <si>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</si>
  <si>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</si>
  <si>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</si>
  <si>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</si>
  <si>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</si>
  <si>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</si>
  <si>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</si>
  <si>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</si>
  <si>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</si>
  <si>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</si>
  <si>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</si>
  <si>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</si>
  <si>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</si>
  <si>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</si>
  <si>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</si>
  <si>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</si>
  <si>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</si>
  <si>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</si>
  <si>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</si>
  <si>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</si>
  <si>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</si>
  <si>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</si>
  <si>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</si>
  <si>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</si>
  <si>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</si>
  <si>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</si>
  <si>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</si>
  <si>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</si>
  <si>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</si>
  <si>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</si>
  <si>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</si>
  <si>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</si>
  <si>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</si>
  <si>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</si>
  <si>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</si>
  <si>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</si>
  <si>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</si>
  <si>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</si>
  <si>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</si>
  <si>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</si>
  <si>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</si>
  <si>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</si>
  <si>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</si>
  <si>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</si>
  <si>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</si>
  <si>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</si>
  <si>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</si>
  <si>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</si>
  <si>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</si>
  <si>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</si>
  <si>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</si>
  <si>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</si>
  <si>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</si>
  <si>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</si>
  <si>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</si>
  <si>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</si>
  <si>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</si>
  <si>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</si>
  <si>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</si>
  <si>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</si>
  <si>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</si>
  <si>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</si>
  <si>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</si>
  <si>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</si>
  <si>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</si>
  <si>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</si>
  <si>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</si>
  <si>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</si>
  <si>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</si>
  <si>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</si>
  <si>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</si>
  <si>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</si>
  <si>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</si>
  <si>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</si>
  <si>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</si>
  <si>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</si>
  <si>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</si>
  <si>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</si>
  <si>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</si>
  <si>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</si>
  <si>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</si>
  <si>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</si>
  <si>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</si>
  <si>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</si>
  <si>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</si>
  <si>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</si>
  <si>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</si>
  <si>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</si>
  <si>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</si>
  <si>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</si>
  <si>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</si>
  <si>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</si>
  <si>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</si>
  <si>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</si>
  <si>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</si>
  <si>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</si>
  <si>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</si>
  <si>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</si>
  <si>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</si>
  <si>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</si>
  <si>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</si>
  <si>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</si>
  <si>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</si>
  <si>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</si>
  <si>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</si>
  <si>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</si>
  <si>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</si>
  <si>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</si>
  <si>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</si>
  <si>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</si>
  <si>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</si>
  <si>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</si>
  <si>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</si>
  <si>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</si>
  <si>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</si>
  <si>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</si>
  <si>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</si>
  <si>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</si>
  <si>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</si>
  <si>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</si>
  <si>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</si>
  <si>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</si>
  <si>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</si>
  <si>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</si>
  <si>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</si>
  <si>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</si>
  <si>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</si>
  <si>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</si>
  <si>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</si>
  <si>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</si>
  <si>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</si>
  <si>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</si>
  <si>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</si>
  <si>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</si>
  <si>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</si>
  <si>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</si>
  <si>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</si>
  <si>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</si>
  <si>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</si>
  <si>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</si>
  <si>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</si>
  <si>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</si>
  <si>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</si>
  <si>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</si>
  <si>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</si>
  <si>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</si>
  <si>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</si>
  <si>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</si>
  <si>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</si>
  <si>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</si>
  <si>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</si>
  <si>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</si>
  <si>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</si>
  <si>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</si>
  <si>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</si>
  <si>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</si>
  <si>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</si>
  <si>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</si>
  <si>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</si>
  <si>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</si>
  <si>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</si>
  <si>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</si>
  <si>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</si>
  <si>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</si>
  <si>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</si>
  <si>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</si>
  <si>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</si>
  <si>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</si>
  <si>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</si>
  <si>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</si>
  <si>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</si>
  <si>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</si>
  <si>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</si>
  <si>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</si>
  <si>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</si>
  <si>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</si>
  <si>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</si>
  <si>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</si>
  <si>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</si>
  <si>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</si>
  <si>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</si>
  <si>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</si>
  <si>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</si>
  <si>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</si>
  <si>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</si>
  <si>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</si>
  <si>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</si>
  <si>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</si>
  <si>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</si>
  <si>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</si>
  <si>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</si>
  <si>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</si>
  <si>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</si>
  <si>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</si>
  <si>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</si>
  <si>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</si>
  <si>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</si>
  <si>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</si>
  <si>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</si>
  <si>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</si>
  <si>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</si>
  <si>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</si>
  <si>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</si>
  <si>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</si>
  <si>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</si>
  <si>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</si>
  <si>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</si>
  <si>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</si>
  <si>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</si>
  <si>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</si>
  <si>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</si>
  <si>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</si>
  <si>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</si>
  <si>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</si>
  <si>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</si>
  <si>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</si>
  <si>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</si>
  <si>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</si>
  <si>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</si>
  <si>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</si>
  <si>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</si>
  <si>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</si>
  <si>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</si>
  <si>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</si>
  <si>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</si>
  <si>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</si>
  <si>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</si>
  <si>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</si>
  <si>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</si>
  <si>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</si>
  <si>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</si>
  <si>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</si>
  <si>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</si>
  <si>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</si>
  <si>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</si>
  <si>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</si>
  <si>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</si>
  <si>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</si>
  <si>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</si>
  <si>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</si>
  <si>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</si>
  <si>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</si>
  <si>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</si>
  <si>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</si>
  <si>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</si>
  <si>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</si>
  <si>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</si>
  <si>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</si>
  <si>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</si>
  <si>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</si>
  <si>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</si>
  <si>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</si>
  <si>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</si>
  <si>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</si>
  <si>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</si>
  <si>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</si>
  <si>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</si>
  <si>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</si>
  <si>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</si>
  <si>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</si>
  <si>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</si>
  <si>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</si>
  <si>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</si>
  <si>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</si>
  <si>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</si>
  <si>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</si>
  <si>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</si>
  <si>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</si>
  <si>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</si>
  <si>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</si>
  <si>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</si>
  <si>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</si>
  <si>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</si>
  <si>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</si>
  <si>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</si>
  <si>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</si>
  <si>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</si>
  <si>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</si>
  <si>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</si>
  <si>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</si>
  <si>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</si>
  <si>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</si>
  <si>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</si>
  <si>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</si>
  <si>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</si>
  <si>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</si>
  <si>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</si>
  <si>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</si>
  <si>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</si>
  <si>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</si>
  <si>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</si>
  <si>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</si>
  <si>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</si>
  <si>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</si>
  <si>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</si>
  <si>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</si>
  <si>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</si>
  <si>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</si>
  <si>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</si>
  <si>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</si>
  <si>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</si>
  <si>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</si>
  <si>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</si>
  <si>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</si>
  <si>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</si>
  <si>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</si>
  <si>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</si>
  <si>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</si>
  <si>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</si>
  <si>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</si>
  <si>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</si>
  <si>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</si>
  <si>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</si>
  <si>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</si>
  <si>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</si>
  <si>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</si>
  <si>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</si>
  <si>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</si>
  <si>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</si>
  <si>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</si>
  <si>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</si>
  <si>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</si>
  <si>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</si>
  <si>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</si>
  <si>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</si>
  <si>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</si>
  <si>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</si>
  <si>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</si>
  <si>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</si>
  <si>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</si>
  <si>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</si>
  <si>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</si>
  <si>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</si>
  <si>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</si>
  <si>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</si>
  <si>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</si>
  <si>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</si>
  <si>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</si>
  <si>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</si>
  <si>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</si>
  <si>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</si>
  <si>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</si>
  <si>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</si>
  <si>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</si>
  <si>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</si>
  <si>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</si>
  <si>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</si>
  <si>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</si>
  <si>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</si>
  <si>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</si>
  <si>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</si>
  <si>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</si>
  <si>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</si>
  <si>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</si>
  <si>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</si>
  <si>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</si>
  <si>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</si>
  <si>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</si>
  <si>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</si>
  <si>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</si>
  <si>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</si>
  <si>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</si>
  <si>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</si>
  <si>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</si>
  <si>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</si>
  <si>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</si>
  <si>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</si>
  <si>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</si>
  <si>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</si>
  <si>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</si>
  <si>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</si>
  <si>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</si>
  <si>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</si>
  <si>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</si>
  <si>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</si>
  <si>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</si>
  <si>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</si>
  <si>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</si>
  <si>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</si>
  <si>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</si>
  <si>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</si>
  <si>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</si>
  <si>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</si>
  <si>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</si>
  <si>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</si>
  <si>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</si>
  <si>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</si>
  <si>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</si>
  <si>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</si>
  <si>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</si>
  <si>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</si>
  <si>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</si>
  <si>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</si>
  <si>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</si>
  <si>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</si>
  <si>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</si>
  <si>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</si>
  <si>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</si>
  <si>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</si>
  <si>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</si>
  <si>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</si>
  <si>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</si>
  <si>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</si>
  <si>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</si>
  <si>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</si>
  <si>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</si>
  <si>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</si>
  <si>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</si>
  <si>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</si>
  <si>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</si>
  <si>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</si>
  <si>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</si>
  <si>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</si>
  <si>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</si>
  <si>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</si>
  <si>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</si>
  <si>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</si>
  <si>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</si>
  <si>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</si>
  <si>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</si>
  <si>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</si>
  <si>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</si>
  <si>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</si>
  <si>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</si>
  <si>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</si>
  <si>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</si>
  <si>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</si>
  <si>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</si>
  <si>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</si>
  <si>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</si>
  <si>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</si>
  <si>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</si>
  <si>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</si>
  <si>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</si>
  <si>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</si>
  <si>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</si>
  <si>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</si>
  <si>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</si>
  <si>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</si>
  <si>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</si>
  <si>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</si>
  <si>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</si>
  <si>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</si>
  <si>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</si>
  <si>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</si>
  <si>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</si>
  <si>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</si>
  <si>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</si>
  <si>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</si>
  <si>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</si>
  <si>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</si>
  <si>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</si>
  <si>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</si>
  <si>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</si>
  <si>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</si>
  <si>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</si>
  <si>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</si>
  <si>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</si>
  <si>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</si>
  <si>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</si>
  <si>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</si>
  <si>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</si>
  <si>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</si>
  <si>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</si>
  <si>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</si>
  <si>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</si>
  <si>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</si>
  <si>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</si>
  <si>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</si>
  <si>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</si>
  <si>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</si>
  <si>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</si>
  <si>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</si>
  <si>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</si>
  <si>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</si>
  <si>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</si>
  <si>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</si>
  <si>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</si>
  <si>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</si>
  <si>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</si>
  <si>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</si>
  <si>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</si>
  <si>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</si>
  <si>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</si>
  <si>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</si>
  <si>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</si>
  <si>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</si>
  <si>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</si>
  <si>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</si>
  <si>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</si>
  <si>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</si>
  <si>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</si>
  <si>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</si>
  <si>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</si>
  <si>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</si>
  <si>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</si>
  <si>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</si>
  <si>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</si>
  <si>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</si>
  <si>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</si>
  <si>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</si>
  <si>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</si>
  <si>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</si>
  <si>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</si>
  <si>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</si>
  <si>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</si>
  <si>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</si>
  <si>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</si>
  <si>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</si>
  <si>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</si>
  <si>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</si>
  <si>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</si>
  <si>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</si>
  <si>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</si>
  <si>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</si>
  <si>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</si>
  <si>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</si>
  <si>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</si>
  <si>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</si>
  <si>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</si>
  <si>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</si>
  <si>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</si>
  <si>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</si>
  <si>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</si>
  <si>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</si>
  <si>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</si>
  <si>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</si>
  <si>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</si>
  <si>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</si>
  <si>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</si>
  <si>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</si>
  <si>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</si>
  <si>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</si>
  <si>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</si>
  <si>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</si>
  <si>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</si>
  <si>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</si>
  <si>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</si>
  <si>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</si>
  <si>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</si>
  <si>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</si>
  <si>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</si>
  <si>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</si>
  <si>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</si>
  <si>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</si>
  <si>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</si>
  <si>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</si>
  <si>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</si>
  <si>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</si>
  <si>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</si>
  <si>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</si>
  <si>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</si>
  <si>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</si>
  <si>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</si>
  <si>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</si>
  <si>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</si>
  <si>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</si>
  <si>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</si>
  <si>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</si>
  <si>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</si>
  <si>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</si>
  <si>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</si>
  <si>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</si>
  <si>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</si>
  <si>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</si>
  <si>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</si>
  <si>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</si>
  <si>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</si>
  <si>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</si>
  <si>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</si>
  <si>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</si>
  <si>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</si>
  <si>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</si>
  <si>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</si>
  <si>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</si>
  <si>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</si>
  <si>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</si>
  <si>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</si>
  <si>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</si>
  <si>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</si>
  <si>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</si>
  <si>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</si>
  <si>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</si>
  <si>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</si>
  <si>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</si>
  <si>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</si>
  <si>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</si>
  <si>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</si>
  <si>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</si>
  <si>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</si>
  <si>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</si>
  <si>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</si>
  <si>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</si>
  <si>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</si>
  <si>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</si>
  <si>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</si>
  <si>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</si>
  <si>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</si>
  <si>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</si>
  <si>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</si>
  <si>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</si>
  <si>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</si>
  <si>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</si>
  <si>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</si>
  <si>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</si>
  <si>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</si>
  <si>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</si>
  <si>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</si>
  <si>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</si>
  <si>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</si>
  <si>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</si>
  <si>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</si>
  <si>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</si>
  <si>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</si>
  <si>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</si>
  <si>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</si>
  <si>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</si>
  <si>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</si>
  <si>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</si>
  <si>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</si>
  <si>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</si>
  <si>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</si>
  <si>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</si>
  <si>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</si>
  <si>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</si>
  <si>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</si>
  <si>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</si>
  <si>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</si>
  <si>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</si>
  <si>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</si>
  <si>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</si>
  <si>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</si>
  <si>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</si>
  <si>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</si>
  <si>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</si>
  <si>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</si>
  <si>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</si>
  <si>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</si>
  <si>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</si>
  <si>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</si>
  <si>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</si>
  <si>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</si>
  <si>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</si>
  <si>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</si>
  <si>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</si>
  <si>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</si>
  <si>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</si>
  <si>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</si>
  <si>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</si>
  <si>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</si>
  <si>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</si>
  <si>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</si>
  <si>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</si>
  <si>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</si>
  <si>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</si>
  <si>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</si>
  <si>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</si>
  <si>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</si>
  <si>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</si>
  <si>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</si>
  <si>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</si>
  <si>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</si>
  <si>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</si>
  <si>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</si>
  <si>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</si>
  <si>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</si>
  <si>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</si>
  <si>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</si>
  <si>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</si>
  <si>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</si>
  <si>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</si>
  <si>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</si>
  <si>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</si>
  <si>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</si>
  <si>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</si>
  <si>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</si>
  <si>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</si>
  <si>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</si>
  <si>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</si>
  <si>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</si>
  <si>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</si>
  <si>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</si>
  <si>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</si>
  <si>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</si>
  <si>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</si>
  <si>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</si>
  <si>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</si>
  <si>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</si>
  <si>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</si>
  <si>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</si>
  <si>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</si>
  <si>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</si>
  <si>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</si>
  <si>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</si>
  <si>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</si>
  <si>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</si>
  <si>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</si>
  <si>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</si>
  <si>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</si>
  <si>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</si>
  <si>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</si>
  <si>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</si>
  <si>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</si>
  <si>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</si>
  <si>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</si>
  <si>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</si>
  <si>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</si>
  <si>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</si>
  <si>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</si>
  <si>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</si>
  <si>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</si>
  <si>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</si>
  <si>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</si>
  <si>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</si>
  <si>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</si>
  <si>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</si>
  <si>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</si>
  <si>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</si>
  <si>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</si>
  <si>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</si>
  <si>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</si>
  <si>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</si>
  <si>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</si>
  <si>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</si>
  <si>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</si>
  <si>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</si>
  <si>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</si>
  <si>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</si>
  <si>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</si>
  <si>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</si>
  <si>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</si>
  <si>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</si>
  <si>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</si>
  <si>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</si>
  <si>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</si>
  <si>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</si>
  <si>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</si>
  <si>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</si>
  <si>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</si>
  <si>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</si>
  <si>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</si>
  <si>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</si>
  <si>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</si>
  <si>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637</t>
  </si>
  <si>
    <t>-(5+15*2+104) "obetonování, podklad, podsypy</t>
  </si>
  <si>
    <t>tělesa šachet</t>
  </si>
  <si>
    <t>-(2,55*PI*1,24*1,24/4+2,65*PI*1,24*1,24/4+2,85*PI*1,24*1,24/4+1,33*PI*1,24*1,24/4+1,71*PI*1,24*1,24/4+1,37*PI*1,24*1,24/4+1,64*PI*1,24*1,24/4)</t>
  </si>
  <si>
    <t>-(1,56*PI*1,24*1,24/4+1,17*PI*1,24*1,24/4)</t>
  </si>
  <si>
    <t>-(84+97)*PI*0,2*0,2/4 "potrubí nad DN200</t>
  </si>
  <si>
    <t>162211311</t>
  </si>
  <si>
    <t>Vodorovná doprava výkopku na stavbě</t>
  </si>
  <si>
    <t>-715777258</t>
  </si>
  <si>
    <t>https://podminky.urs.cz/item/CS_URS_2024_01/162751117</t>
  </si>
  <si>
    <t>637-471,989 "výkop - zásyp</t>
  </si>
  <si>
    <t>1348548782</t>
  </si>
  <si>
    <t>https://podminky.urs.cz/item/CS_URS_2024_01/162751119</t>
  </si>
  <si>
    <t>165,011*10 'Přepočtené koeficientem množství</t>
  </si>
  <si>
    <t>287912205</t>
  </si>
  <si>
    <t>https://podminky.urs.cz/item/CS_URS_2024_01/167151111</t>
  </si>
  <si>
    <t>637 "pro zpětný zásyp a odvoz na skládku</t>
  </si>
  <si>
    <t>-124825547</t>
  </si>
  <si>
    <t>https://podminky.urs.cz/item/CS_URS_2024_01/171201231</t>
  </si>
  <si>
    <t>Poznámka k položce:_x000d_
1,7t/m3</t>
  </si>
  <si>
    <t>165,011*1,7 'Přepočtené koeficientem množství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</si>
  <si>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</si>
  <si>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</si>
  <si>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</si>
  <si>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</si>
  <si>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</si>
  <si>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</si>
  <si>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</si>
  <si>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</si>
  <si>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</si>
  <si>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</si>
  <si>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</si>
  <si>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</si>
  <si>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</si>
  <si>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</si>
  <si>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</si>
  <si>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</si>
  <si>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</si>
  <si>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</si>
  <si>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</si>
  <si>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</si>
  <si>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</si>
  <si>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</si>
  <si>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</si>
  <si>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</si>
  <si>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</si>
  <si>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</si>
  <si>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</si>
  <si>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</si>
  <si>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</si>
  <si>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</si>
  <si>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</si>
  <si>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</si>
  <si>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</si>
  <si>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</si>
  <si>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</si>
  <si>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</si>
  <si>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</si>
  <si>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</si>
  <si>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</si>
  <si>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</si>
  <si>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</si>
  <si>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</si>
  <si>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</si>
  <si>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</si>
  <si>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</si>
  <si>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</si>
  <si>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</si>
  <si>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</si>
  <si>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</si>
  <si>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</si>
  <si>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</si>
  <si>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</si>
  <si>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</si>
  <si>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</si>
  <si>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</si>
  <si>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</si>
  <si>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</si>
  <si>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</si>
  <si>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</si>
  <si>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</si>
  <si>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</si>
  <si>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</si>
  <si>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</si>
  <si>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</si>
  <si>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</si>
  <si>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</si>
  <si>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</si>
  <si>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</si>
  <si>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</si>
  <si>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</si>
  <si>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</si>
  <si>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</si>
  <si>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</si>
  <si>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</si>
  <si>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</si>
  <si>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</si>
  <si>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</si>
  <si>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</si>
  <si>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</si>
  <si>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</si>
  <si>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</si>
  <si>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</si>
  <si>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</si>
  <si>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</si>
  <si>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stav. přípomoce (včetně odvodzu suti na skl., likvid. obalů)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</si>
  <si>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</si>
  <si>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</si>
  <si>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</si>
  <si>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</si>
  <si>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</si>
  <si>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</si>
  <si>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</si>
  <si>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</si>
  <si>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</si>
  <si>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</si>
  <si>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</si>
  <si>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</si>
  <si>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</si>
  <si>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</si>
  <si>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</si>
  <si>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</si>
  <si>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</si>
  <si>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</si>
  <si>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</si>
  <si>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</si>
  <si>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</si>
  <si>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</si>
  <si>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</si>
  <si>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</si>
  <si>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</si>
  <si>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151712111</t>
  </si>
  <si>
    <t>Převázka ocelová zdvojená pro kotvení záporového pažení</t>
  </si>
  <si>
    <t>862864758</t>
  </si>
  <si>
    <t>https://podminky.urs.cz/item/CS_URS_2024_01/151712111</t>
  </si>
  <si>
    <t>Poznámka k položce:_x000d_
profil 2x U260</t>
  </si>
  <si>
    <t>1,2*17 "převázky přes zápory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</si>
  <si>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</si>
  <si>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</si>
  <si>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</si>
  <si>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</si>
  <si>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Poznámka k položce:_x000d_
výdřeva tl. 100mm</t>
  </si>
  <si>
    <t>(12+13,6)*7 "vrty pro mikrozápory kolem retenční nádrže</t>
  </si>
  <si>
    <t>153821112</t>
  </si>
  <si>
    <t>Osazení kotvy kabelové z pramenců nebo drátů pro nosnost přes 0,16 do 0,31 MN</t>
  </si>
  <si>
    <t>-810408771</t>
  </si>
  <si>
    <t>https://podminky.urs.cz/item/CS_URS_2024_01/153821112</t>
  </si>
  <si>
    <t>12*17 "pro pramencové kotvy</t>
  </si>
  <si>
    <t>31452R01</t>
  </si>
  <si>
    <t>dočasná pramencová zemní kotva 0,62", 4 pramence, 1860MPa</t>
  </si>
  <si>
    <t>-2029471944</t>
  </si>
  <si>
    <t>Poznámka k položce:_x000d_
včetně PE manžetových trubek</t>
  </si>
  <si>
    <t>31452R02</t>
  </si>
  <si>
    <t>hlava pramencové kotvy</t>
  </si>
  <si>
    <t>1006136281</t>
  </si>
  <si>
    <t xml:space="preserve">Poznámka k položce:_x000d_
Kotevní hlavy pramencových zemních kotev budou sestávat z ocelové podkladní (kotevní) desky, ocelových kotevních objímek s čelistmi a z víka. Typ hlavy, rozměry a materiál musí odpovídat použití pro trvalou čtyřpramencovou kotvu (4x Lp15,5 mm, ocel 1860 MPa). Víko kotvy bude ocelové z plechu min. tl. 3 mm  s povrchovou úpravou nebo z pevného plastu min. tl. 5 mm. Podrobná specifikace kotevní hlavy dle technologie dodavatele v souladu s platnými normami. </t>
  </si>
  <si>
    <t>17 "pramencové kotvy</t>
  </si>
  <si>
    <t>153822112</t>
  </si>
  <si>
    <t>Napnutí kabelových kotev při únosnosti kotvy přes 0,16 do 0,31 MN</t>
  </si>
  <si>
    <t>-339596442</t>
  </si>
  <si>
    <t>https://podminky.urs.cz/item/CS_URS_2024_01/153822112</t>
  </si>
  <si>
    <t>-2062372200</t>
  </si>
  <si>
    <t>290-183,603 "výkop - zásyp</t>
  </si>
  <si>
    <t>238*PI*0,2*0,2/4+204*PI*0,12*0,12/4 "zemina z vrtů</t>
  </si>
  <si>
    <t>1963053389</t>
  </si>
  <si>
    <t>116,181*10 'Přepočtené koeficientem množství</t>
  </si>
  <si>
    <t>-1105871311</t>
  </si>
  <si>
    <t>183,603 "pro zpětný zásyp</t>
  </si>
  <si>
    <t>238*PI*0,2*0,2/4++204*PI*0,12*0,12/4+290-183,603 "pro odvoz na skládku</t>
  </si>
  <si>
    <t>214038782</t>
  </si>
  <si>
    <t>116,181*1,7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</si>
  <si>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</si>
  <si>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</si>
  <si>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</si>
  <si>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</si>
  <si>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</si>
  <si>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1687555172</t>
  </si>
  <si>
    <t>https://podminky.urs.cz/item/CS_URS_2024_01/224311114</t>
  </si>
  <si>
    <t>224511114</t>
  </si>
  <si>
    <t>Vrty maloprofilové D přes 195 do 245 mm úklon do 45° hl 0 až 25 m hornina III a IV</t>
  </si>
  <si>
    <t>272139284</t>
  </si>
  <si>
    <t>https://podminky.urs.cz/item/CS_URS_2024_01/224511114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</si>
  <si>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</si>
  <si>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</si>
  <si>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</si>
  <si>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</si>
  <si>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</si>
  <si>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</si>
  <si>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12*5/60*17 "pramencové kotvy</t>
  </si>
  <si>
    <t>58521113</t>
  </si>
  <si>
    <t>cement portlandský CEM I 52,5MPa</t>
  </si>
  <si>
    <t>167697269</t>
  </si>
  <si>
    <t>2,5*PI*0,2*0,2/4*34*1,285 "mikrozápory kolem retenční nádrže - cementová zálivka pro kořeny mikrozápor</t>
  </si>
  <si>
    <t>6*PI*0,12*0,12/4*17*1,285 "pramencové kotvy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</si>
  <si>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</si>
  <si>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</si>
  <si>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</si>
  <si>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</si>
  <si>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</si>
  <si>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</si>
  <si>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</si>
  <si>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</si>
  <si>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</si>
  <si>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</si>
  <si>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</si>
  <si>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</si>
  <si>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</si>
  <si>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</si>
  <si>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</si>
  <si>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</si>
  <si>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</si>
  <si>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</si>
  <si>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</si>
  <si>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</si>
  <si>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</si>
  <si>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</si>
  <si>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</si>
  <si>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</si>
  <si>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</si>
  <si>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</si>
  <si>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</si>
  <si>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</si>
  <si>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</si>
  <si>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</si>
  <si>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</si>
  <si>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</si>
  <si>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</si>
  <si>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</si>
  <si>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677 "výkop</t>
  </si>
  <si>
    <t>-(90+10*2) "podklady, podsypy</t>
  </si>
  <si>
    <t>-(4,19*PI*1,24*1,24/4+2,55*PI*1,24*1,24/4+2,88*PI*1,24*1,24/4+1,88*PI*1,24*1,24/4+1,3*PI*1,24*1,24/4+2,21*PI*1,24*1,24/4+4,11*PI*1,24*1,24/4)</t>
  </si>
  <si>
    <t>-3,67*PI*1,24*1,24/4</t>
  </si>
  <si>
    <t>-155*PI*0,2*0,2/4"potrubí nad DN180</t>
  </si>
  <si>
    <t>1042943060</t>
  </si>
  <si>
    <t>677-534,609 "výkop - zásyp</t>
  </si>
  <si>
    <t>-947295648</t>
  </si>
  <si>
    <t>142,391*10 'Přepočtené koeficientem množství</t>
  </si>
  <si>
    <t>1991384157</t>
  </si>
  <si>
    <t>677 "pro zpětný zásyp a odvoz na skládku</t>
  </si>
  <si>
    <t>-383492749</t>
  </si>
  <si>
    <t>142,391*1,7 'Přepočtené koeficientem množství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</si>
  <si>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</si>
  <si>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</si>
  <si>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</si>
  <si>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</si>
  <si>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</si>
  <si>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</si>
  <si>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</si>
  <si>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</si>
  <si>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</si>
  <si>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</si>
  <si>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</si>
  <si>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</si>
  <si>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</si>
  <si>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</si>
  <si>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</si>
  <si>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</si>
  <si>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</si>
  <si>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</si>
  <si>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</si>
  <si>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</si>
  <si>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</si>
  <si>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</si>
  <si>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</si>
  <si>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</si>
  <si>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</si>
  <si>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</si>
  <si>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</si>
  <si>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</si>
  <si>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</si>
  <si>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</si>
  <si>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</si>
  <si>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</si>
  <si>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</si>
  <si>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</si>
  <si>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</si>
  <si>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</si>
  <si>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</si>
  <si>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</si>
  <si>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</si>
  <si>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</si>
  <si>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</si>
  <si>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</si>
  <si>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</si>
  <si>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</si>
  <si>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</si>
  <si>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</si>
  <si>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</si>
  <si>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</si>
  <si>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</si>
  <si>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</si>
  <si>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</si>
  <si>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</si>
  <si>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</si>
  <si>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</si>
  <si>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</si>
  <si>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</si>
  <si>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</si>
  <si>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</si>
  <si>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</si>
  <si>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</si>
  <si>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</si>
  <si>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</si>
  <si>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</si>
  <si>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Pol183</t>
  </si>
  <si>
    <t>Protipožární ucpávky (viz požární zpráva)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</si>
  <si>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</si>
  <si>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</si>
  <si>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</si>
  <si>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</si>
  <si>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</si>
  <si>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</si>
  <si>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</si>
  <si>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</si>
  <si>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</si>
  <si>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</si>
  <si>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</si>
  <si>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</si>
  <si>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</si>
  <si>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</si>
  <si>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</si>
  <si>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</si>
  <si>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</si>
  <si>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</si>
  <si>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</si>
  <si>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</si>
  <si>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</si>
  <si>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</si>
  <si>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</si>
  <si>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</si>
  <si>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</si>
  <si>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</si>
  <si>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</si>
  <si>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</si>
  <si>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</si>
  <si>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</si>
  <si>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</si>
  <si>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</si>
  <si>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</si>
  <si>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</si>
  <si>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</si>
  <si>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</si>
  <si>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</si>
  <si>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</si>
  <si>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</si>
  <si>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</si>
  <si>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</si>
  <si>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</si>
  <si>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</si>
  <si>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</si>
  <si>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</si>
  <si>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</si>
  <si>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</si>
  <si>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</si>
  <si>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</si>
  <si>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</si>
  <si>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</si>
  <si>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</si>
  <si>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</si>
  <si>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</si>
  <si>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</si>
  <si>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</si>
  <si>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</si>
  <si>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</si>
  <si>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</si>
  <si>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</si>
  <si>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</si>
  <si>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</si>
  <si>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</si>
  <si>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</si>
  <si>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</si>
  <si>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</si>
  <si>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</si>
  <si>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</si>
  <si>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</si>
  <si>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</si>
  <si>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</si>
  <si>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</si>
  <si>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</si>
  <si>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</si>
  <si>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</si>
  <si>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</si>
  <si>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</si>
  <si>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</si>
  <si>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</si>
  <si>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</si>
  <si>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</si>
  <si>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</si>
  <si>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</si>
  <si>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</si>
  <si>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</si>
  <si>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</si>
  <si>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</si>
  <si>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</si>
  <si>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</si>
  <si>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</si>
  <si>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</si>
  <si>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</si>
  <si>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</si>
  <si>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</si>
  <si>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</si>
  <si>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</si>
  <si>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</si>
  <si>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</si>
  <si>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</si>
  <si>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</si>
  <si>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</si>
  <si>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</si>
  <si>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</si>
  <si>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</si>
  <si>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</si>
  <si>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</si>
  <si>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</si>
  <si>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</si>
  <si>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</si>
  <si>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</si>
  <si>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</si>
  <si>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</si>
  <si>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167151101</t>
  </si>
  <si>
    <t>Nakládání výkopku z hornin třídy těžitelnosti I skupiny 1 až 3 do 100 m3</t>
  </si>
  <si>
    <t>614477732</t>
  </si>
  <si>
    <t>https://podminky.urs.cz/item/CS_URS_2024_01/167151101</t>
  </si>
  <si>
    <t>53 "pro zpětný zásyp a odvoz</t>
  </si>
  <si>
    <t>-1423142727</t>
  </si>
  <si>
    <t>53-41 "výkop-zásyp</t>
  </si>
  <si>
    <t>-1655829382</t>
  </si>
  <si>
    <t>12*10 'Přepočtené koeficientem množství</t>
  </si>
  <si>
    <t>-1185554957</t>
  </si>
  <si>
    <t>12*1,7 'Přepočtené koeficientem množství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</si>
  <si>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</si>
  <si>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</si>
  <si>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</si>
  <si>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</si>
  <si>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</si>
  <si>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</si>
  <si>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</si>
  <si>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</si>
  <si>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</si>
  <si>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-670799140</t>
  </si>
  <si>
    <t>40 "pro zpětný zásyp a odvoz</t>
  </si>
  <si>
    <t>498362556</t>
  </si>
  <si>
    <t>40-30 "výkop-zásyp</t>
  </si>
  <si>
    <t>193284566</t>
  </si>
  <si>
    <t>10*10 'Přepočtené koeficientem množství</t>
  </si>
  <si>
    <t>-1145837673</t>
  </si>
  <si>
    <t>10*1,7 'Přepočtené koeficientem množství</t>
  </si>
  <si>
    <t>Pol515</t>
  </si>
  <si>
    <t>Vyrovnávací beton pod šachtu</t>
  </si>
  <si>
    <t>Pol516</t>
  </si>
  <si>
    <t>Obetonování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</si>
  <si>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</si>
  <si>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</si>
  <si>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</si>
  <si>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</si>
  <si>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</si>
  <si>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</si>
  <si>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</si>
  <si>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</si>
  <si>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</si>
  <si>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</si>
  <si>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</si>
  <si>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</si>
  <si>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</si>
  <si>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</si>
  <si>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</si>
  <si>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</si>
  <si>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</si>
  <si>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</si>
  <si>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</si>
  <si>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</si>
  <si>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</si>
  <si>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</si>
  <si>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</si>
  <si>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</si>
  <si>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</si>
  <si>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</si>
  <si>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</si>
  <si>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</si>
  <si>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</si>
  <si>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</si>
  <si>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</si>
  <si>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</si>
  <si>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</si>
  <si>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</si>
  <si>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</si>
  <si>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</si>
  <si>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</si>
  <si>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</si>
  <si>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Montáž nabíjecí stanice AC</t>
  </si>
  <si>
    <t>-1937115712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</si>
  <si>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</si>
  <si>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</si>
  <si>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</si>
  <si>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</si>
  <si>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</si>
  <si>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</si>
  <si>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</si>
  <si>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</si>
  <si>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</si>
  <si>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</si>
  <si>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</si>
  <si>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</si>
  <si>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</si>
  <si>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</si>
  <si>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</si>
  <si>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</si>
  <si>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</si>
  <si>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</si>
  <si>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</si>
  <si>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</si>
  <si>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</si>
  <si>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</si>
  <si>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</si>
  <si>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</si>
  <si>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</si>
  <si>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</si>
  <si>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</si>
  <si>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</si>
  <si>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</si>
  <si>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</si>
  <si>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</si>
  <si>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</si>
  <si>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</si>
  <si>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</si>
  <si>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</si>
  <si>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</si>
  <si>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</si>
  <si>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</si>
  <si>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</si>
  <si>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</si>
  <si>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</si>
  <si>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</si>
  <si>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</si>
  <si>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nabíjecí stanice AC v provedení wallbox, příkon 11kW, 3fáze, 400V, jištění 3x25A</t>
  </si>
  <si>
    <t>-169483812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</si>
  <si>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</si>
  <si>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</si>
  <si>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</si>
  <si>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</si>
  <si>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</si>
  <si>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</si>
  <si>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</si>
  <si>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</si>
  <si>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</si>
  <si>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</si>
  <si>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</si>
  <si>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</si>
  <si>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</si>
  <si>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</si>
  <si>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</si>
  <si>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</si>
  <si>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</si>
  <si>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</si>
  <si>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</si>
  <si>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</si>
  <si>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</si>
  <si>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</si>
  <si>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</si>
  <si>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</si>
  <si>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</si>
  <si>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</si>
  <si>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</si>
  <si>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</si>
  <si>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</si>
  <si>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</si>
  <si>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</si>
  <si>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</si>
  <si>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</si>
  <si>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</si>
  <si>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</si>
  <si>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</si>
  <si>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</si>
  <si>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</si>
  <si>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</si>
  <si>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</si>
  <si>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</si>
  <si>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</si>
  <si>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</si>
  <si>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</si>
  <si>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</si>
  <si>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</si>
  <si>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</si>
  <si>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</si>
  <si>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</si>
  <si>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</si>
  <si>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</si>
  <si>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</si>
  <si>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</si>
  <si>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</si>
  <si>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</si>
  <si>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</si>
  <si>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</si>
  <si>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</si>
  <si>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</si>
  <si>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</si>
  <si>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</si>
  <si>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</si>
  <si>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</si>
  <si>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</si>
  <si>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</si>
  <si>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</si>
  <si>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</si>
  <si>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</si>
  <si>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</si>
  <si>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</si>
  <si>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</si>
  <si>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</si>
  <si>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</si>
  <si>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</si>
  <si>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</si>
  <si>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</si>
  <si>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</si>
  <si>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420 "výkop</t>
  </si>
  <si>
    <t>-(77+4*2) "podklady, podsypy</t>
  </si>
  <si>
    <t>-(4,5+5,34) "šachty,potrubí</t>
  </si>
  <si>
    <t>-845509093</t>
  </si>
  <si>
    <t>https://podminky.urs.cz/item/CS_URS_2024_01/162351103</t>
  </si>
  <si>
    <t>420 "přesun zeminy po staveništi</t>
  </si>
  <si>
    <t>522361277</t>
  </si>
  <si>
    <t>420-325,16 "výkop - zásyp</t>
  </si>
  <si>
    <t>212954031</t>
  </si>
  <si>
    <t>94,84*10 'Přepočtené koeficientem množství</t>
  </si>
  <si>
    <t>-1274840379</t>
  </si>
  <si>
    <t>420 "pro zpětný zásyp a odvoz na skládku</t>
  </si>
  <si>
    <t>-1847251780</t>
  </si>
  <si>
    <t>94,84*1,7 'Přepočtené koeficientem množství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</si>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</sst>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4_01/411351012" TargetMode="External" /><Relationship Id="rId49" Type="http://schemas.openxmlformats.org/officeDocument/2006/relationships/hyperlink" Target="https://podminky.urs.cz/item/CS_URS_2022_02/411354313" TargetMode="External" /><Relationship Id="rId50" Type="http://schemas.openxmlformats.org/officeDocument/2006/relationships/hyperlink" Target="https://podminky.urs.cz/item/CS_URS_2022_02/411354314" TargetMode="External" /><Relationship Id="rId51" Type="http://schemas.openxmlformats.org/officeDocument/2006/relationships/hyperlink" Target="https://podminky.urs.cz/item/CS_URS_2022_02/411361821" TargetMode="External" /><Relationship Id="rId52" Type="http://schemas.openxmlformats.org/officeDocument/2006/relationships/hyperlink" Target="https://podminky.urs.cz/item/CS_URS_2022_02/430321616" TargetMode="External" /><Relationship Id="rId53" Type="http://schemas.openxmlformats.org/officeDocument/2006/relationships/hyperlink" Target="https://podminky.urs.cz/item/CS_URS_2022_02/430361821" TargetMode="External" /><Relationship Id="rId54" Type="http://schemas.openxmlformats.org/officeDocument/2006/relationships/hyperlink" Target="https://podminky.urs.cz/item/CS_URS_2022_02/431351121" TargetMode="External" /><Relationship Id="rId55" Type="http://schemas.openxmlformats.org/officeDocument/2006/relationships/hyperlink" Target="https://podminky.urs.cz/item/CS_URS_2022_02/431351122" TargetMode="External" /><Relationship Id="rId56" Type="http://schemas.openxmlformats.org/officeDocument/2006/relationships/hyperlink" Target="https://podminky.urs.cz/item/CS_URS_2022_02/433351131" TargetMode="External" /><Relationship Id="rId57" Type="http://schemas.openxmlformats.org/officeDocument/2006/relationships/hyperlink" Target="https://podminky.urs.cz/item/CS_URS_2022_02/433351132" TargetMode="External" /><Relationship Id="rId58" Type="http://schemas.openxmlformats.org/officeDocument/2006/relationships/hyperlink" Target="https://podminky.urs.cz/item/CS_URS_2022_02/433351138" TargetMode="External" /><Relationship Id="rId59" Type="http://schemas.openxmlformats.org/officeDocument/2006/relationships/hyperlink" Target="https://podminky.urs.cz/item/CS_URS_2022_02/433351139" TargetMode="External" /><Relationship Id="rId60" Type="http://schemas.openxmlformats.org/officeDocument/2006/relationships/hyperlink" Target="https://podminky.urs.cz/item/CS_URS_2022_02/564750111" TargetMode="External" /><Relationship Id="rId61" Type="http://schemas.openxmlformats.org/officeDocument/2006/relationships/hyperlink" Target="https://podminky.urs.cz/item/CS_URS_2022_02/596211112" TargetMode="External" /><Relationship Id="rId62" Type="http://schemas.openxmlformats.org/officeDocument/2006/relationships/hyperlink" Target="https://podminky.urs.cz/item/CS_URS_2022_02/611131300" TargetMode="External" /><Relationship Id="rId63" Type="http://schemas.openxmlformats.org/officeDocument/2006/relationships/hyperlink" Target="https://podminky.urs.cz/item/CS_URS_2022_02/611131303" TargetMode="External" /><Relationship Id="rId64" Type="http://schemas.openxmlformats.org/officeDocument/2006/relationships/hyperlink" Target="https://podminky.urs.cz/item/CS_URS_2022_02/611181001" TargetMode="External" /><Relationship Id="rId65" Type="http://schemas.openxmlformats.org/officeDocument/2006/relationships/hyperlink" Target="https://podminky.urs.cz/item/CS_URS_2022_02/611181005" TargetMode="External" /><Relationship Id="rId66" Type="http://schemas.openxmlformats.org/officeDocument/2006/relationships/hyperlink" Target="https://podminky.urs.cz/item/CS_URS_2022_02/612131300" TargetMode="External" /><Relationship Id="rId67" Type="http://schemas.openxmlformats.org/officeDocument/2006/relationships/hyperlink" Target="https://podminky.urs.cz/item/CS_URS_2022_02/612181001" TargetMode="External" /><Relationship Id="rId68" Type="http://schemas.openxmlformats.org/officeDocument/2006/relationships/hyperlink" Target="https://podminky.urs.cz/item/CS_URS_2022_02/613131300" TargetMode="External" /><Relationship Id="rId69" Type="http://schemas.openxmlformats.org/officeDocument/2006/relationships/hyperlink" Target="https://podminky.urs.cz/item/CS_URS_2022_02/613181001" TargetMode="External" /><Relationship Id="rId70" Type="http://schemas.openxmlformats.org/officeDocument/2006/relationships/hyperlink" Target="https://podminky.urs.cz/item/CS_URS_2022_02/621131321" TargetMode="External" /><Relationship Id="rId71" Type="http://schemas.openxmlformats.org/officeDocument/2006/relationships/hyperlink" Target="https://podminky.urs.cz/item/CS_URS_2022_02/621531002" TargetMode="External" /><Relationship Id="rId72" Type="http://schemas.openxmlformats.org/officeDocument/2006/relationships/hyperlink" Target="https://podminky.urs.cz/item/CS_URS_2022_02/622131321" TargetMode="External" /><Relationship Id="rId73" Type="http://schemas.openxmlformats.org/officeDocument/2006/relationships/hyperlink" Target="https://podminky.urs.cz/item/CS_URS_2022_02/622143003" TargetMode="External" /><Relationship Id="rId74" Type="http://schemas.openxmlformats.org/officeDocument/2006/relationships/hyperlink" Target="https://podminky.urs.cz/item/CS_URS_2022_02/622221041" TargetMode="External" /><Relationship Id="rId75" Type="http://schemas.openxmlformats.org/officeDocument/2006/relationships/hyperlink" Target="https://podminky.urs.cz/item/CS_URS_2022_02/622251105" TargetMode="External" /><Relationship Id="rId76" Type="http://schemas.openxmlformats.org/officeDocument/2006/relationships/hyperlink" Target="https://podminky.urs.cz/item/CS_URS_2022_02/622252001" TargetMode="External" /><Relationship Id="rId77" Type="http://schemas.openxmlformats.org/officeDocument/2006/relationships/hyperlink" Target="https://podminky.urs.cz/item/CS_URS_2022_02/622252002" TargetMode="External" /><Relationship Id="rId78" Type="http://schemas.openxmlformats.org/officeDocument/2006/relationships/hyperlink" Target="https://podminky.urs.cz/item/CS_URS_2022_02/622252002.1" TargetMode="External" /><Relationship Id="rId79" Type="http://schemas.openxmlformats.org/officeDocument/2006/relationships/hyperlink" Target="https://podminky.urs.cz/item/CS_URS_2022_02/622331111" TargetMode="External" /><Relationship Id="rId80" Type="http://schemas.openxmlformats.org/officeDocument/2006/relationships/hyperlink" Target="https://podminky.urs.cz/item/CS_URS_2022_02/622531002" TargetMode="External" /><Relationship Id="rId81" Type="http://schemas.openxmlformats.org/officeDocument/2006/relationships/hyperlink" Target="https://podminky.urs.cz/item/CS_URS_2022_02/632441225" TargetMode="External" /><Relationship Id="rId82" Type="http://schemas.openxmlformats.org/officeDocument/2006/relationships/hyperlink" Target="https://podminky.urs.cz/item/CS_URS_2022_02/632451254" TargetMode="External" /><Relationship Id="rId83" Type="http://schemas.openxmlformats.org/officeDocument/2006/relationships/hyperlink" Target="https://podminky.urs.cz/item/CS_URS_2022_02/632451293" TargetMode="External" /><Relationship Id="rId84" Type="http://schemas.openxmlformats.org/officeDocument/2006/relationships/hyperlink" Target="https://podminky.urs.cz/item/CS_URS_2022_02/642942611" TargetMode="External" /><Relationship Id="rId85" Type="http://schemas.openxmlformats.org/officeDocument/2006/relationships/hyperlink" Target="https://podminky.urs.cz/item/CS_URS_2022_02/985563211" TargetMode="External" /><Relationship Id="rId86" Type="http://schemas.openxmlformats.org/officeDocument/2006/relationships/hyperlink" Target="https://podminky.urs.cz/item/CS_URS_2022_02/632451031" TargetMode="External" /><Relationship Id="rId87" Type="http://schemas.openxmlformats.org/officeDocument/2006/relationships/hyperlink" Target="https://podminky.urs.cz/item/CS_URS_2022_02/632481213" TargetMode="External" /><Relationship Id="rId88" Type="http://schemas.openxmlformats.org/officeDocument/2006/relationships/hyperlink" Target="https://podminky.urs.cz/item/CS_URS_2022_02/633811111" TargetMode="External" /><Relationship Id="rId89" Type="http://schemas.openxmlformats.org/officeDocument/2006/relationships/hyperlink" Target="https://podminky.urs.cz/item/CS_URS_2022_02/916231213" TargetMode="External" /><Relationship Id="rId90" Type="http://schemas.openxmlformats.org/officeDocument/2006/relationships/hyperlink" Target="https://podminky.urs.cz/item/CS_URS_2022_02/919726122" TargetMode="External" /><Relationship Id="rId91" Type="http://schemas.openxmlformats.org/officeDocument/2006/relationships/hyperlink" Target="https://podminky.urs.cz/item/CS_URS_2022_02/941111131" TargetMode="External" /><Relationship Id="rId92" Type="http://schemas.openxmlformats.org/officeDocument/2006/relationships/hyperlink" Target="https://podminky.urs.cz/item/CS_URS_2022_02/941111231" TargetMode="External" /><Relationship Id="rId93" Type="http://schemas.openxmlformats.org/officeDocument/2006/relationships/hyperlink" Target="https://podminky.urs.cz/item/CS_URS_2022_02/941111822" TargetMode="External" /><Relationship Id="rId94" Type="http://schemas.openxmlformats.org/officeDocument/2006/relationships/hyperlink" Target="https://podminky.urs.cz/item/CS_URS_2022_02/952901111" TargetMode="External" /><Relationship Id="rId95" Type="http://schemas.openxmlformats.org/officeDocument/2006/relationships/hyperlink" Target="https://podminky.urs.cz/item/CS_URS_2022_02/953611111" TargetMode="External" /><Relationship Id="rId96" Type="http://schemas.openxmlformats.org/officeDocument/2006/relationships/hyperlink" Target="https://podminky.urs.cz/item/CS_URS_2022_02/953611125" TargetMode="External" /><Relationship Id="rId97" Type="http://schemas.openxmlformats.org/officeDocument/2006/relationships/hyperlink" Target="https://podminky.urs.cz/item/CS_URS_2024_01/953941516" TargetMode="External" /><Relationship Id="rId98" Type="http://schemas.openxmlformats.org/officeDocument/2006/relationships/hyperlink" Target="https://podminky.urs.cz/item/CS_URS_2022_02/953943211" TargetMode="External" /><Relationship Id="rId99" Type="http://schemas.openxmlformats.org/officeDocument/2006/relationships/hyperlink" Target="https://podminky.urs.cz/item/CS_URS_2023_01/993111111" TargetMode="External" /><Relationship Id="rId100" Type="http://schemas.openxmlformats.org/officeDocument/2006/relationships/hyperlink" Target="https://podminky.urs.cz/item/CS_URS_2023_01/993111119" TargetMode="External" /><Relationship Id="rId101" Type="http://schemas.openxmlformats.org/officeDocument/2006/relationships/hyperlink" Target="https://podminky.urs.cz/item/CS_URS_2024_01/997013115" TargetMode="External" /><Relationship Id="rId102" Type="http://schemas.openxmlformats.org/officeDocument/2006/relationships/hyperlink" Target="https://podminky.urs.cz/item/CS_URS_2024_01/997013501" TargetMode="External" /><Relationship Id="rId103" Type="http://schemas.openxmlformats.org/officeDocument/2006/relationships/hyperlink" Target="https://podminky.urs.cz/item/CS_URS_2024_01/997013509" TargetMode="External" /><Relationship Id="rId104" Type="http://schemas.openxmlformats.org/officeDocument/2006/relationships/hyperlink" Target="https://podminky.urs.cz/item/CS_URS_2024_01/997013871" TargetMode="External" /><Relationship Id="rId105" Type="http://schemas.openxmlformats.org/officeDocument/2006/relationships/hyperlink" Target="https://podminky.urs.cz/item/CS_URS_2022_02/998012023" TargetMode="External" /><Relationship Id="rId106" Type="http://schemas.openxmlformats.org/officeDocument/2006/relationships/hyperlink" Target="https://podminky.urs.cz/item/CS_URS_2022_02/711111001" TargetMode="External" /><Relationship Id="rId107" Type="http://schemas.openxmlformats.org/officeDocument/2006/relationships/hyperlink" Target="https://podminky.urs.cz/item/CS_URS_2022_02/711111051" TargetMode="External" /><Relationship Id="rId108" Type="http://schemas.openxmlformats.org/officeDocument/2006/relationships/hyperlink" Target="https://podminky.urs.cz/item/CS_URS_2022_02/711112001" TargetMode="External" /><Relationship Id="rId109" Type="http://schemas.openxmlformats.org/officeDocument/2006/relationships/hyperlink" Target="https://podminky.urs.cz/item/CS_URS_2022_02/711113117" TargetMode="External" /><Relationship Id="rId110" Type="http://schemas.openxmlformats.org/officeDocument/2006/relationships/hyperlink" Target="https://podminky.urs.cz/item/CS_URS_2022_02/711141559" TargetMode="External" /><Relationship Id="rId111" Type="http://schemas.openxmlformats.org/officeDocument/2006/relationships/hyperlink" Target="https://podminky.urs.cz/item/CS_URS_2022_02/711142559" TargetMode="External" /><Relationship Id="rId112" Type="http://schemas.openxmlformats.org/officeDocument/2006/relationships/hyperlink" Target="https://podminky.urs.cz/item/CS_URS_2022_02/711161215" TargetMode="External" /><Relationship Id="rId113" Type="http://schemas.openxmlformats.org/officeDocument/2006/relationships/hyperlink" Target="https://podminky.urs.cz/item/CS_URS_2022_02/711491172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998711203" TargetMode="External" /><Relationship Id="rId116" Type="http://schemas.openxmlformats.org/officeDocument/2006/relationships/hyperlink" Target="https://podminky.urs.cz/item/CS_URS_2022_02/712311101" TargetMode="External" /><Relationship Id="rId117" Type="http://schemas.openxmlformats.org/officeDocument/2006/relationships/hyperlink" Target="https://podminky.urs.cz/item/CS_URS_2022_02/712341559" TargetMode="External" /><Relationship Id="rId118" Type="http://schemas.openxmlformats.org/officeDocument/2006/relationships/hyperlink" Target="https://podminky.urs.cz/item/CS_URS_2022_02/712361701" TargetMode="External" /><Relationship Id="rId119" Type="http://schemas.openxmlformats.org/officeDocument/2006/relationships/hyperlink" Target="https://podminky.urs.cz/item/CS_URS_2022_02/712363544" TargetMode="External" /><Relationship Id="rId120" Type="http://schemas.openxmlformats.org/officeDocument/2006/relationships/hyperlink" Target="https://podminky.urs.cz/item/CS_URS_2022_02/712363604" TargetMode="External" /><Relationship Id="rId121" Type="http://schemas.openxmlformats.org/officeDocument/2006/relationships/hyperlink" Target="https://podminky.urs.cz/item/CS_URS_2022_02/712391171" TargetMode="External" /><Relationship Id="rId122" Type="http://schemas.openxmlformats.org/officeDocument/2006/relationships/hyperlink" Target="https://podminky.urs.cz/item/CS_URS_2022_02/712391172" TargetMode="External" /><Relationship Id="rId123" Type="http://schemas.openxmlformats.org/officeDocument/2006/relationships/hyperlink" Target="https://podminky.urs.cz/item/CS_URS_2022_02/712391382" TargetMode="External" /><Relationship Id="rId124" Type="http://schemas.openxmlformats.org/officeDocument/2006/relationships/hyperlink" Target="https://podminky.urs.cz/item/CS_URS_2022_02/712771611" TargetMode="External" /><Relationship Id="rId125" Type="http://schemas.openxmlformats.org/officeDocument/2006/relationships/hyperlink" Target="https://podminky.urs.cz/item/CS_URS_2022_02/712998001" TargetMode="External" /><Relationship Id="rId126" Type="http://schemas.openxmlformats.org/officeDocument/2006/relationships/hyperlink" Target="https://podminky.urs.cz/item/CS_URS_2022_02/998712203" TargetMode="External" /><Relationship Id="rId127" Type="http://schemas.openxmlformats.org/officeDocument/2006/relationships/hyperlink" Target="https://podminky.urs.cz/item/CS_URS_2022_02/713121111" TargetMode="External" /><Relationship Id="rId128" Type="http://schemas.openxmlformats.org/officeDocument/2006/relationships/hyperlink" Target="https://podminky.urs.cz/item/CS_URS_2022_02/713131141" TargetMode="External" /><Relationship Id="rId129" Type="http://schemas.openxmlformats.org/officeDocument/2006/relationships/hyperlink" Target="https://podminky.urs.cz/item/CS_URS_2024_01/713131145" TargetMode="External" /><Relationship Id="rId130" Type="http://schemas.openxmlformats.org/officeDocument/2006/relationships/hyperlink" Target="https://podminky.urs.cz/item/CS_URS_2022_02/713141131" TargetMode="External" /><Relationship Id="rId131" Type="http://schemas.openxmlformats.org/officeDocument/2006/relationships/hyperlink" Target="https://podminky.urs.cz/item/CS_URS_2022_02/713191132" TargetMode="External" /><Relationship Id="rId132" Type="http://schemas.openxmlformats.org/officeDocument/2006/relationships/hyperlink" Target="https://podminky.urs.cz/item/CS_URS_2024_01/713191232" TargetMode="External" /><Relationship Id="rId133" Type="http://schemas.openxmlformats.org/officeDocument/2006/relationships/hyperlink" Target="https://podminky.urs.cz/item/CS_URS_2022_02/998713203" TargetMode="External" /><Relationship Id="rId134" Type="http://schemas.openxmlformats.org/officeDocument/2006/relationships/hyperlink" Target="https://podminky.urs.cz/item/CS_URS_2022_02/998714203" TargetMode="External" /><Relationship Id="rId135" Type="http://schemas.openxmlformats.org/officeDocument/2006/relationships/hyperlink" Target="https://podminky.urs.cz/item/CS_URS_2022_02/7212331.01" TargetMode="External" /><Relationship Id="rId136" Type="http://schemas.openxmlformats.org/officeDocument/2006/relationships/hyperlink" Target="https://podminky.urs.cz/item/CS_URS_2022_02/998721203" TargetMode="External" /><Relationship Id="rId137" Type="http://schemas.openxmlformats.org/officeDocument/2006/relationships/hyperlink" Target="https://podminky.urs.cz/item/CS_URS_2022_02/998722203" TargetMode="External" /><Relationship Id="rId138" Type="http://schemas.openxmlformats.org/officeDocument/2006/relationships/hyperlink" Target="https://podminky.urs.cz/item/CS_URS_2022_02/998723203" TargetMode="External" /><Relationship Id="rId139" Type="http://schemas.openxmlformats.org/officeDocument/2006/relationships/hyperlink" Target="https://podminky.urs.cz/item/CS_URS_2024_01/725291652" TargetMode="External" /><Relationship Id="rId140" Type="http://schemas.openxmlformats.org/officeDocument/2006/relationships/hyperlink" Target="https://podminky.urs.cz/item/CS_URS_2024_01/725291654" TargetMode="External" /><Relationship Id="rId141" Type="http://schemas.openxmlformats.org/officeDocument/2006/relationships/hyperlink" Target="https://podminky.urs.cz/item/CS_URS_2024_01/72529165R" TargetMode="External" /><Relationship Id="rId142" Type="http://schemas.openxmlformats.org/officeDocument/2006/relationships/hyperlink" Target="https://podminky.urs.cz/item/CS_URS_2024_01/725291666" TargetMode="External" /><Relationship Id="rId143" Type="http://schemas.openxmlformats.org/officeDocument/2006/relationships/hyperlink" Target="https://podminky.urs.cz/item/CS_URS_2024_01/725291670" TargetMode="External" /><Relationship Id="rId144" Type="http://schemas.openxmlformats.org/officeDocument/2006/relationships/hyperlink" Target="https://podminky.urs.cz/item/CS_URS_2024_01/725291676" TargetMode="External" /><Relationship Id="rId145" Type="http://schemas.openxmlformats.org/officeDocument/2006/relationships/hyperlink" Target="https://podminky.urs.cz/item/CS_URS_2022_02/998725203" TargetMode="External" /><Relationship Id="rId146" Type="http://schemas.openxmlformats.org/officeDocument/2006/relationships/hyperlink" Target="https://podminky.urs.cz/item/CS_URS_2022_02/741711011" TargetMode="External" /><Relationship Id="rId147" Type="http://schemas.openxmlformats.org/officeDocument/2006/relationships/hyperlink" Target="https://podminky.urs.cz/item/CS_URS_2022_02/998741203" TargetMode="External" /><Relationship Id="rId148" Type="http://schemas.openxmlformats.org/officeDocument/2006/relationships/hyperlink" Target="https://podminky.urs.cz/item/CS_URS_2022_02/742210111" TargetMode="External" /><Relationship Id="rId149" Type="http://schemas.openxmlformats.org/officeDocument/2006/relationships/hyperlink" Target="https://podminky.urs.cz/item/CS_URS_2022_02/998742203" TargetMode="External" /><Relationship Id="rId150" Type="http://schemas.openxmlformats.org/officeDocument/2006/relationships/hyperlink" Target="https://podminky.urs.cz/item/CS_URS_2022_02/998762203" TargetMode="External" /><Relationship Id="rId151" Type="http://schemas.openxmlformats.org/officeDocument/2006/relationships/hyperlink" Target="https://podminky.urs.cz/item/CS_URS_2022_02/763111417" TargetMode="External" /><Relationship Id="rId152" Type="http://schemas.openxmlformats.org/officeDocument/2006/relationships/hyperlink" Target="https://podminky.urs.cz/item/CS_URS_2022_02/763111437" TargetMode="External" /><Relationship Id="rId153" Type="http://schemas.openxmlformats.org/officeDocument/2006/relationships/hyperlink" Target="https://podminky.urs.cz/item/CS_URS_2022_02/763121424" TargetMode="External" /><Relationship Id="rId154" Type="http://schemas.openxmlformats.org/officeDocument/2006/relationships/hyperlink" Target="https://podminky.urs.cz/item/CS_URS_2022_02/763121426" TargetMode="External" /><Relationship Id="rId155" Type="http://schemas.openxmlformats.org/officeDocument/2006/relationships/hyperlink" Target="https://podminky.urs.cz/item/CS_URS_2022_02/763121590" TargetMode="External" /><Relationship Id="rId156" Type="http://schemas.openxmlformats.org/officeDocument/2006/relationships/hyperlink" Target="https://podminky.urs.cz/item/CS_URS_2022_02/763131411" TargetMode="External" /><Relationship Id="rId157" Type="http://schemas.openxmlformats.org/officeDocument/2006/relationships/hyperlink" Target="https://podminky.urs.cz/item/CS_URS_2022_02/763131451" TargetMode="External" /><Relationship Id="rId158" Type="http://schemas.openxmlformats.org/officeDocument/2006/relationships/hyperlink" Target="https://podminky.urs.cz/item/CS_URS_2022_02/763181411.1" TargetMode="External" /><Relationship Id="rId159" Type="http://schemas.openxmlformats.org/officeDocument/2006/relationships/hyperlink" Target="https://podminky.urs.cz/item/CS_URS_2022_02/763183112.1" TargetMode="External" /><Relationship Id="rId160" Type="http://schemas.openxmlformats.org/officeDocument/2006/relationships/hyperlink" Target="https://podminky.urs.cz/item/CS_URS_2022_02/763183111" TargetMode="External" /><Relationship Id="rId161" Type="http://schemas.openxmlformats.org/officeDocument/2006/relationships/hyperlink" Target="https://podminky.urs.cz/item/CS_URS_2022_02/998763403" TargetMode="External" /><Relationship Id="rId162" Type="http://schemas.openxmlformats.org/officeDocument/2006/relationships/hyperlink" Target="https://podminky.urs.cz/item/CS_URS_2022_02/998764203" TargetMode="External" /><Relationship Id="rId163" Type="http://schemas.openxmlformats.org/officeDocument/2006/relationships/hyperlink" Target="https://podminky.urs.cz/item/CS_URS_2022_02/766629213" TargetMode="External" /><Relationship Id="rId164" Type="http://schemas.openxmlformats.org/officeDocument/2006/relationships/hyperlink" Target="https://podminky.urs.cz/item/CS_URS_2022_02/766660001" TargetMode="External" /><Relationship Id="rId165" Type="http://schemas.openxmlformats.org/officeDocument/2006/relationships/hyperlink" Target="https://podminky.urs.cz/item/CS_URS_2022_02/766660171" TargetMode="External" /><Relationship Id="rId166" Type="http://schemas.openxmlformats.org/officeDocument/2006/relationships/hyperlink" Target="https://podminky.urs.cz/item/CS_URS_2022_02/766660311" TargetMode="External" /><Relationship Id="rId167" Type="http://schemas.openxmlformats.org/officeDocument/2006/relationships/hyperlink" Target="https://podminky.urs.cz/item/CS_URS_2022_02/766660312" TargetMode="External" /><Relationship Id="rId168" Type="http://schemas.openxmlformats.org/officeDocument/2006/relationships/hyperlink" Target="https://podminky.urs.cz/item/CS_URS_2024_01/766660720" TargetMode="External" /><Relationship Id="rId169" Type="http://schemas.openxmlformats.org/officeDocument/2006/relationships/hyperlink" Target="https://podminky.urs.cz/item/CS_URS_2022_02/766682111" TargetMode="External" /><Relationship Id="rId170" Type="http://schemas.openxmlformats.org/officeDocument/2006/relationships/hyperlink" Target="https://podminky.urs.cz/item/CS_URS_2022_02/766682111.1" TargetMode="External" /><Relationship Id="rId171" Type="http://schemas.openxmlformats.org/officeDocument/2006/relationships/hyperlink" Target="https://podminky.urs.cz/item/CS_URS_2022_02/998766203" TargetMode="External" /><Relationship Id="rId172" Type="http://schemas.openxmlformats.org/officeDocument/2006/relationships/hyperlink" Target="https://podminky.urs.cz/item/CS_URS_2022_02/767316310" TargetMode="External" /><Relationship Id="rId173" Type="http://schemas.openxmlformats.org/officeDocument/2006/relationships/hyperlink" Target="https://podminky.urs.cz/item/CS_URS_2022_02/767316311" TargetMode="External" /><Relationship Id="rId174" Type="http://schemas.openxmlformats.org/officeDocument/2006/relationships/hyperlink" Target="https://podminky.urs.cz/item/CS_URS_2022_02/767531111" TargetMode="External" /><Relationship Id="rId175" Type="http://schemas.openxmlformats.org/officeDocument/2006/relationships/hyperlink" Target="https://podminky.urs.cz/item/CS_URS_2022_02/767640111" TargetMode="External" /><Relationship Id="rId176" Type="http://schemas.openxmlformats.org/officeDocument/2006/relationships/hyperlink" Target="https://podminky.urs.cz/item/CS_URS_2022_02/767649191" TargetMode="External" /><Relationship Id="rId177" Type="http://schemas.openxmlformats.org/officeDocument/2006/relationships/hyperlink" Target="https://podminky.urs.cz/item/CS_URS_2022_02/767661511" TargetMode="External" /><Relationship Id="rId178" Type="http://schemas.openxmlformats.org/officeDocument/2006/relationships/hyperlink" Target="https://podminky.urs.cz/item/CS_URS_2024_01/767810111" TargetMode="External" /><Relationship Id="rId179" Type="http://schemas.openxmlformats.org/officeDocument/2006/relationships/hyperlink" Target="https://podminky.urs.cz/item/CS_URS_2022_02/998767203" TargetMode="External" /><Relationship Id="rId180" Type="http://schemas.openxmlformats.org/officeDocument/2006/relationships/hyperlink" Target="https://podminky.urs.cz/item/CS_URS_2024_01/771111011" TargetMode="External" /><Relationship Id="rId181" Type="http://schemas.openxmlformats.org/officeDocument/2006/relationships/hyperlink" Target="https://podminky.urs.cz/item/CS_URS_2024_01/771111012" TargetMode="External" /><Relationship Id="rId182" Type="http://schemas.openxmlformats.org/officeDocument/2006/relationships/hyperlink" Target="https://podminky.urs.cz/item/CS_URS_2022_02/771121011" TargetMode="External" /><Relationship Id="rId183" Type="http://schemas.openxmlformats.org/officeDocument/2006/relationships/hyperlink" Target="https://podminky.urs.cz/item/CS_URS_2024_01/771274123" TargetMode="External" /><Relationship Id="rId184" Type="http://schemas.openxmlformats.org/officeDocument/2006/relationships/hyperlink" Target="https://podminky.urs.cz/item/CS_URS_2024_01/771274124" TargetMode="External" /><Relationship Id="rId185" Type="http://schemas.openxmlformats.org/officeDocument/2006/relationships/hyperlink" Target="https://podminky.urs.cz/item/CS_URS_2024_01/771274241" TargetMode="External" /><Relationship Id="rId186" Type="http://schemas.openxmlformats.org/officeDocument/2006/relationships/hyperlink" Target="https://podminky.urs.cz/item/CS_URS_2024_01/771274242" TargetMode="External" /><Relationship Id="rId187" Type="http://schemas.openxmlformats.org/officeDocument/2006/relationships/hyperlink" Target="https://podminky.urs.cz/item/CS_URS_2024_01/771474112" TargetMode="External" /><Relationship Id="rId188" Type="http://schemas.openxmlformats.org/officeDocument/2006/relationships/hyperlink" Target="https://podminky.urs.cz/item/CS_URS_2024_01/771474132" TargetMode="External" /><Relationship Id="rId189" Type="http://schemas.openxmlformats.org/officeDocument/2006/relationships/hyperlink" Target="https://podminky.urs.cz/item/CS_URS_2024_01/771574413" TargetMode="External" /><Relationship Id="rId190" Type="http://schemas.openxmlformats.org/officeDocument/2006/relationships/hyperlink" Target="https://podminky.urs.cz/item/CS_URS_2024_01/771574414" TargetMode="External" /><Relationship Id="rId191" Type="http://schemas.openxmlformats.org/officeDocument/2006/relationships/hyperlink" Target="https://podminky.urs.cz/item/CS_URS_2024_01/771591112" TargetMode="External" /><Relationship Id="rId192" Type="http://schemas.openxmlformats.org/officeDocument/2006/relationships/hyperlink" Target="https://podminky.urs.cz/item/CS_URS_2024_01/771591115" TargetMode="External" /><Relationship Id="rId193" Type="http://schemas.openxmlformats.org/officeDocument/2006/relationships/hyperlink" Target="https://podminky.urs.cz/item/CS_URS_2024_01/771591241" TargetMode="External" /><Relationship Id="rId194" Type="http://schemas.openxmlformats.org/officeDocument/2006/relationships/hyperlink" Target="https://podminky.urs.cz/item/CS_URS_2024_01/771591264" TargetMode="External" /><Relationship Id="rId195" Type="http://schemas.openxmlformats.org/officeDocument/2006/relationships/hyperlink" Target="https://podminky.urs.cz/item/CS_URS_2022_02/998771203" TargetMode="External" /><Relationship Id="rId196" Type="http://schemas.openxmlformats.org/officeDocument/2006/relationships/hyperlink" Target="https://podminky.urs.cz/item/CS_URS_2022_02/776111111" TargetMode="External" /><Relationship Id="rId197" Type="http://schemas.openxmlformats.org/officeDocument/2006/relationships/hyperlink" Target="https://podminky.urs.cz/item/CS_URS_2022_02/776121112" TargetMode="External" /><Relationship Id="rId198" Type="http://schemas.openxmlformats.org/officeDocument/2006/relationships/hyperlink" Target="https://podminky.urs.cz/item/CS_URS_2022_02/998776203" TargetMode="External" /><Relationship Id="rId199" Type="http://schemas.openxmlformats.org/officeDocument/2006/relationships/hyperlink" Target="https://podminky.urs.cz/item/CS_URS_2022_02/777121101" TargetMode="External" /><Relationship Id="rId200" Type="http://schemas.openxmlformats.org/officeDocument/2006/relationships/hyperlink" Target="https://podminky.urs.cz/item/CS_URS_2022_02/777131100" TargetMode="External" /><Relationship Id="rId201" Type="http://schemas.openxmlformats.org/officeDocument/2006/relationships/hyperlink" Target="https://podminky.urs.cz/item/CS_URS_2022_02/777131113" TargetMode="External" /><Relationship Id="rId202" Type="http://schemas.openxmlformats.org/officeDocument/2006/relationships/hyperlink" Target="https://podminky.urs.cz/item/CS_URS_2022_02/777511125" TargetMode="External" /><Relationship Id="rId203" Type="http://schemas.openxmlformats.org/officeDocument/2006/relationships/hyperlink" Target="https://podminky.urs.cz/item/CS_URS_2022_02/777521103" TargetMode="External" /><Relationship Id="rId204" Type="http://schemas.openxmlformats.org/officeDocument/2006/relationships/hyperlink" Target="https://podminky.urs.cz/item/CS_URS_2022_02/777611121" TargetMode="External" /><Relationship Id="rId205" Type="http://schemas.openxmlformats.org/officeDocument/2006/relationships/hyperlink" Target="https://podminky.urs.cz/item/CS_URS_2022_02/777622101" TargetMode="External" /><Relationship Id="rId206" Type="http://schemas.openxmlformats.org/officeDocument/2006/relationships/hyperlink" Target="https://podminky.urs.cz/item/CS_URS_2022_02/998777203" TargetMode="External" /><Relationship Id="rId207" Type="http://schemas.openxmlformats.org/officeDocument/2006/relationships/hyperlink" Target="https://podminky.urs.cz/item/CS_URS_2024_01/781111011" TargetMode="External" /><Relationship Id="rId208" Type="http://schemas.openxmlformats.org/officeDocument/2006/relationships/hyperlink" Target="https://podminky.urs.cz/item/CS_URS_2022_02/781121011" TargetMode="External" /><Relationship Id="rId209" Type="http://schemas.openxmlformats.org/officeDocument/2006/relationships/hyperlink" Target="https://podminky.urs.cz/item/CS_URS_2022_02/781131112" TargetMode="External" /><Relationship Id="rId210" Type="http://schemas.openxmlformats.org/officeDocument/2006/relationships/hyperlink" Target="https://podminky.urs.cz/item/CS_URS_2024_01/781472214" TargetMode="External" /><Relationship Id="rId211" Type="http://schemas.openxmlformats.org/officeDocument/2006/relationships/hyperlink" Target="https://podminky.urs.cz/item/CS_URS_2022_02/781491021" TargetMode="External" /><Relationship Id="rId212" Type="http://schemas.openxmlformats.org/officeDocument/2006/relationships/hyperlink" Target="https://podminky.urs.cz/item/CS_URS_2024_01/781492251" TargetMode="External" /><Relationship Id="rId213" Type="http://schemas.openxmlformats.org/officeDocument/2006/relationships/hyperlink" Target="https://podminky.urs.cz/item/CS_URS_2024_01/781495115" TargetMode="External" /><Relationship Id="rId214" Type="http://schemas.openxmlformats.org/officeDocument/2006/relationships/hyperlink" Target="https://podminky.urs.cz/item/CS_URS_2022_02/998781203" TargetMode="External" /><Relationship Id="rId215" Type="http://schemas.openxmlformats.org/officeDocument/2006/relationships/hyperlink" Target="https://podminky.urs.cz/item/CS_URS_2022_02/783823135" TargetMode="External" /><Relationship Id="rId216" Type="http://schemas.openxmlformats.org/officeDocument/2006/relationships/hyperlink" Target="https://podminky.urs.cz/item/CS_URS_2022_02/783827425" TargetMode="External" /><Relationship Id="rId217" Type="http://schemas.openxmlformats.org/officeDocument/2006/relationships/hyperlink" Target="https://podminky.urs.cz/item/CS_URS_2022_02/784181121" TargetMode="External" /><Relationship Id="rId218" Type="http://schemas.openxmlformats.org/officeDocument/2006/relationships/hyperlink" Target="https://podminky.urs.cz/item/CS_URS_2022_02/784221101" TargetMode="External" /><Relationship Id="rId219" Type="http://schemas.openxmlformats.org/officeDocument/2006/relationships/hyperlink" Target="https://podminky.urs.cz/item/CS_URS_2022_02/998786203" TargetMode="External" /><Relationship Id="rId220" Type="http://schemas.openxmlformats.org/officeDocument/2006/relationships/hyperlink" Target="https://podminky.urs.cz/item/CS_URS_2022_02/220860205" TargetMode="External" /><Relationship Id="rId2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12111" TargetMode="External" /><Relationship Id="rId4" Type="http://schemas.openxmlformats.org/officeDocument/2006/relationships/hyperlink" Target="https://podminky.urs.cz/item/CS_URS_2024_01/151721112" TargetMode="External" /><Relationship Id="rId5" Type="http://schemas.openxmlformats.org/officeDocument/2006/relationships/hyperlink" Target="https://podminky.urs.cz/item/CS_URS_2024_01/153821112" TargetMode="External" /><Relationship Id="rId6" Type="http://schemas.openxmlformats.org/officeDocument/2006/relationships/hyperlink" Target="https://podminky.urs.cz/item/CS_URS_2024_01/15382211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24311114" TargetMode="External" /><Relationship Id="rId13" Type="http://schemas.openxmlformats.org/officeDocument/2006/relationships/hyperlink" Target="https://podminky.urs.cz/item/CS_URS_2024_01/224511114" TargetMode="External" /><Relationship Id="rId14" Type="http://schemas.openxmlformats.org/officeDocument/2006/relationships/hyperlink" Target="https://podminky.urs.cz/item/CS_URS_2024_01/28260211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61" TargetMode="External" /><Relationship Id="rId17" Type="http://schemas.openxmlformats.org/officeDocument/2006/relationships/hyperlink" Target="https://podminky.urs.cz/item/CS_URS_2024_01/452351111" TargetMode="External" /><Relationship Id="rId18" Type="http://schemas.openxmlformats.org/officeDocument/2006/relationships/hyperlink" Target="https://podminky.urs.cz/item/CS_URS_2024_01/452351112" TargetMode="External" /><Relationship Id="rId19" Type="http://schemas.openxmlformats.org/officeDocument/2006/relationships/hyperlink" Target="https://podminky.urs.cz/item/CS_URS_2024_01/998004011" TargetMode="External" /><Relationship Id="rId20" Type="http://schemas.openxmlformats.org/officeDocument/2006/relationships/hyperlink" Target="https://podminky.urs.cz/item/CS_URS_2024_01/998271301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část'!P157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gxKuHvUdoBpRC53LTsecqdVtXQNdvA27MuK8aAlgxZgN/aHTzbEJq2cHZ7bHPbB9qTnQjd740IsGyZu7Bf4ijg==" hashValue="9RZQ2Fclj6vgZrQAgrypToJH8YD6Z3ySa7L52HwylI4i3pQ/SCEocatJZSy8KC9rL19XtpPpQYt1Mum5JWVKBg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ROUND((SUM(BE157:BE5483)),  2)</f>
        <v>0</v>
      </c>
      <c r="G35" s="41"/>
      <c r="H35" s="41"/>
      <c r="I35" s="167">
        <v>0.20999999999999999</v>
      </c>
      <c r="J35" s="166">
        <f>ROUND(((SUM(BE157:BE5483))*I35),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ROUND((SUM(BF157:BF5483)),  2)</f>
        <v>0</v>
      </c>
      <c r="G36" s="41"/>
      <c r="H36" s="41"/>
      <c r="I36" s="167">
        <v>0.12</v>
      </c>
      <c r="J36" s="166">
        <f>ROUND(((SUM(BF157:BF5483))*I36),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ROUND((SUM(BG157:BG5483)),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ROUND((SUM(BH157:BH5483)),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ROUND((SUM(BI157:BI5483)),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J401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J728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J1073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J1185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208</v>
      </c>
      <c r="E108" s="199"/>
      <c r="F108" s="199"/>
      <c r="G108" s="199"/>
      <c r="H108" s="199"/>
      <c r="I108" s="199"/>
      <c r="J108" s="200">
        <f>J1196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209</v>
      </c>
      <c r="E109" s="194"/>
      <c r="F109" s="194"/>
      <c r="G109" s="194"/>
      <c r="H109" s="194"/>
      <c r="I109" s="194"/>
      <c r="J109" s="195">
        <f>J1199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J1200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J1388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J1564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J1718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J1746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J1768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J1785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J1791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J1896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J1901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J1914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J1924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J1962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J2164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J2248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J2688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J3497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J4936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J4968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J5011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J5406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J5446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6"/>
      <c r="D132" s="198" t="s">
        <v>232</v>
      </c>
      <c r="E132" s="199"/>
      <c r="F132" s="199"/>
      <c r="G132" s="199"/>
      <c r="H132" s="199"/>
      <c r="I132" s="199"/>
      <c r="J132" s="200">
        <f>J5453</f>
        <v>0</v>
      </c>
      <c r="K132" s="136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1"/>
      <c r="C133" s="192"/>
      <c r="D133" s="193" t="s">
        <v>233</v>
      </c>
      <c r="E133" s="194"/>
      <c r="F133" s="194"/>
      <c r="G133" s="194"/>
      <c r="H133" s="194"/>
      <c r="I133" s="194"/>
      <c r="J133" s="195">
        <f>J5473</f>
        <v>0</v>
      </c>
      <c r="K133" s="192"/>
      <c r="L133" s="196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J5474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6"/>
      <c r="D135" s="198" t="s">
        <v>235</v>
      </c>
      <c r="E135" s="199"/>
      <c r="F135" s="199"/>
      <c r="G135" s="199"/>
      <c r="H135" s="199"/>
      <c r="I135" s="199"/>
      <c r="J135" s="200">
        <f>J5482</f>
        <v>0</v>
      </c>
      <c r="K135" s="136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2" customFormat="1" ht="21.84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41" s="2" customFormat="1" ht="6.96" customHeight="1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4.96" customHeight="1">
      <c r="A142" s="41"/>
      <c r="B142" s="42"/>
      <c r="C142" s="25" t="s">
        <v>236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16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6.25" customHeight="1">
      <c r="A145" s="41"/>
      <c r="B145" s="42"/>
      <c r="C145" s="43"/>
      <c r="D145" s="43"/>
      <c r="E145" s="186" t="str">
        <f>E7</f>
        <v>STUDENTSKÉ KOLEJE VYSOKÉ ŠKOLY POLYTECHNICKÉ JIHLAVA</v>
      </c>
      <c r="F145" s="34"/>
      <c r="G145" s="34"/>
      <c r="H145" s="34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" customFormat="1" ht="12" customHeight="1">
      <c r="B146" s="23"/>
      <c r="C146" s="34" t="s">
        <v>190</v>
      </c>
      <c r="D146" s="24"/>
      <c r="E146" s="24"/>
      <c r="F146" s="24"/>
      <c r="G146" s="24"/>
      <c r="H146" s="24"/>
      <c r="I146" s="24"/>
      <c r="J146" s="24"/>
      <c r="K146" s="24"/>
      <c r="L146" s="22"/>
    </row>
    <row r="147" s="2" customFormat="1" ht="16.5" customHeight="1">
      <c r="A147" s="41"/>
      <c r="B147" s="42"/>
      <c r="C147" s="43"/>
      <c r="D147" s="43"/>
      <c r="E147" s="186" t="s">
        <v>191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4" t="s">
        <v>192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E11</f>
        <v>SO 01_STA - Stavební část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4" t="s">
        <v>22</v>
      </c>
      <c r="D151" s="43"/>
      <c r="E151" s="43"/>
      <c r="F151" s="29" t="str">
        <f>F14</f>
        <v>Jihlava</v>
      </c>
      <c r="G151" s="43"/>
      <c r="H151" s="43"/>
      <c r="I151" s="34" t="s">
        <v>24</v>
      </c>
      <c r="J151" s="82" t="str">
        <f>IF(J14="","",J14)</f>
        <v>25. 11. 2022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30</v>
      </c>
      <c r="D153" s="43"/>
      <c r="E153" s="43"/>
      <c r="F153" s="29" t="str">
        <f>E17</f>
        <v>Vysoká škola polytechnická Jihlava</v>
      </c>
      <c r="G153" s="43"/>
      <c r="H153" s="43"/>
      <c r="I153" s="34" t="s">
        <v>36</v>
      </c>
      <c r="J153" s="39" t="str">
        <f>E23</f>
        <v>A32 spol. s r. o.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4" t="s">
        <v>34</v>
      </c>
      <c r="D154" s="43"/>
      <c r="E154" s="43"/>
      <c r="F154" s="29" t="str">
        <f>IF(E20="","",E20)</f>
        <v>Vyplň údaj</v>
      </c>
      <c r="G154" s="43"/>
      <c r="H154" s="43"/>
      <c r="I154" s="34" t="s">
        <v>41</v>
      </c>
      <c r="J154" s="39" t="str">
        <f>E26</f>
        <v xml:space="preserve">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02"/>
      <c r="B156" s="203"/>
      <c r="C156" s="204" t="s">
        <v>237</v>
      </c>
      <c r="D156" s="205" t="s">
        <v>69</v>
      </c>
      <c r="E156" s="205" t="s">
        <v>65</v>
      </c>
      <c r="F156" s="205" t="s">
        <v>66</v>
      </c>
      <c r="G156" s="205" t="s">
        <v>238</v>
      </c>
      <c r="H156" s="205" t="s">
        <v>239</v>
      </c>
      <c r="I156" s="205" t="s">
        <v>240</v>
      </c>
      <c r="J156" s="206" t="s">
        <v>196</v>
      </c>
      <c r="K156" s="207" t="s">
        <v>241</v>
      </c>
      <c r="L156" s="208"/>
      <c r="M156" s="103" t="s">
        <v>1</v>
      </c>
      <c r="N156" s="104" t="s">
        <v>48</v>
      </c>
      <c r="O156" s="104" t="s">
        <v>242</v>
      </c>
      <c r="P156" s="104" t="s">
        <v>243</v>
      </c>
      <c r="Q156" s="104" t="s">
        <v>244</v>
      </c>
      <c r="R156" s="104" t="s">
        <v>245</v>
      </c>
      <c r="S156" s="104" t="s">
        <v>246</v>
      </c>
      <c r="T156" s="105" t="s">
        <v>247</v>
      </c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</row>
    <row r="157" s="2" customFormat="1" ht="22.8" customHeight="1">
      <c r="A157" s="41"/>
      <c r="B157" s="42"/>
      <c r="C157" s="110" t="s">
        <v>248</v>
      </c>
      <c r="D157" s="43"/>
      <c r="E157" s="43"/>
      <c r="F157" s="43"/>
      <c r="G157" s="43"/>
      <c r="H157" s="43"/>
      <c r="I157" s="43"/>
      <c r="J157" s="209">
        <f>BK157</f>
        <v>0</v>
      </c>
      <c r="K157" s="43"/>
      <c r="L157" s="47"/>
      <c r="M157" s="106"/>
      <c r="N157" s="210"/>
      <c r="O157" s="107"/>
      <c r="P157" s="211">
        <f>P158+P1199+P5473</f>
        <v>0</v>
      </c>
      <c r="Q157" s="107"/>
      <c r="R157" s="211">
        <f>R158+R1199+R5473</f>
        <v>11044.453914579633</v>
      </c>
      <c r="S157" s="107"/>
      <c r="T157" s="212">
        <f>T158+T1199+T5473</f>
        <v>3.8240150000000002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83</v>
      </c>
      <c r="AU157" s="19" t="s">
        <v>198</v>
      </c>
      <c r="BK157" s="213">
        <f>BK158+BK1199+BK5473</f>
        <v>0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249</v>
      </c>
      <c r="F158" s="217" t="s">
        <v>250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P159+P206+P401+P635+P728+P749+P1073+P1185+P1196</f>
        <v>0</v>
      </c>
      <c r="Q158" s="222"/>
      <c r="R158" s="223">
        <f>R159+R206+R401+R635+R728+R749+R1073+R1185+R1196</f>
        <v>10485.742721638024</v>
      </c>
      <c r="S158" s="222"/>
      <c r="T158" s="224">
        <f>T159+T206+T401+T635+T728+T749+T1073+T1185+T1196</f>
        <v>0.0020150000000000003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BK159+BK206+BK401+BK635+BK728+BK749+BK1073+BK1185+BK1196</f>
        <v>0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91</v>
      </c>
      <c r="F159" s="228" t="s">
        <v>252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SUM(P160:P205)</f>
        <v>0</v>
      </c>
      <c r="Q159" s="222"/>
      <c r="R159" s="223">
        <f>SUM(R160:R205)</f>
        <v>0.00097901999999999993</v>
      </c>
      <c r="S159" s="222"/>
      <c r="T159" s="22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SUM(BK160:BK205)</f>
        <v>0</v>
      </c>
    </row>
    <row r="160" s="2" customFormat="1" ht="24.15" customHeight="1">
      <c r="A160" s="41"/>
      <c r="B160" s="42"/>
      <c r="C160" s="230" t="s">
        <v>91</v>
      </c>
      <c r="D160" s="230" t="s">
        <v>253</v>
      </c>
      <c r="E160" s="231" t="s">
        <v>254</v>
      </c>
      <c r="F160" s="232" t="s">
        <v>255</v>
      </c>
      <c r="G160" s="233" t="s">
        <v>256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3.2634E-05</v>
      </c>
      <c r="R160" s="240">
        <f>Q160*H160</f>
        <v>0.00097901999999999993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93</v>
      </c>
    </row>
    <row r="161" s="2" customFormat="1">
      <c r="A161" s="41"/>
      <c r="B161" s="42"/>
      <c r="C161" s="43"/>
      <c r="D161" s="244" t="s">
        <v>258</v>
      </c>
      <c r="E161" s="43"/>
      <c r="F161" s="245" t="s">
        <v>259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258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261</v>
      </c>
      <c r="G162" s="250"/>
      <c r="H162" s="254">
        <v>30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84</v>
      </c>
      <c r="AY162" s="260" t="s">
        <v>251</v>
      </c>
    </row>
    <row r="163" s="14" customFormat="1">
      <c r="A163" s="14"/>
      <c r="B163" s="261"/>
      <c r="C163" s="262"/>
      <c r="D163" s="251" t="s">
        <v>260</v>
      </c>
      <c r="E163" s="263" t="s">
        <v>1</v>
      </c>
      <c r="F163" s="264" t="s">
        <v>262</v>
      </c>
      <c r="G163" s="262"/>
      <c r="H163" s="265">
        <v>30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260</v>
      </c>
      <c r="AU163" s="271" t="s">
        <v>93</v>
      </c>
      <c r="AV163" s="14" t="s">
        <v>257</v>
      </c>
      <c r="AW163" s="14" t="s">
        <v>40</v>
      </c>
      <c r="AX163" s="14" t="s">
        <v>91</v>
      </c>
      <c r="AY163" s="271" t="s">
        <v>251</v>
      </c>
    </row>
    <row r="164" s="2" customFormat="1" ht="24.15" customHeight="1">
      <c r="A164" s="41"/>
      <c r="B164" s="42"/>
      <c r="C164" s="230" t="s">
        <v>93</v>
      </c>
      <c r="D164" s="230" t="s">
        <v>253</v>
      </c>
      <c r="E164" s="231" t="s">
        <v>263</v>
      </c>
      <c r="F164" s="232" t="s">
        <v>264</v>
      </c>
      <c r="G164" s="233" t="s">
        <v>265</v>
      </c>
      <c r="H164" s="234">
        <v>5754.1940000000004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257</v>
      </c>
    </row>
    <row r="165" s="2" customFormat="1">
      <c r="A165" s="41"/>
      <c r="B165" s="42"/>
      <c r="C165" s="43"/>
      <c r="D165" s="244" t="s">
        <v>258</v>
      </c>
      <c r="E165" s="43"/>
      <c r="F165" s="245" t="s">
        <v>266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258</v>
      </c>
      <c r="AU165" s="19" t="s">
        <v>93</v>
      </c>
    </row>
    <row r="166" s="15" customFormat="1">
      <c r="A166" s="15"/>
      <c r="B166" s="272"/>
      <c r="C166" s="273"/>
      <c r="D166" s="251" t="s">
        <v>260</v>
      </c>
      <c r="E166" s="274" t="s">
        <v>1</v>
      </c>
      <c r="F166" s="275" t="s">
        <v>267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260</v>
      </c>
      <c r="AU166" s="281" t="s">
        <v>93</v>
      </c>
      <c r="AV166" s="15" t="s">
        <v>91</v>
      </c>
      <c r="AW166" s="15" t="s">
        <v>40</v>
      </c>
      <c r="AX166" s="15" t="s">
        <v>84</v>
      </c>
      <c r="AY166" s="281" t="s">
        <v>251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268</v>
      </c>
      <c r="G167" s="250"/>
      <c r="H167" s="254">
        <v>3216.7800000000002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251</v>
      </c>
    </row>
    <row r="168" s="13" customFormat="1">
      <c r="A168" s="13"/>
      <c r="B168" s="249"/>
      <c r="C168" s="250"/>
      <c r="D168" s="251" t="s">
        <v>260</v>
      </c>
      <c r="E168" s="252" t="s">
        <v>1</v>
      </c>
      <c r="F168" s="253" t="s">
        <v>269</v>
      </c>
      <c r="G168" s="250"/>
      <c r="H168" s="254">
        <v>2458.96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260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251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270</v>
      </c>
      <c r="G169" s="250"/>
      <c r="H169" s="254">
        <v>23.974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251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271</v>
      </c>
      <c r="G170" s="250"/>
      <c r="H170" s="254">
        <v>15.298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2" t="s">
        <v>1</v>
      </c>
      <c r="F171" s="253" t="s">
        <v>272</v>
      </c>
      <c r="G171" s="250"/>
      <c r="H171" s="254">
        <v>39.182000000000002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40</v>
      </c>
      <c r="AX171" s="13" t="s">
        <v>84</v>
      </c>
      <c r="AY171" s="260" t="s">
        <v>251</v>
      </c>
    </row>
    <row r="172" s="14" customFormat="1">
      <c r="A172" s="14"/>
      <c r="B172" s="261"/>
      <c r="C172" s="262"/>
      <c r="D172" s="251" t="s">
        <v>260</v>
      </c>
      <c r="E172" s="263" t="s">
        <v>1</v>
      </c>
      <c r="F172" s="264" t="s">
        <v>262</v>
      </c>
      <c r="G172" s="262"/>
      <c r="H172" s="265">
        <v>5754.1940000000004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260</v>
      </c>
      <c r="AU172" s="271" t="s">
        <v>93</v>
      </c>
      <c r="AV172" s="14" t="s">
        <v>257</v>
      </c>
      <c r="AW172" s="14" t="s">
        <v>40</v>
      </c>
      <c r="AX172" s="14" t="s">
        <v>91</v>
      </c>
      <c r="AY172" s="271" t="s">
        <v>251</v>
      </c>
    </row>
    <row r="173" s="2" customFormat="1" ht="37.8" customHeight="1">
      <c r="A173" s="41"/>
      <c r="B173" s="42"/>
      <c r="C173" s="230" t="s">
        <v>273</v>
      </c>
      <c r="D173" s="230" t="s">
        <v>253</v>
      </c>
      <c r="E173" s="231" t="s">
        <v>274</v>
      </c>
      <c r="F173" s="232" t="s">
        <v>275</v>
      </c>
      <c r="G173" s="233" t="s">
        <v>265</v>
      </c>
      <c r="H173" s="234">
        <v>2617.6489999999999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276</v>
      </c>
    </row>
    <row r="174" s="2" customFormat="1">
      <c r="A174" s="41"/>
      <c r="B174" s="42"/>
      <c r="C174" s="43"/>
      <c r="D174" s="244" t="s">
        <v>258</v>
      </c>
      <c r="E174" s="43"/>
      <c r="F174" s="245" t="s">
        <v>277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258</v>
      </c>
      <c r="AU174" s="19" t="s">
        <v>93</v>
      </c>
    </row>
    <row r="175" s="13" customFormat="1">
      <c r="A175" s="13"/>
      <c r="B175" s="249"/>
      <c r="C175" s="250"/>
      <c r="D175" s="251" t="s">
        <v>260</v>
      </c>
      <c r="E175" s="252" t="s">
        <v>1</v>
      </c>
      <c r="F175" s="253" t="s">
        <v>278</v>
      </c>
      <c r="G175" s="250"/>
      <c r="H175" s="254">
        <v>2617.6489999999999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260</v>
      </c>
      <c r="AU175" s="260" t="s">
        <v>93</v>
      </c>
      <c r="AV175" s="13" t="s">
        <v>93</v>
      </c>
      <c r="AW175" s="13" t="s">
        <v>40</v>
      </c>
      <c r="AX175" s="13" t="s">
        <v>84</v>
      </c>
      <c r="AY175" s="260" t="s">
        <v>251</v>
      </c>
    </row>
    <row r="176" s="14" customFormat="1">
      <c r="A176" s="14"/>
      <c r="B176" s="261"/>
      <c r="C176" s="262"/>
      <c r="D176" s="251" t="s">
        <v>260</v>
      </c>
      <c r="E176" s="263" t="s">
        <v>1</v>
      </c>
      <c r="F176" s="264" t="s">
        <v>262</v>
      </c>
      <c r="G176" s="262"/>
      <c r="H176" s="265">
        <v>2617.6489999999999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260</v>
      </c>
      <c r="AU176" s="271" t="s">
        <v>93</v>
      </c>
      <c r="AV176" s="14" t="s">
        <v>257</v>
      </c>
      <c r="AW176" s="14" t="s">
        <v>40</v>
      </c>
      <c r="AX176" s="14" t="s">
        <v>91</v>
      </c>
      <c r="AY176" s="271" t="s">
        <v>251</v>
      </c>
    </row>
    <row r="177" s="2" customFormat="1" ht="37.8" customHeight="1">
      <c r="A177" s="41"/>
      <c r="B177" s="42"/>
      <c r="C177" s="230" t="s">
        <v>257</v>
      </c>
      <c r="D177" s="230" t="s">
        <v>253</v>
      </c>
      <c r="E177" s="231" t="s">
        <v>279</v>
      </c>
      <c r="F177" s="232" t="s">
        <v>280</v>
      </c>
      <c r="G177" s="233" t="s">
        <v>265</v>
      </c>
      <c r="H177" s="234">
        <v>3136.5450000000001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281</v>
      </c>
    </row>
    <row r="178" s="2" customFormat="1">
      <c r="A178" s="41"/>
      <c r="B178" s="42"/>
      <c r="C178" s="43"/>
      <c r="D178" s="244" t="s">
        <v>258</v>
      </c>
      <c r="E178" s="43"/>
      <c r="F178" s="245" t="s">
        <v>282</v>
      </c>
      <c r="G178" s="43"/>
      <c r="H178" s="43"/>
      <c r="I178" s="246"/>
      <c r="J178" s="43"/>
      <c r="K178" s="43"/>
      <c r="L178" s="47"/>
      <c r="M178" s="247"/>
      <c r="N178" s="248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258</v>
      </c>
      <c r="AU178" s="19" t="s">
        <v>93</v>
      </c>
    </row>
    <row r="179" s="13" customFormat="1">
      <c r="A179" s="13"/>
      <c r="B179" s="249"/>
      <c r="C179" s="250"/>
      <c r="D179" s="251" t="s">
        <v>260</v>
      </c>
      <c r="E179" s="252" t="s">
        <v>1</v>
      </c>
      <c r="F179" s="253" t="s">
        <v>283</v>
      </c>
      <c r="G179" s="250"/>
      <c r="H179" s="254">
        <v>3136.5450000000001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260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251</v>
      </c>
    </row>
    <row r="180" s="14" customFormat="1">
      <c r="A180" s="14"/>
      <c r="B180" s="261"/>
      <c r="C180" s="262"/>
      <c r="D180" s="251" t="s">
        <v>260</v>
      </c>
      <c r="E180" s="263" t="s">
        <v>1</v>
      </c>
      <c r="F180" s="264" t="s">
        <v>262</v>
      </c>
      <c r="G180" s="262"/>
      <c r="H180" s="265">
        <v>3136.5450000000001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260</v>
      </c>
      <c r="AU180" s="271" t="s">
        <v>93</v>
      </c>
      <c r="AV180" s="14" t="s">
        <v>257</v>
      </c>
      <c r="AW180" s="14" t="s">
        <v>40</v>
      </c>
      <c r="AX180" s="14" t="s">
        <v>91</v>
      </c>
      <c r="AY180" s="271" t="s">
        <v>251</v>
      </c>
    </row>
    <row r="181" s="2" customFormat="1" ht="37.8" customHeight="1">
      <c r="A181" s="41"/>
      <c r="B181" s="42"/>
      <c r="C181" s="230" t="s">
        <v>284</v>
      </c>
      <c r="D181" s="230" t="s">
        <v>253</v>
      </c>
      <c r="E181" s="231" t="s">
        <v>285</v>
      </c>
      <c r="F181" s="232" t="s">
        <v>286</v>
      </c>
      <c r="G181" s="233" t="s">
        <v>265</v>
      </c>
      <c r="H181" s="234">
        <v>47048.175000000003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287</v>
      </c>
    </row>
    <row r="182" s="2" customFormat="1">
      <c r="A182" s="41"/>
      <c r="B182" s="42"/>
      <c r="C182" s="43"/>
      <c r="D182" s="244" t="s">
        <v>258</v>
      </c>
      <c r="E182" s="43"/>
      <c r="F182" s="245" t="s">
        <v>288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258</v>
      </c>
      <c r="AU182" s="19" t="s">
        <v>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290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276</v>
      </c>
      <c r="D184" s="230" t="s">
        <v>253</v>
      </c>
      <c r="E184" s="231" t="s">
        <v>291</v>
      </c>
      <c r="F184" s="232" t="s">
        <v>292</v>
      </c>
      <c r="G184" s="233" t="s">
        <v>265</v>
      </c>
      <c r="H184" s="234">
        <v>2617.6489999999999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293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294</v>
      </c>
      <c r="G186" s="250"/>
      <c r="H186" s="254">
        <v>2617.6489999999999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84</v>
      </c>
      <c r="AY186" s="260" t="s">
        <v>251</v>
      </c>
    </row>
    <row r="187" s="14" customFormat="1">
      <c r="A187" s="14"/>
      <c r="B187" s="261"/>
      <c r="C187" s="262"/>
      <c r="D187" s="251" t="s">
        <v>260</v>
      </c>
      <c r="E187" s="263" t="s">
        <v>1</v>
      </c>
      <c r="F187" s="264" t="s">
        <v>262</v>
      </c>
      <c r="G187" s="262"/>
      <c r="H187" s="265">
        <v>2617.6489999999999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260</v>
      </c>
      <c r="AU187" s="271" t="s">
        <v>93</v>
      </c>
      <c r="AV187" s="14" t="s">
        <v>257</v>
      </c>
      <c r="AW187" s="14" t="s">
        <v>40</v>
      </c>
      <c r="AX187" s="14" t="s">
        <v>91</v>
      </c>
      <c r="AY187" s="271" t="s">
        <v>251</v>
      </c>
    </row>
    <row r="188" s="2" customFormat="1" ht="33" customHeight="1">
      <c r="A188" s="41"/>
      <c r="B188" s="42"/>
      <c r="C188" s="230" t="s">
        <v>295</v>
      </c>
      <c r="D188" s="230" t="s">
        <v>253</v>
      </c>
      <c r="E188" s="231" t="s">
        <v>296</v>
      </c>
      <c r="F188" s="232" t="s">
        <v>297</v>
      </c>
      <c r="G188" s="233" t="s">
        <v>298</v>
      </c>
      <c r="H188" s="234">
        <v>5332.1270000000004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299</v>
      </c>
    </row>
    <row r="189" s="2" customFormat="1">
      <c r="A189" s="41"/>
      <c r="B189" s="42"/>
      <c r="C189" s="43"/>
      <c r="D189" s="244" t="s">
        <v>258</v>
      </c>
      <c r="E189" s="43"/>
      <c r="F189" s="245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258</v>
      </c>
      <c r="AU189" s="19" t="s">
        <v>93</v>
      </c>
    </row>
    <row r="190" s="2" customFormat="1">
      <c r="A190" s="41"/>
      <c r="B190" s="42"/>
      <c r="C190" s="43"/>
      <c r="D190" s="251" t="s">
        <v>289</v>
      </c>
      <c r="E190" s="43"/>
      <c r="F190" s="282" t="s">
        <v>301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289</v>
      </c>
      <c r="AU190" s="19" t="s">
        <v>93</v>
      </c>
    </row>
    <row r="191" s="2" customFormat="1" ht="16.5" customHeight="1">
      <c r="A191" s="41"/>
      <c r="B191" s="42"/>
      <c r="C191" s="230" t="s">
        <v>281</v>
      </c>
      <c r="D191" s="230" t="s">
        <v>253</v>
      </c>
      <c r="E191" s="231" t="s">
        <v>302</v>
      </c>
      <c r="F191" s="232" t="s">
        <v>303</v>
      </c>
      <c r="G191" s="233" t="s">
        <v>265</v>
      </c>
      <c r="H191" s="234">
        <v>3136.5450000000001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304</v>
      </c>
    </row>
    <row r="192" s="2" customFormat="1">
      <c r="A192" s="41"/>
      <c r="B192" s="42"/>
      <c r="C192" s="43"/>
      <c r="D192" s="244" t="s">
        <v>258</v>
      </c>
      <c r="E192" s="43"/>
      <c r="F192" s="245" t="s">
        <v>305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258</v>
      </c>
      <c r="AU192" s="19" t="s">
        <v>93</v>
      </c>
    </row>
    <row r="193" s="13" customFormat="1">
      <c r="A193" s="13"/>
      <c r="B193" s="249"/>
      <c r="C193" s="250"/>
      <c r="D193" s="251" t="s">
        <v>260</v>
      </c>
      <c r="E193" s="252" t="s">
        <v>1</v>
      </c>
      <c r="F193" s="253" t="s">
        <v>283</v>
      </c>
      <c r="G193" s="250"/>
      <c r="H193" s="254">
        <v>3136.5450000000001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260</v>
      </c>
      <c r="AU193" s="260" t="s">
        <v>93</v>
      </c>
      <c r="AV193" s="13" t="s">
        <v>93</v>
      </c>
      <c r="AW193" s="13" t="s">
        <v>40</v>
      </c>
      <c r="AX193" s="13" t="s">
        <v>84</v>
      </c>
      <c r="AY193" s="260" t="s">
        <v>251</v>
      </c>
    </row>
    <row r="194" s="14" customFormat="1">
      <c r="A194" s="14"/>
      <c r="B194" s="261"/>
      <c r="C194" s="262"/>
      <c r="D194" s="251" t="s">
        <v>260</v>
      </c>
      <c r="E194" s="263" t="s">
        <v>1</v>
      </c>
      <c r="F194" s="264" t="s">
        <v>262</v>
      </c>
      <c r="G194" s="262"/>
      <c r="H194" s="265">
        <v>3136.5450000000001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260</v>
      </c>
      <c r="AU194" s="271" t="s">
        <v>93</v>
      </c>
      <c r="AV194" s="14" t="s">
        <v>257</v>
      </c>
      <c r="AW194" s="14" t="s">
        <v>40</v>
      </c>
      <c r="AX194" s="14" t="s">
        <v>91</v>
      </c>
      <c r="AY194" s="271" t="s">
        <v>251</v>
      </c>
    </row>
    <row r="195" s="2" customFormat="1" ht="24.15" customHeight="1">
      <c r="A195" s="41"/>
      <c r="B195" s="42"/>
      <c r="C195" s="230" t="s">
        <v>306</v>
      </c>
      <c r="D195" s="230" t="s">
        <v>253</v>
      </c>
      <c r="E195" s="231" t="s">
        <v>307</v>
      </c>
      <c r="F195" s="232" t="s">
        <v>308</v>
      </c>
      <c r="G195" s="233" t="s">
        <v>265</v>
      </c>
      <c r="H195" s="234">
        <v>2617.6489999999999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309</v>
      </c>
    </row>
    <row r="196" s="2" customFormat="1">
      <c r="A196" s="41"/>
      <c r="B196" s="42"/>
      <c r="C196" s="43"/>
      <c r="D196" s="244" t="s">
        <v>258</v>
      </c>
      <c r="E196" s="43"/>
      <c r="F196" s="245" t="s">
        <v>310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258</v>
      </c>
      <c r="AU196" s="19" t="s">
        <v>93</v>
      </c>
    </row>
    <row r="197" s="15" customFormat="1">
      <c r="A197" s="15"/>
      <c r="B197" s="272"/>
      <c r="C197" s="273"/>
      <c r="D197" s="251" t="s">
        <v>260</v>
      </c>
      <c r="E197" s="274" t="s">
        <v>1</v>
      </c>
      <c r="F197" s="275" t="s">
        <v>267</v>
      </c>
      <c r="G197" s="273"/>
      <c r="H197" s="274" t="s">
        <v>1</v>
      </c>
      <c r="I197" s="276"/>
      <c r="J197" s="273"/>
      <c r="K197" s="273"/>
      <c r="L197" s="277"/>
      <c r="M197" s="278"/>
      <c r="N197" s="279"/>
      <c r="O197" s="279"/>
      <c r="P197" s="279"/>
      <c r="Q197" s="279"/>
      <c r="R197" s="279"/>
      <c r="S197" s="279"/>
      <c r="T197" s="28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1" t="s">
        <v>260</v>
      </c>
      <c r="AU197" s="281" t="s">
        <v>93</v>
      </c>
      <c r="AV197" s="15" t="s">
        <v>91</v>
      </c>
      <c r="AW197" s="15" t="s">
        <v>40</v>
      </c>
      <c r="AX197" s="15" t="s">
        <v>84</v>
      </c>
      <c r="AY197" s="281" t="s">
        <v>251</v>
      </c>
    </row>
    <row r="198" s="13" customFormat="1">
      <c r="A198" s="13"/>
      <c r="B198" s="249"/>
      <c r="C198" s="250"/>
      <c r="D198" s="251" t="s">
        <v>260</v>
      </c>
      <c r="E198" s="252" t="s">
        <v>1</v>
      </c>
      <c r="F198" s="253" t="s">
        <v>311</v>
      </c>
      <c r="G198" s="250"/>
      <c r="H198" s="254">
        <v>2458.96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251</v>
      </c>
    </row>
    <row r="199" s="13" customFormat="1">
      <c r="A199" s="13"/>
      <c r="B199" s="249"/>
      <c r="C199" s="250"/>
      <c r="D199" s="251" t="s">
        <v>260</v>
      </c>
      <c r="E199" s="252" t="s">
        <v>1</v>
      </c>
      <c r="F199" s="253" t="s">
        <v>312</v>
      </c>
      <c r="G199" s="250"/>
      <c r="H199" s="254">
        <v>23.974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260</v>
      </c>
      <c r="AU199" s="260" t="s">
        <v>93</v>
      </c>
      <c r="AV199" s="13" t="s">
        <v>93</v>
      </c>
      <c r="AW199" s="13" t="s">
        <v>40</v>
      </c>
      <c r="AX199" s="13" t="s">
        <v>84</v>
      </c>
      <c r="AY199" s="260" t="s">
        <v>251</v>
      </c>
    </row>
    <row r="200" s="15" customFormat="1">
      <c r="A200" s="15"/>
      <c r="B200" s="272"/>
      <c r="C200" s="273"/>
      <c r="D200" s="251" t="s">
        <v>260</v>
      </c>
      <c r="E200" s="274" t="s">
        <v>1</v>
      </c>
      <c r="F200" s="275" t="s">
        <v>313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260</v>
      </c>
      <c r="AU200" s="281" t="s">
        <v>93</v>
      </c>
      <c r="AV200" s="15" t="s">
        <v>91</v>
      </c>
      <c r="AW200" s="15" t="s">
        <v>40</v>
      </c>
      <c r="AX200" s="15" t="s">
        <v>84</v>
      </c>
      <c r="AY200" s="281" t="s">
        <v>251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314</v>
      </c>
      <c r="G201" s="250"/>
      <c r="H201" s="254">
        <v>198.471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315</v>
      </c>
      <c r="G202" s="250"/>
      <c r="H202" s="254">
        <v>101.983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3" customFormat="1">
      <c r="A203" s="13"/>
      <c r="B203" s="249"/>
      <c r="C203" s="250"/>
      <c r="D203" s="251" t="s">
        <v>260</v>
      </c>
      <c r="E203" s="252" t="s">
        <v>1</v>
      </c>
      <c r="F203" s="253" t="s">
        <v>316</v>
      </c>
      <c r="G203" s="250"/>
      <c r="H203" s="254">
        <v>-137.68899999999999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260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251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317</v>
      </c>
      <c r="G204" s="250"/>
      <c r="H204" s="254">
        <v>-28.050000000000001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93</v>
      </c>
      <c r="AV204" s="13" t="s">
        <v>93</v>
      </c>
      <c r="AW204" s="13" t="s">
        <v>40</v>
      </c>
      <c r="AX204" s="13" t="s">
        <v>84</v>
      </c>
      <c r="AY204" s="260" t="s">
        <v>251</v>
      </c>
    </row>
    <row r="205" s="14" customFormat="1">
      <c r="A205" s="14"/>
      <c r="B205" s="261"/>
      <c r="C205" s="262"/>
      <c r="D205" s="251" t="s">
        <v>260</v>
      </c>
      <c r="E205" s="263" t="s">
        <v>1</v>
      </c>
      <c r="F205" s="264" t="s">
        <v>262</v>
      </c>
      <c r="G205" s="262"/>
      <c r="H205" s="265">
        <v>2617.6489999999999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260</v>
      </c>
      <c r="AU205" s="271" t="s">
        <v>93</v>
      </c>
      <c r="AV205" s="14" t="s">
        <v>257</v>
      </c>
      <c r="AW205" s="14" t="s">
        <v>40</v>
      </c>
      <c r="AX205" s="14" t="s">
        <v>91</v>
      </c>
      <c r="AY205" s="271" t="s">
        <v>251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93</v>
      </c>
      <c r="F206" s="228" t="s">
        <v>318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SUM(P207:P400)</f>
        <v>0</v>
      </c>
      <c r="Q206" s="222"/>
      <c r="R206" s="223">
        <f>SUM(R207:R400)</f>
        <v>1798.1743143266747</v>
      </c>
      <c r="S206" s="222"/>
      <c r="T206" s="224">
        <f>SUM(T207:T400)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251</v>
      </c>
      <c r="BK206" s="227">
        <f>SUM(BK207:BK400)</f>
        <v>0</v>
      </c>
    </row>
    <row r="207" s="2" customFormat="1" ht="24.15" customHeight="1">
      <c r="A207" s="41"/>
      <c r="B207" s="42"/>
      <c r="C207" s="230" t="s">
        <v>287</v>
      </c>
      <c r="D207" s="230" t="s">
        <v>253</v>
      </c>
      <c r="E207" s="231" t="s">
        <v>319</v>
      </c>
      <c r="F207" s="232" t="s">
        <v>320</v>
      </c>
      <c r="G207" s="233" t="s">
        <v>321</v>
      </c>
      <c r="H207" s="234">
        <v>560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4.422E-05</v>
      </c>
      <c r="R207" s="240">
        <f>Q207*H207</f>
        <v>0.024763199999999999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322</v>
      </c>
    </row>
    <row r="208" s="2" customFormat="1">
      <c r="A208" s="41"/>
      <c r="B208" s="42"/>
      <c r="C208" s="43"/>
      <c r="D208" s="244" t="s">
        <v>258</v>
      </c>
      <c r="E208" s="43"/>
      <c r="F208" s="245" t="s">
        <v>323</v>
      </c>
      <c r="G208" s="43"/>
      <c r="H208" s="43"/>
      <c r="I208" s="246"/>
      <c r="J208" s="43"/>
      <c r="K208" s="43"/>
      <c r="L208" s="47"/>
      <c r="M208" s="247"/>
      <c r="N208" s="248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258</v>
      </c>
      <c r="AU208" s="19" t="s">
        <v>93</v>
      </c>
    </row>
    <row r="209" s="15" customFormat="1">
      <c r="A209" s="15"/>
      <c r="B209" s="272"/>
      <c r="C209" s="273"/>
      <c r="D209" s="251" t="s">
        <v>260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260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251</v>
      </c>
    </row>
    <row r="210" s="15" customFormat="1">
      <c r="A210" s="15"/>
      <c r="B210" s="272"/>
      <c r="C210" s="273"/>
      <c r="D210" s="251" t="s">
        <v>260</v>
      </c>
      <c r="E210" s="274" t="s">
        <v>1</v>
      </c>
      <c r="F210" s="275" t="s">
        <v>325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260</v>
      </c>
      <c r="AU210" s="281" t="s">
        <v>93</v>
      </c>
      <c r="AV210" s="15" t="s">
        <v>91</v>
      </c>
      <c r="AW210" s="15" t="s">
        <v>40</v>
      </c>
      <c r="AX210" s="15" t="s">
        <v>84</v>
      </c>
      <c r="AY210" s="281" t="s">
        <v>251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326</v>
      </c>
      <c r="G211" s="250"/>
      <c r="H211" s="254">
        <v>208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251</v>
      </c>
    </row>
    <row r="212" s="13" customFormat="1">
      <c r="A212" s="13"/>
      <c r="B212" s="249"/>
      <c r="C212" s="250"/>
      <c r="D212" s="251" t="s">
        <v>260</v>
      </c>
      <c r="E212" s="252" t="s">
        <v>1</v>
      </c>
      <c r="F212" s="253" t="s">
        <v>327</v>
      </c>
      <c r="G212" s="250"/>
      <c r="H212" s="254">
        <v>112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260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251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328</v>
      </c>
      <c r="G213" s="250"/>
      <c r="H213" s="254">
        <v>128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84</v>
      </c>
      <c r="AY213" s="260" t="s">
        <v>251</v>
      </c>
    </row>
    <row r="214" s="16" customFormat="1">
      <c r="A214" s="16"/>
      <c r="B214" s="283"/>
      <c r="C214" s="284"/>
      <c r="D214" s="251" t="s">
        <v>260</v>
      </c>
      <c r="E214" s="285" t="s">
        <v>1</v>
      </c>
      <c r="F214" s="286" t="s">
        <v>329</v>
      </c>
      <c r="G214" s="284"/>
      <c r="H214" s="287">
        <v>448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3" t="s">
        <v>260</v>
      </c>
      <c r="AU214" s="293" t="s">
        <v>93</v>
      </c>
      <c r="AV214" s="16" t="s">
        <v>273</v>
      </c>
      <c r="AW214" s="16" t="s">
        <v>40</v>
      </c>
      <c r="AX214" s="16" t="s">
        <v>84</v>
      </c>
      <c r="AY214" s="293" t="s">
        <v>251</v>
      </c>
    </row>
    <row r="215" s="15" customFormat="1">
      <c r="A215" s="15"/>
      <c r="B215" s="272"/>
      <c r="C215" s="273"/>
      <c r="D215" s="251" t="s">
        <v>260</v>
      </c>
      <c r="E215" s="274" t="s">
        <v>1</v>
      </c>
      <c r="F215" s="275" t="s">
        <v>330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260</v>
      </c>
      <c r="AU215" s="281" t="s">
        <v>93</v>
      </c>
      <c r="AV215" s="15" t="s">
        <v>91</v>
      </c>
      <c r="AW215" s="15" t="s">
        <v>40</v>
      </c>
      <c r="AX215" s="15" t="s">
        <v>84</v>
      </c>
      <c r="AY215" s="281" t="s">
        <v>251</v>
      </c>
    </row>
    <row r="216" s="13" customFormat="1">
      <c r="A216" s="13"/>
      <c r="B216" s="249"/>
      <c r="C216" s="250"/>
      <c r="D216" s="251" t="s">
        <v>260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260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251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332</v>
      </c>
      <c r="G217" s="250"/>
      <c r="H217" s="254">
        <v>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84</v>
      </c>
      <c r="AY217" s="260" t="s">
        <v>251</v>
      </c>
    </row>
    <row r="218" s="16" customFormat="1">
      <c r="A218" s="16"/>
      <c r="B218" s="283"/>
      <c r="C218" s="284"/>
      <c r="D218" s="251" t="s">
        <v>260</v>
      </c>
      <c r="E218" s="285" t="s">
        <v>1</v>
      </c>
      <c r="F218" s="286" t="s">
        <v>329</v>
      </c>
      <c r="G218" s="284"/>
      <c r="H218" s="287">
        <v>112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3" t="s">
        <v>260</v>
      </c>
      <c r="AU218" s="293" t="s">
        <v>93</v>
      </c>
      <c r="AV218" s="16" t="s">
        <v>273</v>
      </c>
      <c r="AW218" s="16" t="s">
        <v>40</v>
      </c>
      <c r="AX218" s="16" t="s">
        <v>84</v>
      </c>
      <c r="AY218" s="293" t="s">
        <v>251</v>
      </c>
    </row>
    <row r="219" s="14" customFormat="1">
      <c r="A219" s="14"/>
      <c r="B219" s="261"/>
      <c r="C219" s="262"/>
      <c r="D219" s="251" t="s">
        <v>260</v>
      </c>
      <c r="E219" s="263" t="s">
        <v>1</v>
      </c>
      <c r="F219" s="264" t="s">
        <v>262</v>
      </c>
      <c r="G219" s="262"/>
      <c r="H219" s="265">
        <v>560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260</v>
      </c>
      <c r="AU219" s="271" t="s">
        <v>93</v>
      </c>
      <c r="AV219" s="14" t="s">
        <v>257</v>
      </c>
      <c r="AW219" s="14" t="s">
        <v>40</v>
      </c>
      <c r="AX219" s="14" t="s">
        <v>91</v>
      </c>
      <c r="AY219" s="271" t="s">
        <v>251</v>
      </c>
    </row>
    <row r="220" s="2" customFormat="1" ht="33" customHeight="1">
      <c r="A220" s="41"/>
      <c r="B220" s="42"/>
      <c r="C220" s="230" t="s">
        <v>333</v>
      </c>
      <c r="D220" s="230" t="s">
        <v>253</v>
      </c>
      <c r="E220" s="231" t="s">
        <v>334</v>
      </c>
      <c r="F220" s="232" t="s">
        <v>335</v>
      </c>
      <c r="G220" s="233" t="s">
        <v>321</v>
      </c>
      <c r="H220" s="234">
        <v>560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336</v>
      </c>
    </row>
    <row r="221" s="2" customFormat="1">
      <c r="A221" s="41"/>
      <c r="B221" s="42"/>
      <c r="C221" s="43"/>
      <c r="D221" s="244" t="s">
        <v>258</v>
      </c>
      <c r="E221" s="43"/>
      <c r="F221" s="245" t="s">
        <v>337</v>
      </c>
      <c r="G221" s="43"/>
      <c r="H221" s="43"/>
      <c r="I221" s="246"/>
      <c r="J221" s="43"/>
      <c r="K221" s="43"/>
      <c r="L221" s="47"/>
      <c r="M221" s="247"/>
      <c r="N221" s="248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258</v>
      </c>
      <c r="AU221" s="19" t="s">
        <v>93</v>
      </c>
    </row>
    <row r="222" s="15" customFormat="1">
      <c r="A222" s="15"/>
      <c r="B222" s="272"/>
      <c r="C222" s="273"/>
      <c r="D222" s="251" t="s">
        <v>260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260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251</v>
      </c>
    </row>
    <row r="223" s="15" customFormat="1">
      <c r="A223" s="15"/>
      <c r="B223" s="272"/>
      <c r="C223" s="273"/>
      <c r="D223" s="251" t="s">
        <v>260</v>
      </c>
      <c r="E223" s="274" t="s">
        <v>1</v>
      </c>
      <c r="F223" s="275" t="s">
        <v>325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260</v>
      </c>
      <c r="AU223" s="281" t="s">
        <v>93</v>
      </c>
      <c r="AV223" s="15" t="s">
        <v>91</v>
      </c>
      <c r="AW223" s="15" t="s">
        <v>40</v>
      </c>
      <c r="AX223" s="15" t="s">
        <v>84</v>
      </c>
      <c r="AY223" s="281" t="s">
        <v>251</v>
      </c>
    </row>
    <row r="224" s="13" customFormat="1">
      <c r="A224" s="13"/>
      <c r="B224" s="249"/>
      <c r="C224" s="250"/>
      <c r="D224" s="251" t="s">
        <v>260</v>
      </c>
      <c r="E224" s="252" t="s">
        <v>1</v>
      </c>
      <c r="F224" s="253" t="s">
        <v>326</v>
      </c>
      <c r="G224" s="250"/>
      <c r="H224" s="254">
        <v>208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260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327</v>
      </c>
      <c r="G225" s="250"/>
      <c r="H225" s="254">
        <v>112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328</v>
      </c>
      <c r="G226" s="250"/>
      <c r="H226" s="254">
        <v>128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6" customFormat="1">
      <c r="A227" s="16"/>
      <c r="B227" s="283"/>
      <c r="C227" s="284"/>
      <c r="D227" s="251" t="s">
        <v>260</v>
      </c>
      <c r="E227" s="285" t="s">
        <v>1</v>
      </c>
      <c r="F227" s="286" t="s">
        <v>329</v>
      </c>
      <c r="G227" s="284"/>
      <c r="H227" s="287">
        <v>448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3" t="s">
        <v>260</v>
      </c>
      <c r="AU227" s="293" t="s">
        <v>93</v>
      </c>
      <c r="AV227" s="16" t="s">
        <v>273</v>
      </c>
      <c r="AW227" s="16" t="s">
        <v>40</v>
      </c>
      <c r="AX227" s="16" t="s">
        <v>84</v>
      </c>
      <c r="AY227" s="293" t="s">
        <v>251</v>
      </c>
    </row>
    <row r="228" s="15" customFormat="1">
      <c r="A228" s="15"/>
      <c r="B228" s="272"/>
      <c r="C228" s="273"/>
      <c r="D228" s="251" t="s">
        <v>260</v>
      </c>
      <c r="E228" s="274" t="s">
        <v>1</v>
      </c>
      <c r="F228" s="275" t="s">
        <v>330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260</v>
      </c>
      <c r="AU228" s="281" t="s">
        <v>93</v>
      </c>
      <c r="AV228" s="15" t="s">
        <v>91</v>
      </c>
      <c r="AW228" s="15" t="s">
        <v>40</v>
      </c>
      <c r="AX228" s="15" t="s">
        <v>84</v>
      </c>
      <c r="AY228" s="281" t="s">
        <v>251</v>
      </c>
    </row>
    <row r="229" s="13" customFormat="1">
      <c r="A229" s="13"/>
      <c r="B229" s="249"/>
      <c r="C229" s="250"/>
      <c r="D229" s="251" t="s">
        <v>260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260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332</v>
      </c>
      <c r="G230" s="250"/>
      <c r="H230" s="254">
        <v>56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6" customFormat="1">
      <c r="A231" s="16"/>
      <c r="B231" s="283"/>
      <c r="C231" s="284"/>
      <c r="D231" s="251" t="s">
        <v>260</v>
      </c>
      <c r="E231" s="285" t="s">
        <v>1</v>
      </c>
      <c r="F231" s="286" t="s">
        <v>329</v>
      </c>
      <c r="G231" s="284"/>
      <c r="H231" s="287">
        <v>112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3" t="s">
        <v>260</v>
      </c>
      <c r="AU231" s="293" t="s">
        <v>93</v>
      </c>
      <c r="AV231" s="16" t="s">
        <v>273</v>
      </c>
      <c r="AW231" s="16" t="s">
        <v>40</v>
      </c>
      <c r="AX231" s="16" t="s">
        <v>84</v>
      </c>
      <c r="AY231" s="293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560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2" customFormat="1" ht="16.5" customHeight="1">
      <c r="A233" s="41"/>
      <c r="B233" s="42"/>
      <c r="C233" s="294" t="s">
        <v>8</v>
      </c>
      <c r="D233" s="294" t="s">
        <v>338</v>
      </c>
      <c r="E233" s="295" t="s">
        <v>339</v>
      </c>
      <c r="F233" s="296" t="s">
        <v>340</v>
      </c>
      <c r="G233" s="297" t="s">
        <v>265</v>
      </c>
      <c r="H233" s="298">
        <v>391.88299999999998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341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342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15" customFormat="1">
      <c r="A235" s="15"/>
      <c r="B235" s="272"/>
      <c r="C235" s="273"/>
      <c r="D235" s="251" t="s">
        <v>260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260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251</v>
      </c>
    </row>
    <row r="236" s="15" customFormat="1">
      <c r="A236" s="15"/>
      <c r="B236" s="272"/>
      <c r="C236" s="273"/>
      <c r="D236" s="251" t="s">
        <v>260</v>
      </c>
      <c r="E236" s="274" t="s">
        <v>1</v>
      </c>
      <c r="F236" s="275" t="s">
        <v>325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260</v>
      </c>
      <c r="AU236" s="281" t="s">
        <v>93</v>
      </c>
      <c r="AV236" s="15" t="s">
        <v>91</v>
      </c>
      <c r="AW236" s="15" t="s">
        <v>40</v>
      </c>
      <c r="AX236" s="15" t="s">
        <v>84</v>
      </c>
      <c r="AY236" s="281" t="s">
        <v>251</v>
      </c>
    </row>
    <row r="237" s="13" customFormat="1">
      <c r="A237" s="13"/>
      <c r="B237" s="249"/>
      <c r="C237" s="250"/>
      <c r="D237" s="251" t="s">
        <v>260</v>
      </c>
      <c r="E237" s="252" t="s">
        <v>1</v>
      </c>
      <c r="F237" s="253" t="s">
        <v>343</v>
      </c>
      <c r="G237" s="250"/>
      <c r="H237" s="254">
        <v>132.32400000000001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260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251</v>
      </c>
    </row>
    <row r="238" s="13" customFormat="1">
      <c r="A238" s="13"/>
      <c r="B238" s="249"/>
      <c r="C238" s="250"/>
      <c r="D238" s="251" t="s">
        <v>260</v>
      </c>
      <c r="E238" s="252" t="s">
        <v>1</v>
      </c>
      <c r="F238" s="253" t="s">
        <v>344</v>
      </c>
      <c r="G238" s="250"/>
      <c r="H238" s="254">
        <v>71.251000000000005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260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251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345</v>
      </c>
      <c r="G239" s="250"/>
      <c r="H239" s="254">
        <v>81.430000000000007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84</v>
      </c>
      <c r="AY239" s="260" t="s">
        <v>251</v>
      </c>
    </row>
    <row r="240" s="16" customFormat="1">
      <c r="A240" s="16"/>
      <c r="B240" s="283"/>
      <c r="C240" s="284"/>
      <c r="D240" s="251" t="s">
        <v>260</v>
      </c>
      <c r="E240" s="285" t="s">
        <v>1</v>
      </c>
      <c r="F240" s="286" t="s">
        <v>329</v>
      </c>
      <c r="G240" s="284"/>
      <c r="H240" s="287">
        <v>285.005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260</v>
      </c>
      <c r="AU240" s="293" t="s">
        <v>93</v>
      </c>
      <c r="AV240" s="16" t="s">
        <v>273</v>
      </c>
      <c r="AW240" s="16" t="s">
        <v>40</v>
      </c>
      <c r="AX240" s="16" t="s">
        <v>84</v>
      </c>
      <c r="AY240" s="293" t="s">
        <v>251</v>
      </c>
    </row>
    <row r="241" s="15" customFormat="1">
      <c r="A241" s="15"/>
      <c r="B241" s="272"/>
      <c r="C241" s="273"/>
      <c r="D241" s="251" t="s">
        <v>260</v>
      </c>
      <c r="E241" s="274" t="s">
        <v>1</v>
      </c>
      <c r="F241" s="275" t="s">
        <v>330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260</v>
      </c>
      <c r="AU241" s="281" t="s">
        <v>93</v>
      </c>
      <c r="AV241" s="15" t="s">
        <v>91</v>
      </c>
      <c r="AW241" s="15" t="s">
        <v>40</v>
      </c>
      <c r="AX241" s="15" t="s">
        <v>84</v>
      </c>
      <c r="AY241" s="281" t="s">
        <v>251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251</v>
      </c>
    </row>
    <row r="243" s="13" customFormat="1">
      <c r="A243" s="13"/>
      <c r="B243" s="249"/>
      <c r="C243" s="250"/>
      <c r="D243" s="251" t="s">
        <v>260</v>
      </c>
      <c r="E243" s="252" t="s">
        <v>1</v>
      </c>
      <c r="F243" s="253" t="s">
        <v>347</v>
      </c>
      <c r="G243" s="250"/>
      <c r="H243" s="254">
        <v>35.625999999999998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260</v>
      </c>
      <c r="AU243" s="260" t="s">
        <v>93</v>
      </c>
      <c r="AV243" s="13" t="s">
        <v>93</v>
      </c>
      <c r="AW243" s="13" t="s">
        <v>40</v>
      </c>
      <c r="AX243" s="13" t="s">
        <v>84</v>
      </c>
      <c r="AY243" s="260" t="s">
        <v>251</v>
      </c>
    </row>
    <row r="244" s="16" customFormat="1">
      <c r="A244" s="16"/>
      <c r="B244" s="283"/>
      <c r="C244" s="284"/>
      <c r="D244" s="251" t="s">
        <v>260</v>
      </c>
      <c r="E244" s="285" t="s">
        <v>1</v>
      </c>
      <c r="F244" s="286" t="s">
        <v>329</v>
      </c>
      <c r="G244" s="284"/>
      <c r="H244" s="287">
        <v>71.251999999999995</v>
      </c>
      <c r="I244" s="288"/>
      <c r="J244" s="284"/>
      <c r="K244" s="284"/>
      <c r="L244" s="289"/>
      <c r="M244" s="290"/>
      <c r="N244" s="291"/>
      <c r="O244" s="291"/>
      <c r="P244" s="291"/>
      <c r="Q244" s="291"/>
      <c r="R244" s="291"/>
      <c r="S244" s="291"/>
      <c r="T244" s="29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3" t="s">
        <v>260</v>
      </c>
      <c r="AU244" s="293" t="s">
        <v>93</v>
      </c>
      <c r="AV244" s="16" t="s">
        <v>273</v>
      </c>
      <c r="AW244" s="16" t="s">
        <v>40</v>
      </c>
      <c r="AX244" s="16" t="s">
        <v>84</v>
      </c>
      <c r="AY244" s="293" t="s">
        <v>251</v>
      </c>
    </row>
    <row r="245" s="14" customFormat="1">
      <c r="A245" s="14"/>
      <c r="B245" s="261"/>
      <c r="C245" s="262"/>
      <c r="D245" s="251" t="s">
        <v>260</v>
      </c>
      <c r="E245" s="263" t="s">
        <v>1</v>
      </c>
      <c r="F245" s="264" t="s">
        <v>262</v>
      </c>
      <c r="G245" s="262"/>
      <c r="H245" s="265">
        <v>356.257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260</v>
      </c>
      <c r="AU245" s="271" t="s">
        <v>93</v>
      </c>
      <c r="AV245" s="14" t="s">
        <v>257</v>
      </c>
      <c r="AW245" s="14" t="s">
        <v>40</v>
      </c>
      <c r="AX245" s="14" t="s">
        <v>84</v>
      </c>
      <c r="AY245" s="271" t="s">
        <v>251</v>
      </c>
    </row>
    <row r="246" s="13" customFormat="1">
      <c r="A246" s="13"/>
      <c r="B246" s="249"/>
      <c r="C246" s="250"/>
      <c r="D246" s="251" t="s">
        <v>260</v>
      </c>
      <c r="E246" s="252" t="s">
        <v>1</v>
      </c>
      <c r="F246" s="253" t="s">
        <v>348</v>
      </c>
      <c r="G246" s="250"/>
      <c r="H246" s="254">
        <v>391.88299999999998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260</v>
      </c>
      <c r="AU246" s="260" t="s">
        <v>93</v>
      </c>
      <c r="AV246" s="13" t="s">
        <v>93</v>
      </c>
      <c r="AW246" s="13" t="s">
        <v>40</v>
      </c>
      <c r="AX246" s="13" t="s">
        <v>84</v>
      </c>
      <c r="AY246" s="260" t="s">
        <v>251</v>
      </c>
    </row>
    <row r="247" s="14" customFormat="1">
      <c r="A247" s="14"/>
      <c r="B247" s="261"/>
      <c r="C247" s="262"/>
      <c r="D247" s="251" t="s">
        <v>260</v>
      </c>
      <c r="E247" s="263" t="s">
        <v>1</v>
      </c>
      <c r="F247" s="264" t="s">
        <v>262</v>
      </c>
      <c r="G247" s="262"/>
      <c r="H247" s="265">
        <v>391.88299999999998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260</v>
      </c>
      <c r="AU247" s="271" t="s">
        <v>93</v>
      </c>
      <c r="AV247" s="14" t="s">
        <v>257</v>
      </c>
      <c r="AW247" s="14" t="s">
        <v>40</v>
      </c>
      <c r="AX247" s="14" t="s">
        <v>91</v>
      </c>
      <c r="AY247" s="271" t="s">
        <v>251</v>
      </c>
    </row>
    <row r="248" s="2" customFormat="1" ht="24.15" customHeight="1">
      <c r="A248" s="41"/>
      <c r="B248" s="42"/>
      <c r="C248" s="230" t="s">
        <v>349</v>
      </c>
      <c r="D248" s="230" t="s">
        <v>253</v>
      </c>
      <c r="E248" s="231" t="s">
        <v>350</v>
      </c>
      <c r="F248" s="232" t="s">
        <v>351</v>
      </c>
      <c r="G248" s="233" t="s">
        <v>298</v>
      </c>
      <c r="H248" s="234">
        <v>16.032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1.113810228</v>
      </c>
      <c r="R248" s="240">
        <f>Q248*H248</f>
        <v>17.856605575296001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352</v>
      </c>
    </row>
    <row r="249" s="2" customFormat="1">
      <c r="A249" s="41"/>
      <c r="B249" s="42"/>
      <c r="C249" s="43"/>
      <c r="D249" s="244" t="s">
        <v>258</v>
      </c>
      <c r="E249" s="43"/>
      <c r="F249" s="245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258</v>
      </c>
      <c r="AU249" s="19" t="s">
        <v>93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354</v>
      </c>
      <c r="G250" s="43"/>
      <c r="H250" s="43"/>
      <c r="I250" s="246"/>
      <c r="J250" s="43"/>
      <c r="K250" s="43"/>
      <c r="L250" s="47"/>
      <c r="M250" s="247"/>
      <c r="N250" s="248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15" customFormat="1">
      <c r="A251" s="15"/>
      <c r="B251" s="272"/>
      <c r="C251" s="273"/>
      <c r="D251" s="251" t="s">
        <v>260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260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251</v>
      </c>
    </row>
    <row r="252" s="15" customFormat="1">
      <c r="A252" s="15"/>
      <c r="B252" s="272"/>
      <c r="C252" s="273"/>
      <c r="D252" s="251" t="s">
        <v>260</v>
      </c>
      <c r="E252" s="274" t="s">
        <v>1</v>
      </c>
      <c r="F252" s="275" t="s">
        <v>325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260</v>
      </c>
      <c r="AU252" s="281" t="s">
        <v>93</v>
      </c>
      <c r="AV252" s="15" t="s">
        <v>91</v>
      </c>
      <c r="AW252" s="15" t="s">
        <v>40</v>
      </c>
      <c r="AX252" s="15" t="s">
        <v>84</v>
      </c>
      <c r="AY252" s="281" t="s">
        <v>251</v>
      </c>
    </row>
    <row r="253" s="13" customFormat="1">
      <c r="A253" s="13"/>
      <c r="B253" s="249"/>
      <c r="C253" s="250"/>
      <c r="D253" s="251" t="s">
        <v>260</v>
      </c>
      <c r="E253" s="252" t="s">
        <v>1</v>
      </c>
      <c r="F253" s="253" t="s">
        <v>343</v>
      </c>
      <c r="G253" s="250"/>
      <c r="H253" s="254">
        <v>132.32400000000001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260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251</v>
      </c>
    </row>
    <row r="254" s="13" customFormat="1">
      <c r="A254" s="13"/>
      <c r="B254" s="249"/>
      <c r="C254" s="250"/>
      <c r="D254" s="251" t="s">
        <v>260</v>
      </c>
      <c r="E254" s="252" t="s">
        <v>1</v>
      </c>
      <c r="F254" s="253" t="s">
        <v>344</v>
      </c>
      <c r="G254" s="250"/>
      <c r="H254" s="254">
        <v>71.251000000000005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260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251</v>
      </c>
    </row>
    <row r="255" s="13" customFormat="1">
      <c r="A255" s="13"/>
      <c r="B255" s="249"/>
      <c r="C255" s="250"/>
      <c r="D255" s="251" t="s">
        <v>260</v>
      </c>
      <c r="E255" s="252" t="s">
        <v>1</v>
      </c>
      <c r="F255" s="253" t="s">
        <v>345</v>
      </c>
      <c r="G255" s="250"/>
      <c r="H255" s="254">
        <v>81.430000000000007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260</v>
      </c>
      <c r="AU255" s="260" t="s">
        <v>93</v>
      </c>
      <c r="AV255" s="13" t="s">
        <v>93</v>
      </c>
      <c r="AW255" s="13" t="s">
        <v>40</v>
      </c>
      <c r="AX255" s="13" t="s">
        <v>84</v>
      </c>
      <c r="AY255" s="260" t="s">
        <v>251</v>
      </c>
    </row>
    <row r="256" s="16" customFormat="1">
      <c r="A256" s="16"/>
      <c r="B256" s="283"/>
      <c r="C256" s="284"/>
      <c r="D256" s="251" t="s">
        <v>260</v>
      </c>
      <c r="E256" s="285" t="s">
        <v>1</v>
      </c>
      <c r="F256" s="286" t="s">
        <v>329</v>
      </c>
      <c r="G256" s="284"/>
      <c r="H256" s="287">
        <v>285.005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3" t="s">
        <v>260</v>
      </c>
      <c r="AU256" s="293" t="s">
        <v>93</v>
      </c>
      <c r="AV256" s="16" t="s">
        <v>273</v>
      </c>
      <c r="AW256" s="16" t="s">
        <v>40</v>
      </c>
      <c r="AX256" s="16" t="s">
        <v>84</v>
      </c>
      <c r="AY256" s="293" t="s">
        <v>251</v>
      </c>
    </row>
    <row r="257" s="15" customFormat="1">
      <c r="A257" s="15"/>
      <c r="B257" s="272"/>
      <c r="C257" s="273"/>
      <c r="D257" s="251" t="s">
        <v>260</v>
      </c>
      <c r="E257" s="274" t="s">
        <v>1</v>
      </c>
      <c r="F257" s="275" t="s">
        <v>330</v>
      </c>
      <c r="G257" s="273"/>
      <c r="H257" s="274" t="s">
        <v>1</v>
      </c>
      <c r="I257" s="276"/>
      <c r="J257" s="273"/>
      <c r="K257" s="273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260</v>
      </c>
      <c r="AU257" s="281" t="s">
        <v>93</v>
      </c>
      <c r="AV257" s="15" t="s">
        <v>91</v>
      </c>
      <c r="AW257" s="15" t="s">
        <v>40</v>
      </c>
      <c r="AX257" s="15" t="s">
        <v>84</v>
      </c>
      <c r="AY257" s="281" t="s">
        <v>251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251</v>
      </c>
    </row>
    <row r="259" s="13" customFormat="1">
      <c r="A259" s="13"/>
      <c r="B259" s="249"/>
      <c r="C259" s="250"/>
      <c r="D259" s="251" t="s">
        <v>260</v>
      </c>
      <c r="E259" s="252" t="s">
        <v>1</v>
      </c>
      <c r="F259" s="253" t="s">
        <v>347</v>
      </c>
      <c r="G259" s="250"/>
      <c r="H259" s="254">
        <v>35.625999999999998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260</v>
      </c>
      <c r="AU259" s="260" t="s">
        <v>93</v>
      </c>
      <c r="AV259" s="13" t="s">
        <v>93</v>
      </c>
      <c r="AW259" s="13" t="s">
        <v>40</v>
      </c>
      <c r="AX259" s="13" t="s">
        <v>84</v>
      </c>
      <c r="AY259" s="260" t="s">
        <v>251</v>
      </c>
    </row>
    <row r="260" s="16" customFormat="1">
      <c r="A260" s="16"/>
      <c r="B260" s="283"/>
      <c r="C260" s="284"/>
      <c r="D260" s="251" t="s">
        <v>260</v>
      </c>
      <c r="E260" s="285" t="s">
        <v>1</v>
      </c>
      <c r="F260" s="286" t="s">
        <v>329</v>
      </c>
      <c r="G260" s="284"/>
      <c r="H260" s="287">
        <v>71.251999999999995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260</v>
      </c>
      <c r="AU260" s="293" t="s">
        <v>93</v>
      </c>
      <c r="AV260" s="16" t="s">
        <v>273</v>
      </c>
      <c r="AW260" s="16" t="s">
        <v>40</v>
      </c>
      <c r="AX260" s="16" t="s">
        <v>84</v>
      </c>
      <c r="AY260" s="293" t="s">
        <v>251</v>
      </c>
    </row>
    <row r="261" s="14" customFormat="1">
      <c r="A261" s="14"/>
      <c r="B261" s="261"/>
      <c r="C261" s="262"/>
      <c r="D261" s="251" t="s">
        <v>260</v>
      </c>
      <c r="E261" s="263" t="s">
        <v>1</v>
      </c>
      <c r="F261" s="264" t="s">
        <v>262</v>
      </c>
      <c r="G261" s="262"/>
      <c r="H261" s="265">
        <v>356.257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260</v>
      </c>
      <c r="AU261" s="271" t="s">
        <v>93</v>
      </c>
      <c r="AV261" s="14" t="s">
        <v>257</v>
      </c>
      <c r="AW261" s="14" t="s">
        <v>40</v>
      </c>
      <c r="AX261" s="14" t="s">
        <v>84</v>
      </c>
      <c r="AY261" s="271" t="s">
        <v>251</v>
      </c>
    </row>
    <row r="262" s="13" customFormat="1">
      <c r="A262" s="13"/>
      <c r="B262" s="249"/>
      <c r="C262" s="250"/>
      <c r="D262" s="251" t="s">
        <v>260</v>
      </c>
      <c r="E262" s="252" t="s">
        <v>1</v>
      </c>
      <c r="F262" s="253" t="s">
        <v>355</v>
      </c>
      <c r="G262" s="250"/>
      <c r="H262" s="254">
        <v>16.032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260</v>
      </c>
      <c r="AU262" s="260" t="s">
        <v>93</v>
      </c>
      <c r="AV262" s="13" t="s">
        <v>93</v>
      </c>
      <c r="AW262" s="13" t="s">
        <v>40</v>
      </c>
      <c r="AX262" s="13" t="s">
        <v>84</v>
      </c>
      <c r="AY262" s="260" t="s">
        <v>251</v>
      </c>
    </row>
    <row r="263" s="14" customFormat="1">
      <c r="A263" s="14"/>
      <c r="B263" s="261"/>
      <c r="C263" s="262"/>
      <c r="D263" s="251" t="s">
        <v>260</v>
      </c>
      <c r="E263" s="263" t="s">
        <v>1</v>
      </c>
      <c r="F263" s="264" t="s">
        <v>262</v>
      </c>
      <c r="G263" s="262"/>
      <c r="H263" s="265">
        <v>16.032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260</v>
      </c>
      <c r="AU263" s="271" t="s">
        <v>93</v>
      </c>
      <c r="AV263" s="14" t="s">
        <v>257</v>
      </c>
      <c r="AW263" s="14" t="s">
        <v>40</v>
      </c>
      <c r="AX263" s="14" t="s">
        <v>91</v>
      </c>
      <c r="AY263" s="271" t="s">
        <v>251</v>
      </c>
    </row>
    <row r="264" s="2" customFormat="1" ht="16.5" customHeight="1">
      <c r="A264" s="41"/>
      <c r="B264" s="42"/>
      <c r="C264" s="230" t="s">
        <v>299</v>
      </c>
      <c r="D264" s="230" t="s">
        <v>253</v>
      </c>
      <c r="E264" s="231" t="s">
        <v>356</v>
      </c>
      <c r="F264" s="232" t="s">
        <v>357</v>
      </c>
      <c r="G264" s="233" t="s">
        <v>265</v>
      </c>
      <c r="H264" s="234">
        <v>12.526999999999999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2.3010222040000001</v>
      </c>
      <c r="R264" s="240">
        <f>Q264*H264</f>
        <v>28.824905149507998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93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358</v>
      </c>
    </row>
    <row r="265" s="2" customFormat="1">
      <c r="A265" s="41"/>
      <c r="B265" s="42"/>
      <c r="C265" s="43"/>
      <c r="D265" s="244" t="s">
        <v>258</v>
      </c>
      <c r="E265" s="43"/>
      <c r="F265" s="245" t="s">
        <v>359</v>
      </c>
      <c r="G265" s="43"/>
      <c r="H265" s="43"/>
      <c r="I265" s="246"/>
      <c r="J265" s="43"/>
      <c r="K265" s="43"/>
      <c r="L265" s="47"/>
      <c r="M265" s="247"/>
      <c r="N265" s="248"/>
      <c r="O265" s="94"/>
      <c r="P265" s="94"/>
      <c r="Q265" s="94"/>
      <c r="R265" s="94"/>
      <c r="S265" s="94"/>
      <c r="T265" s="9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258</v>
      </c>
      <c r="AU265" s="19" t="s">
        <v>93</v>
      </c>
    </row>
    <row r="266" s="13" customFormat="1">
      <c r="A266" s="13"/>
      <c r="B266" s="249"/>
      <c r="C266" s="250"/>
      <c r="D266" s="251" t="s">
        <v>260</v>
      </c>
      <c r="E266" s="252" t="s">
        <v>1</v>
      </c>
      <c r="F266" s="253" t="s">
        <v>360</v>
      </c>
      <c r="G266" s="250"/>
      <c r="H266" s="254">
        <v>12.526999999999999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93</v>
      </c>
      <c r="AV266" s="13" t="s">
        <v>93</v>
      </c>
      <c r="AW266" s="13" t="s">
        <v>40</v>
      </c>
      <c r="AX266" s="13" t="s">
        <v>84</v>
      </c>
      <c r="AY266" s="260" t="s">
        <v>251</v>
      </c>
    </row>
    <row r="267" s="14" customFormat="1">
      <c r="A267" s="14"/>
      <c r="B267" s="261"/>
      <c r="C267" s="262"/>
      <c r="D267" s="251" t="s">
        <v>260</v>
      </c>
      <c r="E267" s="263" t="s">
        <v>1</v>
      </c>
      <c r="F267" s="264" t="s">
        <v>262</v>
      </c>
      <c r="G267" s="262"/>
      <c r="H267" s="265">
        <v>12.526999999999999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260</v>
      </c>
      <c r="AU267" s="271" t="s">
        <v>93</v>
      </c>
      <c r="AV267" s="14" t="s">
        <v>257</v>
      </c>
      <c r="AW267" s="14" t="s">
        <v>40</v>
      </c>
      <c r="AX267" s="14" t="s">
        <v>91</v>
      </c>
      <c r="AY267" s="271" t="s">
        <v>251</v>
      </c>
    </row>
    <row r="268" s="2" customFormat="1" ht="24.15" customHeight="1">
      <c r="A268" s="41"/>
      <c r="B268" s="42"/>
      <c r="C268" s="230" t="s">
        <v>361</v>
      </c>
      <c r="D268" s="230" t="s">
        <v>253</v>
      </c>
      <c r="E268" s="231" t="s">
        <v>362</v>
      </c>
      <c r="F268" s="232" t="s">
        <v>363</v>
      </c>
      <c r="G268" s="233" t="s">
        <v>265</v>
      </c>
      <c r="H268" s="234">
        <v>115.237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2.5018722040000001</v>
      </c>
      <c r="R268" s="240">
        <f>Q268*H268</f>
        <v>288.30824717234799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93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364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365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93</v>
      </c>
    </row>
    <row r="270" s="15" customFormat="1">
      <c r="A270" s="15"/>
      <c r="B270" s="272"/>
      <c r="C270" s="273"/>
      <c r="D270" s="251" t="s">
        <v>260</v>
      </c>
      <c r="E270" s="274" t="s">
        <v>1</v>
      </c>
      <c r="F270" s="275" t="s">
        <v>267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260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251</v>
      </c>
    </row>
    <row r="271" s="15" customFormat="1">
      <c r="A271" s="15"/>
      <c r="B271" s="272"/>
      <c r="C271" s="273"/>
      <c r="D271" s="251" t="s">
        <v>260</v>
      </c>
      <c r="E271" s="274" t="s">
        <v>1</v>
      </c>
      <c r="F271" s="275" t="s">
        <v>366</v>
      </c>
      <c r="G271" s="273"/>
      <c r="H271" s="274" t="s">
        <v>1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260</v>
      </c>
      <c r="AU271" s="281" t="s">
        <v>93</v>
      </c>
      <c r="AV271" s="15" t="s">
        <v>91</v>
      </c>
      <c r="AW271" s="15" t="s">
        <v>40</v>
      </c>
      <c r="AX271" s="15" t="s">
        <v>84</v>
      </c>
      <c r="AY271" s="281" t="s">
        <v>251</v>
      </c>
    </row>
    <row r="272" s="13" customFormat="1">
      <c r="A272" s="13"/>
      <c r="B272" s="249"/>
      <c r="C272" s="250"/>
      <c r="D272" s="251" t="s">
        <v>260</v>
      </c>
      <c r="E272" s="252" t="s">
        <v>1</v>
      </c>
      <c r="F272" s="253" t="s">
        <v>367</v>
      </c>
      <c r="G272" s="250"/>
      <c r="H272" s="254">
        <v>1.147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260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251</v>
      </c>
    </row>
    <row r="273" s="13" customFormat="1">
      <c r="A273" s="13"/>
      <c r="B273" s="249"/>
      <c r="C273" s="250"/>
      <c r="D273" s="251" t="s">
        <v>260</v>
      </c>
      <c r="E273" s="252" t="s">
        <v>1</v>
      </c>
      <c r="F273" s="253" t="s">
        <v>368</v>
      </c>
      <c r="G273" s="250"/>
      <c r="H273" s="254">
        <v>73.078000000000003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260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251</v>
      </c>
    </row>
    <row r="274" s="13" customFormat="1">
      <c r="A274" s="13"/>
      <c r="B274" s="249"/>
      <c r="C274" s="250"/>
      <c r="D274" s="251" t="s">
        <v>260</v>
      </c>
      <c r="E274" s="252" t="s">
        <v>1</v>
      </c>
      <c r="F274" s="253" t="s">
        <v>369</v>
      </c>
      <c r="G274" s="250"/>
      <c r="H274" s="254">
        <v>6.5540000000000003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260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251</v>
      </c>
    </row>
    <row r="275" s="13" customFormat="1">
      <c r="A275" s="13"/>
      <c r="B275" s="249"/>
      <c r="C275" s="250"/>
      <c r="D275" s="251" t="s">
        <v>260</v>
      </c>
      <c r="E275" s="252" t="s">
        <v>1</v>
      </c>
      <c r="F275" s="253" t="s">
        <v>370</v>
      </c>
      <c r="G275" s="250"/>
      <c r="H275" s="254">
        <v>32.567999999999998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260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251</v>
      </c>
    </row>
    <row r="276" s="13" customFormat="1">
      <c r="A276" s="13"/>
      <c r="B276" s="249"/>
      <c r="C276" s="250"/>
      <c r="D276" s="251" t="s">
        <v>260</v>
      </c>
      <c r="E276" s="252" t="s">
        <v>1</v>
      </c>
      <c r="F276" s="253" t="s">
        <v>371</v>
      </c>
      <c r="G276" s="250"/>
      <c r="H276" s="254">
        <v>0.99299999999999999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260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251</v>
      </c>
    </row>
    <row r="277" s="13" customFormat="1">
      <c r="A277" s="13"/>
      <c r="B277" s="249"/>
      <c r="C277" s="250"/>
      <c r="D277" s="251" t="s">
        <v>260</v>
      </c>
      <c r="E277" s="252" t="s">
        <v>1</v>
      </c>
      <c r="F277" s="253" t="s">
        <v>372</v>
      </c>
      <c r="G277" s="250"/>
      <c r="H277" s="254">
        <v>0.89700000000000002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93</v>
      </c>
      <c r="AV277" s="13" t="s">
        <v>93</v>
      </c>
      <c r="AW277" s="13" t="s">
        <v>40</v>
      </c>
      <c r="AX277" s="13" t="s">
        <v>84</v>
      </c>
      <c r="AY277" s="260" t="s">
        <v>251</v>
      </c>
    </row>
    <row r="278" s="14" customFormat="1">
      <c r="A278" s="14"/>
      <c r="B278" s="261"/>
      <c r="C278" s="262"/>
      <c r="D278" s="251" t="s">
        <v>260</v>
      </c>
      <c r="E278" s="263" t="s">
        <v>1</v>
      </c>
      <c r="F278" s="264" t="s">
        <v>262</v>
      </c>
      <c r="G278" s="262"/>
      <c r="H278" s="265">
        <v>115.237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260</v>
      </c>
      <c r="AU278" s="271" t="s">
        <v>93</v>
      </c>
      <c r="AV278" s="14" t="s">
        <v>257</v>
      </c>
      <c r="AW278" s="14" t="s">
        <v>40</v>
      </c>
      <c r="AX278" s="14" t="s">
        <v>91</v>
      </c>
      <c r="AY278" s="271" t="s">
        <v>251</v>
      </c>
    </row>
    <row r="279" s="2" customFormat="1" ht="24.15" customHeight="1">
      <c r="A279" s="41"/>
      <c r="B279" s="42"/>
      <c r="C279" s="230" t="s">
        <v>304</v>
      </c>
      <c r="D279" s="230" t="s">
        <v>253</v>
      </c>
      <c r="E279" s="231" t="s">
        <v>373</v>
      </c>
      <c r="F279" s="232" t="s">
        <v>374</v>
      </c>
      <c r="G279" s="233" t="s">
        <v>265</v>
      </c>
      <c r="H279" s="234">
        <v>396.07900000000001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2.5018722040000001</v>
      </c>
      <c r="R279" s="240">
        <f>Q279*H279</f>
        <v>990.93904068811605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93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375</v>
      </c>
    </row>
    <row r="280" s="2" customFormat="1">
      <c r="A280" s="41"/>
      <c r="B280" s="42"/>
      <c r="C280" s="43"/>
      <c r="D280" s="244" t="s">
        <v>258</v>
      </c>
      <c r="E280" s="43"/>
      <c r="F280" s="245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258</v>
      </c>
      <c r="AU280" s="19" t="s">
        <v>93</v>
      </c>
    </row>
    <row r="281" s="2" customFormat="1">
      <c r="A281" s="41"/>
      <c r="B281" s="42"/>
      <c r="C281" s="43"/>
      <c r="D281" s="251" t="s">
        <v>289</v>
      </c>
      <c r="E281" s="43"/>
      <c r="F281" s="282" t="s">
        <v>377</v>
      </c>
      <c r="G281" s="43"/>
      <c r="H281" s="43"/>
      <c r="I281" s="246"/>
      <c r="J281" s="43"/>
      <c r="K281" s="43"/>
      <c r="L281" s="47"/>
      <c r="M281" s="247"/>
      <c r="N281" s="248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289</v>
      </c>
      <c r="AU281" s="19" t="s">
        <v>93</v>
      </c>
    </row>
    <row r="282" s="15" customFormat="1">
      <c r="A282" s="15"/>
      <c r="B282" s="272"/>
      <c r="C282" s="273"/>
      <c r="D282" s="251" t="s">
        <v>260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260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251</v>
      </c>
    </row>
    <row r="283" s="15" customFormat="1">
      <c r="A283" s="15"/>
      <c r="B283" s="272"/>
      <c r="C283" s="273"/>
      <c r="D283" s="251" t="s">
        <v>260</v>
      </c>
      <c r="E283" s="274" t="s">
        <v>1</v>
      </c>
      <c r="F283" s="275" t="s">
        <v>379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260</v>
      </c>
      <c r="AU283" s="281" t="s">
        <v>93</v>
      </c>
      <c r="AV283" s="15" t="s">
        <v>91</v>
      </c>
      <c r="AW283" s="15" t="s">
        <v>40</v>
      </c>
      <c r="AX283" s="15" t="s">
        <v>84</v>
      </c>
      <c r="AY283" s="281" t="s">
        <v>251</v>
      </c>
    </row>
    <row r="284" s="13" customFormat="1">
      <c r="A284" s="13"/>
      <c r="B284" s="249"/>
      <c r="C284" s="250"/>
      <c r="D284" s="251" t="s">
        <v>260</v>
      </c>
      <c r="E284" s="252" t="s">
        <v>1</v>
      </c>
      <c r="F284" s="253" t="s">
        <v>380</v>
      </c>
      <c r="G284" s="250"/>
      <c r="H284" s="254">
        <v>3.7989999999999999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260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251</v>
      </c>
    </row>
    <row r="285" s="13" customFormat="1">
      <c r="A285" s="13"/>
      <c r="B285" s="249"/>
      <c r="C285" s="250"/>
      <c r="D285" s="251" t="s">
        <v>260</v>
      </c>
      <c r="E285" s="252" t="s">
        <v>1</v>
      </c>
      <c r="F285" s="253" t="s">
        <v>381</v>
      </c>
      <c r="G285" s="250"/>
      <c r="H285" s="254">
        <v>265.27199999999999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251</v>
      </c>
    </row>
    <row r="286" s="13" customFormat="1">
      <c r="A286" s="13"/>
      <c r="B286" s="249"/>
      <c r="C286" s="250"/>
      <c r="D286" s="251" t="s">
        <v>260</v>
      </c>
      <c r="E286" s="252" t="s">
        <v>1</v>
      </c>
      <c r="F286" s="253" t="s">
        <v>382</v>
      </c>
      <c r="G286" s="250"/>
      <c r="H286" s="254">
        <v>14.628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260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251</v>
      </c>
    </row>
    <row r="287" s="13" customFormat="1">
      <c r="A287" s="13"/>
      <c r="B287" s="249"/>
      <c r="C287" s="250"/>
      <c r="D287" s="251" t="s">
        <v>260</v>
      </c>
      <c r="E287" s="252" t="s">
        <v>1</v>
      </c>
      <c r="F287" s="253" t="s">
        <v>383</v>
      </c>
      <c r="G287" s="250"/>
      <c r="H287" s="254">
        <v>5.7000000000000002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260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251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384</v>
      </c>
      <c r="G288" s="250"/>
      <c r="H288" s="254">
        <v>92.778000000000006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251</v>
      </c>
    </row>
    <row r="289" s="13" customFormat="1">
      <c r="A289" s="13"/>
      <c r="B289" s="249"/>
      <c r="C289" s="250"/>
      <c r="D289" s="251" t="s">
        <v>260</v>
      </c>
      <c r="E289" s="252" t="s">
        <v>1</v>
      </c>
      <c r="F289" s="253" t="s">
        <v>385</v>
      </c>
      <c r="G289" s="250"/>
      <c r="H289" s="254">
        <v>13.901999999999999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260</v>
      </c>
      <c r="AU289" s="260" t="s">
        <v>93</v>
      </c>
      <c r="AV289" s="13" t="s">
        <v>93</v>
      </c>
      <c r="AW289" s="13" t="s">
        <v>40</v>
      </c>
      <c r="AX289" s="13" t="s">
        <v>84</v>
      </c>
      <c r="AY289" s="260" t="s">
        <v>251</v>
      </c>
    </row>
    <row r="290" s="14" customFormat="1">
      <c r="A290" s="14"/>
      <c r="B290" s="261"/>
      <c r="C290" s="262"/>
      <c r="D290" s="251" t="s">
        <v>260</v>
      </c>
      <c r="E290" s="263" t="s">
        <v>1</v>
      </c>
      <c r="F290" s="264" t="s">
        <v>262</v>
      </c>
      <c r="G290" s="262"/>
      <c r="H290" s="265">
        <v>396.07900000000001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260</v>
      </c>
      <c r="AU290" s="271" t="s">
        <v>93</v>
      </c>
      <c r="AV290" s="14" t="s">
        <v>257</v>
      </c>
      <c r="AW290" s="14" t="s">
        <v>40</v>
      </c>
      <c r="AX290" s="14" t="s">
        <v>91</v>
      </c>
      <c r="AY290" s="271" t="s">
        <v>251</v>
      </c>
    </row>
    <row r="291" s="2" customFormat="1" ht="16.5" customHeight="1">
      <c r="A291" s="41"/>
      <c r="B291" s="42"/>
      <c r="C291" s="230" t="s">
        <v>386</v>
      </c>
      <c r="D291" s="230" t="s">
        <v>253</v>
      </c>
      <c r="E291" s="231" t="s">
        <v>387</v>
      </c>
      <c r="F291" s="232" t="s">
        <v>388</v>
      </c>
      <c r="G291" s="233" t="s">
        <v>389</v>
      </c>
      <c r="H291" s="234">
        <v>180.43600000000001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0.0024719</v>
      </c>
      <c r="R291" s="240">
        <f>Q291*H291</f>
        <v>0.44601974840000003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93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390</v>
      </c>
    </row>
    <row r="292" s="2" customFormat="1">
      <c r="A292" s="41"/>
      <c r="B292" s="42"/>
      <c r="C292" s="43"/>
      <c r="D292" s="244" t="s">
        <v>258</v>
      </c>
      <c r="E292" s="43"/>
      <c r="F292" s="245" t="s">
        <v>391</v>
      </c>
      <c r="G292" s="43"/>
      <c r="H292" s="43"/>
      <c r="I292" s="246"/>
      <c r="J292" s="43"/>
      <c r="K292" s="43"/>
      <c r="L292" s="47"/>
      <c r="M292" s="247"/>
      <c r="N292" s="248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258</v>
      </c>
      <c r="AU292" s="19" t="s">
        <v>93</v>
      </c>
    </row>
    <row r="293" s="15" customFormat="1">
      <c r="A293" s="15"/>
      <c r="B293" s="272"/>
      <c r="C293" s="273"/>
      <c r="D293" s="251" t="s">
        <v>260</v>
      </c>
      <c r="E293" s="274" t="s">
        <v>1</v>
      </c>
      <c r="F293" s="275" t="s">
        <v>378</v>
      </c>
      <c r="G293" s="273"/>
      <c r="H293" s="274" t="s">
        <v>1</v>
      </c>
      <c r="I293" s="276"/>
      <c r="J293" s="273"/>
      <c r="K293" s="273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260</v>
      </c>
      <c r="AU293" s="281" t="s">
        <v>93</v>
      </c>
      <c r="AV293" s="15" t="s">
        <v>91</v>
      </c>
      <c r="AW293" s="15" t="s">
        <v>40</v>
      </c>
      <c r="AX293" s="15" t="s">
        <v>84</v>
      </c>
      <c r="AY293" s="281" t="s">
        <v>251</v>
      </c>
    </row>
    <row r="294" s="13" customFormat="1">
      <c r="A294" s="13"/>
      <c r="B294" s="249"/>
      <c r="C294" s="250"/>
      <c r="D294" s="251" t="s">
        <v>260</v>
      </c>
      <c r="E294" s="252" t="s">
        <v>1</v>
      </c>
      <c r="F294" s="253" t="s">
        <v>392</v>
      </c>
      <c r="G294" s="250"/>
      <c r="H294" s="254">
        <v>5.016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260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251</v>
      </c>
    </row>
    <row r="295" s="13" customFormat="1">
      <c r="A295" s="13"/>
      <c r="B295" s="249"/>
      <c r="C295" s="250"/>
      <c r="D295" s="251" t="s">
        <v>260</v>
      </c>
      <c r="E295" s="252" t="s">
        <v>1</v>
      </c>
      <c r="F295" s="253" t="s">
        <v>393</v>
      </c>
      <c r="G295" s="250"/>
      <c r="H295" s="254">
        <v>100.86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260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251</v>
      </c>
    </row>
    <row r="296" s="13" customFormat="1">
      <c r="A296" s="13"/>
      <c r="B296" s="249"/>
      <c r="C296" s="250"/>
      <c r="D296" s="251" t="s">
        <v>260</v>
      </c>
      <c r="E296" s="252" t="s">
        <v>1</v>
      </c>
      <c r="F296" s="253" t="s">
        <v>394</v>
      </c>
      <c r="G296" s="250"/>
      <c r="H296" s="254">
        <v>17.808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260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251</v>
      </c>
    </row>
    <row r="297" s="13" customFormat="1">
      <c r="A297" s="13"/>
      <c r="B297" s="249"/>
      <c r="C297" s="250"/>
      <c r="D297" s="251" t="s">
        <v>260</v>
      </c>
      <c r="E297" s="252" t="s">
        <v>1</v>
      </c>
      <c r="F297" s="253" t="s">
        <v>395</v>
      </c>
      <c r="G297" s="250"/>
      <c r="H297" s="254">
        <v>8.1899999999999995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260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251</v>
      </c>
    </row>
    <row r="298" s="13" customFormat="1">
      <c r="A298" s="13"/>
      <c r="B298" s="249"/>
      <c r="C298" s="250"/>
      <c r="D298" s="251" t="s">
        <v>260</v>
      </c>
      <c r="E298" s="252" t="s">
        <v>1</v>
      </c>
      <c r="F298" s="253" t="s">
        <v>396</v>
      </c>
      <c r="G298" s="250"/>
      <c r="H298" s="254">
        <v>32.881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260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251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397</v>
      </c>
      <c r="G299" s="250"/>
      <c r="H299" s="254">
        <v>15.680999999999999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93</v>
      </c>
      <c r="AV299" s="13" t="s">
        <v>93</v>
      </c>
      <c r="AW299" s="13" t="s">
        <v>40</v>
      </c>
      <c r="AX299" s="13" t="s">
        <v>84</v>
      </c>
      <c r="AY299" s="260" t="s">
        <v>251</v>
      </c>
    </row>
    <row r="300" s="14" customFormat="1">
      <c r="A300" s="14"/>
      <c r="B300" s="261"/>
      <c r="C300" s="262"/>
      <c r="D300" s="251" t="s">
        <v>260</v>
      </c>
      <c r="E300" s="263" t="s">
        <v>1</v>
      </c>
      <c r="F300" s="264" t="s">
        <v>262</v>
      </c>
      <c r="G300" s="262"/>
      <c r="H300" s="265">
        <v>180.43600000000001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260</v>
      </c>
      <c r="AU300" s="271" t="s">
        <v>93</v>
      </c>
      <c r="AV300" s="14" t="s">
        <v>257</v>
      </c>
      <c r="AW300" s="14" t="s">
        <v>40</v>
      </c>
      <c r="AX300" s="14" t="s">
        <v>91</v>
      </c>
      <c r="AY300" s="271" t="s">
        <v>251</v>
      </c>
    </row>
    <row r="301" s="2" customFormat="1" ht="16.5" customHeight="1">
      <c r="A301" s="41"/>
      <c r="B301" s="42"/>
      <c r="C301" s="230" t="s">
        <v>309</v>
      </c>
      <c r="D301" s="230" t="s">
        <v>253</v>
      </c>
      <c r="E301" s="231" t="s">
        <v>398</v>
      </c>
      <c r="F301" s="232" t="s">
        <v>399</v>
      </c>
      <c r="G301" s="233" t="s">
        <v>389</v>
      </c>
      <c r="H301" s="234">
        <v>180.43600000000001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93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400</v>
      </c>
    </row>
    <row r="302" s="2" customFormat="1">
      <c r="A302" s="41"/>
      <c r="B302" s="42"/>
      <c r="C302" s="43"/>
      <c r="D302" s="244" t="s">
        <v>258</v>
      </c>
      <c r="E302" s="43"/>
      <c r="F302" s="245" t="s">
        <v>401</v>
      </c>
      <c r="G302" s="43"/>
      <c r="H302" s="43"/>
      <c r="I302" s="246"/>
      <c r="J302" s="43"/>
      <c r="K302" s="43"/>
      <c r="L302" s="47"/>
      <c r="M302" s="247"/>
      <c r="N302" s="248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258</v>
      </c>
      <c r="AU302" s="19" t="s">
        <v>93</v>
      </c>
    </row>
    <row r="303" s="15" customFormat="1">
      <c r="A303" s="15"/>
      <c r="B303" s="272"/>
      <c r="C303" s="273"/>
      <c r="D303" s="251" t="s">
        <v>260</v>
      </c>
      <c r="E303" s="274" t="s">
        <v>1</v>
      </c>
      <c r="F303" s="275" t="s">
        <v>378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260</v>
      </c>
      <c r="AU303" s="281" t="s">
        <v>93</v>
      </c>
      <c r="AV303" s="15" t="s">
        <v>91</v>
      </c>
      <c r="AW303" s="15" t="s">
        <v>40</v>
      </c>
      <c r="AX303" s="15" t="s">
        <v>84</v>
      </c>
      <c r="AY303" s="281" t="s">
        <v>251</v>
      </c>
    </row>
    <row r="304" s="13" customFormat="1">
      <c r="A304" s="13"/>
      <c r="B304" s="249"/>
      <c r="C304" s="250"/>
      <c r="D304" s="251" t="s">
        <v>260</v>
      </c>
      <c r="E304" s="252" t="s">
        <v>1</v>
      </c>
      <c r="F304" s="253" t="s">
        <v>392</v>
      </c>
      <c r="G304" s="250"/>
      <c r="H304" s="254">
        <v>5.016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260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251</v>
      </c>
    </row>
    <row r="305" s="13" customFormat="1">
      <c r="A305" s="13"/>
      <c r="B305" s="249"/>
      <c r="C305" s="250"/>
      <c r="D305" s="251" t="s">
        <v>260</v>
      </c>
      <c r="E305" s="252" t="s">
        <v>1</v>
      </c>
      <c r="F305" s="253" t="s">
        <v>393</v>
      </c>
      <c r="G305" s="250"/>
      <c r="H305" s="254">
        <v>100.86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260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251</v>
      </c>
    </row>
    <row r="306" s="13" customFormat="1">
      <c r="A306" s="13"/>
      <c r="B306" s="249"/>
      <c r="C306" s="250"/>
      <c r="D306" s="251" t="s">
        <v>260</v>
      </c>
      <c r="E306" s="252" t="s">
        <v>1</v>
      </c>
      <c r="F306" s="253" t="s">
        <v>394</v>
      </c>
      <c r="G306" s="250"/>
      <c r="H306" s="254">
        <v>17.808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260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251</v>
      </c>
    </row>
    <row r="307" s="13" customFormat="1">
      <c r="A307" s="13"/>
      <c r="B307" s="249"/>
      <c r="C307" s="250"/>
      <c r="D307" s="251" t="s">
        <v>260</v>
      </c>
      <c r="E307" s="252" t="s">
        <v>1</v>
      </c>
      <c r="F307" s="253" t="s">
        <v>395</v>
      </c>
      <c r="G307" s="250"/>
      <c r="H307" s="254">
        <v>8.1899999999999995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260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251</v>
      </c>
    </row>
    <row r="308" s="13" customFormat="1">
      <c r="A308" s="13"/>
      <c r="B308" s="249"/>
      <c r="C308" s="250"/>
      <c r="D308" s="251" t="s">
        <v>260</v>
      </c>
      <c r="E308" s="252" t="s">
        <v>1</v>
      </c>
      <c r="F308" s="253" t="s">
        <v>396</v>
      </c>
      <c r="G308" s="250"/>
      <c r="H308" s="254">
        <v>32.881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260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251</v>
      </c>
    </row>
    <row r="309" s="13" customFormat="1">
      <c r="A309" s="13"/>
      <c r="B309" s="249"/>
      <c r="C309" s="250"/>
      <c r="D309" s="251" t="s">
        <v>260</v>
      </c>
      <c r="E309" s="252" t="s">
        <v>1</v>
      </c>
      <c r="F309" s="253" t="s">
        <v>397</v>
      </c>
      <c r="G309" s="250"/>
      <c r="H309" s="254">
        <v>15.680999999999999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260</v>
      </c>
      <c r="AU309" s="260" t="s">
        <v>93</v>
      </c>
      <c r="AV309" s="13" t="s">
        <v>93</v>
      </c>
      <c r="AW309" s="13" t="s">
        <v>40</v>
      </c>
      <c r="AX309" s="13" t="s">
        <v>84</v>
      </c>
      <c r="AY309" s="260" t="s">
        <v>251</v>
      </c>
    </row>
    <row r="310" s="14" customFormat="1">
      <c r="A310" s="14"/>
      <c r="B310" s="261"/>
      <c r="C310" s="262"/>
      <c r="D310" s="251" t="s">
        <v>260</v>
      </c>
      <c r="E310" s="263" t="s">
        <v>1</v>
      </c>
      <c r="F310" s="264" t="s">
        <v>262</v>
      </c>
      <c r="G310" s="262"/>
      <c r="H310" s="265">
        <v>180.43600000000001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260</v>
      </c>
      <c r="AU310" s="271" t="s">
        <v>93</v>
      </c>
      <c r="AV310" s="14" t="s">
        <v>257</v>
      </c>
      <c r="AW310" s="14" t="s">
        <v>40</v>
      </c>
      <c r="AX310" s="14" t="s">
        <v>91</v>
      </c>
      <c r="AY310" s="271" t="s">
        <v>251</v>
      </c>
    </row>
    <row r="311" s="2" customFormat="1" ht="21.75" customHeight="1">
      <c r="A311" s="41"/>
      <c r="B311" s="42"/>
      <c r="C311" s="230" t="s">
        <v>402</v>
      </c>
      <c r="D311" s="230" t="s">
        <v>253</v>
      </c>
      <c r="E311" s="231" t="s">
        <v>403</v>
      </c>
      <c r="F311" s="232" t="s">
        <v>404</v>
      </c>
      <c r="G311" s="233" t="s">
        <v>298</v>
      </c>
      <c r="H311" s="234">
        <v>47.529000000000003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1.0606207999999999</v>
      </c>
      <c r="R311" s="240">
        <f>Q311*H311</f>
        <v>50.410246003200001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93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405</v>
      </c>
    </row>
    <row r="312" s="2" customFormat="1">
      <c r="A312" s="41"/>
      <c r="B312" s="42"/>
      <c r="C312" s="43"/>
      <c r="D312" s="244" t="s">
        <v>258</v>
      </c>
      <c r="E312" s="43"/>
      <c r="F312" s="245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258</v>
      </c>
      <c r="AU312" s="19" t="s">
        <v>93</v>
      </c>
    </row>
    <row r="313" s="2" customFormat="1">
      <c r="A313" s="41"/>
      <c r="B313" s="42"/>
      <c r="C313" s="43"/>
      <c r="D313" s="251" t="s">
        <v>289</v>
      </c>
      <c r="E313" s="43"/>
      <c r="F313" s="282" t="s">
        <v>407</v>
      </c>
      <c r="G313" s="43"/>
      <c r="H313" s="43"/>
      <c r="I313" s="246"/>
      <c r="J313" s="43"/>
      <c r="K313" s="43"/>
      <c r="L313" s="47"/>
      <c r="M313" s="247"/>
      <c r="N313" s="248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289</v>
      </c>
      <c r="AU313" s="19" t="s">
        <v>93</v>
      </c>
    </row>
    <row r="314" s="15" customFormat="1">
      <c r="A314" s="15"/>
      <c r="B314" s="272"/>
      <c r="C314" s="273"/>
      <c r="D314" s="251" t="s">
        <v>260</v>
      </c>
      <c r="E314" s="274" t="s">
        <v>1</v>
      </c>
      <c r="F314" s="275" t="s">
        <v>378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260</v>
      </c>
      <c r="AU314" s="281" t="s">
        <v>93</v>
      </c>
      <c r="AV314" s="15" t="s">
        <v>91</v>
      </c>
      <c r="AW314" s="15" t="s">
        <v>40</v>
      </c>
      <c r="AX314" s="15" t="s">
        <v>84</v>
      </c>
      <c r="AY314" s="281" t="s">
        <v>251</v>
      </c>
    </row>
    <row r="315" s="13" customFormat="1">
      <c r="A315" s="13"/>
      <c r="B315" s="249"/>
      <c r="C315" s="250"/>
      <c r="D315" s="251" t="s">
        <v>260</v>
      </c>
      <c r="E315" s="252" t="s">
        <v>1</v>
      </c>
      <c r="F315" s="253" t="s">
        <v>380</v>
      </c>
      <c r="G315" s="250"/>
      <c r="H315" s="254">
        <v>3.7989999999999999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260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251</v>
      </c>
    </row>
    <row r="316" s="13" customFormat="1">
      <c r="A316" s="13"/>
      <c r="B316" s="249"/>
      <c r="C316" s="250"/>
      <c r="D316" s="251" t="s">
        <v>260</v>
      </c>
      <c r="E316" s="252" t="s">
        <v>1</v>
      </c>
      <c r="F316" s="253" t="s">
        <v>381</v>
      </c>
      <c r="G316" s="250"/>
      <c r="H316" s="254">
        <v>265.27199999999999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260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251</v>
      </c>
    </row>
    <row r="317" s="13" customFormat="1">
      <c r="A317" s="13"/>
      <c r="B317" s="249"/>
      <c r="C317" s="250"/>
      <c r="D317" s="251" t="s">
        <v>260</v>
      </c>
      <c r="E317" s="252" t="s">
        <v>1</v>
      </c>
      <c r="F317" s="253" t="s">
        <v>382</v>
      </c>
      <c r="G317" s="250"/>
      <c r="H317" s="254">
        <v>14.628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260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251</v>
      </c>
    </row>
    <row r="318" s="13" customFormat="1">
      <c r="A318" s="13"/>
      <c r="B318" s="249"/>
      <c r="C318" s="250"/>
      <c r="D318" s="251" t="s">
        <v>260</v>
      </c>
      <c r="E318" s="252" t="s">
        <v>1</v>
      </c>
      <c r="F318" s="253" t="s">
        <v>383</v>
      </c>
      <c r="G318" s="250"/>
      <c r="H318" s="254">
        <v>5.7000000000000002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260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251</v>
      </c>
    </row>
    <row r="319" s="13" customFormat="1">
      <c r="A319" s="13"/>
      <c r="B319" s="249"/>
      <c r="C319" s="250"/>
      <c r="D319" s="251" t="s">
        <v>260</v>
      </c>
      <c r="E319" s="252" t="s">
        <v>1</v>
      </c>
      <c r="F319" s="253" t="s">
        <v>384</v>
      </c>
      <c r="G319" s="250"/>
      <c r="H319" s="254">
        <v>92.778000000000006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260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251</v>
      </c>
    </row>
    <row r="320" s="13" customFormat="1">
      <c r="A320" s="13"/>
      <c r="B320" s="249"/>
      <c r="C320" s="250"/>
      <c r="D320" s="251" t="s">
        <v>260</v>
      </c>
      <c r="E320" s="252" t="s">
        <v>1</v>
      </c>
      <c r="F320" s="253" t="s">
        <v>385</v>
      </c>
      <c r="G320" s="250"/>
      <c r="H320" s="254">
        <v>13.901999999999999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260</v>
      </c>
      <c r="AU320" s="260" t="s">
        <v>93</v>
      </c>
      <c r="AV320" s="13" t="s">
        <v>93</v>
      </c>
      <c r="AW320" s="13" t="s">
        <v>40</v>
      </c>
      <c r="AX320" s="13" t="s">
        <v>84</v>
      </c>
      <c r="AY320" s="260" t="s">
        <v>251</v>
      </c>
    </row>
    <row r="321" s="14" customFormat="1">
      <c r="A321" s="14"/>
      <c r="B321" s="261"/>
      <c r="C321" s="262"/>
      <c r="D321" s="251" t="s">
        <v>260</v>
      </c>
      <c r="E321" s="263" t="s">
        <v>1</v>
      </c>
      <c r="F321" s="264" t="s">
        <v>262</v>
      </c>
      <c r="G321" s="262"/>
      <c r="H321" s="265">
        <v>396.07900000000001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260</v>
      </c>
      <c r="AU321" s="271" t="s">
        <v>93</v>
      </c>
      <c r="AV321" s="14" t="s">
        <v>257</v>
      </c>
      <c r="AW321" s="14" t="s">
        <v>40</v>
      </c>
      <c r="AX321" s="14" t="s">
        <v>84</v>
      </c>
      <c r="AY321" s="271" t="s">
        <v>251</v>
      </c>
    </row>
    <row r="322" s="13" customFormat="1">
      <c r="A322" s="13"/>
      <c r="B322" s="249"/>
      <c r="C322" s="250"/>
      <c r="D322" s="251" t="s">
        <v>260</v>
      </c>
      <c r="E322" s="252" t="s">
        <v>1</v>
      </c>
      <c r="F322" s="253" t="s">
        <v>408</v>
      </c>
      <c r="G322" s="250"/>
      <c r="H322" s="254">
        <v>47.529000000000003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260</v>
      </c>
      <c r="AU322" s="260" t="s">
        <v>93</v>
      </c>
      <c r="AV322" s="13" t="s">
        <v>93</v>
      </c>
      <c r="AW322" s="13" t="s">
        <v>40</v>
      </c>
      <c r="AX322" s="13" t="s">
        <v>84</v>
      </c>
      <c r="AY322" s="260" t="s">
        <v>251</v>
      </c>
    </row>
    <row r="323" s="14" customFormat="1">
      <c r="A323" s="14"/>
      <c r="B323" s="261"/>
      <c r="C323" s="262"/>
      <c r="D323" s="251" t="s">
        <v>260</v>
      </c>
      <c r="E323" s="263" t="s">
        <v>1</v>
      </c>
      <c r="F323" s="264" t="s">
        <v>262</v>
      </c>
      <c r="G323" s="262"/>
      <c r="H323" s="265">
        <v>47.529000000000003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260</v>
      </c>
      <c r="AU323" s="271" t="s">
        <v>93</v>
      </c>
      <c r="AV323" s="14" t="s">
        <v>257</v>
      </c>
      <c r="AW323" s="14" t="s">
        <v>40</v>
      </c>
      <c r="AX323" s="14" t="s">
        <v>91</v>
      </c>
      <c r="AY323" s="271" t="s">
        <v>251</v>
      </c>
    </row>
    <row r="324" s="2" customFormat="1" ht="16.5" customHeight="1">
      <c r="A324" s="41"/>
      <c r="B324" s="42"/>
      <c r="C324" s="230" t="s">
        <v>409</v>
      </c>
      <c r="D324" s="230" t="s">
        <v>253</v>
      </c>
      <c r="E324" s="231" t="s">
        <v>410</v>
      </c>
      <c r="F324" s="232" t="s">
        <v>411</v>
      </c>
      <c r="G324" s="233" t="s">
        <v>298</v>
      </c>
      <c r="H324" s="234">
        <v>11.523999999999999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1.0627727797</v>
      </c>
      <c r="R324" s="240">
        <f>Q324*H324</f>
        <v>12.247393513262798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93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412</v>
      </c>
    </row>
    <row r="325" s="2" customFormat="1">
      <c r="A325" s="41"/>
      <c r="B325" s="42"/>
      <c r="C325" s="43"/>
      <c r="D325" s="244" t="s">
        <v>258</v>
      </c>
      <c r="E325" s="43"/>
      <c r="F325" s="245" t="s">
        <v>413</v>
      </c>
      <c r="G325" s="43"/>
      <c r="H325" s="43"/>
      <c r="I325" s="246"/>
      <c r="J325" s="43"/>
      <c r="K325" s="43"/>
      <c r="L325" s="47"/>
      <c r="M325" s="247"/>
      <c r="N325" s="248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258</v>
      </c>
      <c r="AU325" s="19" t="s">
        <v>93</v>
      </c>
    </row>
    <row r="326" s="15" customFormat="1">
      <c r="A326" s="15"/>
      <c r="B326" s="272"/>
      <c r="C326" s="273"/>
      <c r="D326" s="251" t="s">
        <v>260</v>
      </c>
      <c r="E326" s="274" t="s">
        <v>1</v>
      </c>
      <c r="F326" s="275" t="s">
        <v>267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260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251</v>
      </c>
    </row>
    <row r="327" s="15" customFormat="1">
      <c r="A327" s="15"/>
      <c r="B327" s="272"/>
      <c r="C327" s="273"/>
      <c r="D327" s="251" t="s">
        <v>260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260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251</v>
      </c>
    </row>
    <row r="328" s="15" customFormat="1">
      <c r="A328" s="15"/>
      <c r="B328" s="272"/>
      <c r="C328" s="273"/>
      <c r="D328" s="251" t="s">
        <v>260</v>
      </c>
      <c r="E328" s="274" t="s">
        <v>1</v>
      </c>
      <c r="F328" s="275" t="s">
        <v>415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260</v>
      </c>
      <c r="AU328" s="281" t="s">
        <v>93</v>
      </c>
      <c r="AV328" s="15" t="s">
        <v>91</v>
      </c>
      <c r="AW328" s="15" t="s">
        <v>40</v>
      </c>
      <c r="AX328" s="15" t="s">
        <v>84</v>
      </c>
      <c r="AY328" s="281" t="s">
        <v>251</v>
      </c>
    </row>
    <row r="329" s="13" customFormat="1">
      <c r="A329" s="13"/>
      <c r="B329" s="249"/>
      <c r="C329" s="250"/>
      <c r="D329" s="251" t="s">
        <v>260</v>
      </c>
      <c r="E329" s="252" t="s">
        <v>1</v>
      </c>
      <c r="F329" s="253" t="s">
        <v>416</v>
      </c>
      <c r="G329" s="250"/>
      <c r="H329" s="254">
        <v>0.11500000000000001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260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251</v>
      </c>
    </row>
    <row r="330" s="13" customFormat="1">
      <c r="A330" s="13"/>
      <c r="B330" s="249"/>
      <c r="C330" s="250"/>
      <c r="D330" s="251" t="s">
        <v>260</v>
      </c>
      <c r="E330" s="252" t="s">
        <v>1</v>
      </c>
      <c r="F330" s="253" t="s">
        <v>417</v>
      </c>
      <c r="G330" s="250"/>
      <c r="H330" s="254">
        <v>7.3079999999999998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260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251</v>
      </c>
    </row>
    <row r="331" s="13" customFormat="1">
      <c r="A331" s="13"/>
      <c r="B331" s="249"/>
      <c r="C331" s="250"/>
      <c r="D331" s="251" t="s">
        <v>260</v>
      </c>
      <c r="E331" s="252" t="s">
        <v>1</v>
      </c>
      <c r="F331" s="253" t="s">
        <v>418</v>
      </c>
      <c r="G331" s="250"/>
      <c r="H331" s="254">
        <v>0.65500000000000003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260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251</v>
      </c>
    </row>
    <row r="332" s="13" customFormat="1">
      <c r="A332" s="13"/>
      <c r="B332" s="249"/>
      <c r="C332" s="250"/>
      <c r="D332" s="251" t="s">
        <v>260</v>
      </c>
      <c r="E332" s="252" t="s">
        <v>1</v>
      </c>
      <c r="F332" s="253" t="s">
        <v>419</v>
      </c>
      <c r="G332" s="250"/>
      <c r="H332" s="254">
        <v>3.2570000000000001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260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420</v>
      </c>
      <c r="G333" s="250"/>
      <c r="H333" s="254">
        <v>0.099000000000000005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251</v>
      </c>
    </row>
    <row r="334" s="13" customFormat="1">
      <c r="A334" s="13"/>
      <c r="B334" s="249"/>
      <c r="C334" s="250"/>
      <c r="D334" s="251" t="s">
        <v>260</v>
      </c>
      <c r="E334" s="252" t="s">
        <v>1</v>
      </c>
      <c r="F334" s="253" t="s">
        <v>421</v>
      </c>
      <c r="G334" s="250"/>
      <c r="H334" s="254">
        <v>0.089999999999999997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260</v>
      </c>
      <c r="AU334" s="260" t="s">
        <v>93</v>
      </c>
      <c r="AV334" s="13" t="s">
        <v>93</v>
      </c>
      <c r="AW334" s="13" t="s">
        <v>40</v>
      </c>
      <c r="AX334" s="13" t="s">
        <v>84</v>
      </c>
      <c r="AY334" s="260" t="s">
        <v>251</v>
      </c>
    </row>
    <row r="335" s="14" customFormat="1">
      <c r="A335" s="14"/>
      <c r="B335" s="261"/>
      <c r="C335" s="262"/>
      <c r="D335" s="251" t="s">
        <v>260</v>
      </c>
      <c r="E335" s="263" t="s">
        <v>1</v>
      </c>
      <c r="F335" s="264" t="s">
        <v>262</v>
      </c>
      <c r="G335" s="262"/>
      <c r="H335" s="265">
        <v>11.523999999999999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260</v>
      </c>
      <c r="AU335" s="271" t="s">
        <v>93</v>
      </c>
      <c r="AV335" s="14" t="s">
        <v>257</v>
      </c>
      <c r="AW335" s="14" t="s">
        <v>40</v>
      </c>
      <c r="AX335" s="14" t="s">
        <v>91</v>
      </c>
      <c r="AY335" s="271" t="s">
        <v>251</v>
      </c>
    </row>
    <row r="336" s="2" customFormat="1" ht="16.5" customHeight="1">
      <c r="A336" s="41"/>
      <c r="B336" s="42"/>
      <c r="C336" s="230" t="s">
        <v>7</v>
      </c>
      <c r="D336" s="230" t="s">
        <v>253</v>
      </c>
      <c r="E336" s="231" t="s">
        <v>422</v>
      </c>
      <c r="F336" s="232" t="s">
        <v>423</v>
      </c>
      <c r="G336" s="233" t="s">
        <v>265</v>
      </c>
      <c r="H336" s="234">
        <v>97.885999999999996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2.5018722040000001</v>
      </c>
      <c r="R336" s="240">
        <f>Q336*H336</f>
        <v>244.898262560744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93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424</v>
      </c>
    </row>
    <row r="337" s="2" customFormat="1">
      <c r="A337" s="41"/>
      <c r="B337" s="42"/>
      <c r="C337" s="43"/>
      <c r="D337" s="244" t="s">
        <v>258</v>
      </c>
      <c r="E337" s="43"/>
      <c r="F337" s="245" t="s">
        <v>425</v>
      </c>
      <c r="G337" s="43"/>
      <c r="H337" s="43"/>
      <c r="I337" s="246"/>
      <c r="J337" s="43"/>
      <c r="K337" s="43"/>
      <c r="L337" s="47"/>
      <c r="M337" s="247"/>
      <c r="N337" s="248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258</v>
      </c>
      <c r="AU337" s="19" t="s">
        <v>93</v>
      </c>
    </row>
    <row r="338" s="15" customFormat="1">
      <c r="A338" s="15"/>
      <c r="B338" s="272"/>
      <c r="C338" s="273"/>
      <c r="D338" s="251" t="s">
        <v>260</v>
      </c>
      <c r="E338" s="274" t="s">
        <v>1</v>
      </c>
      <c r="F338" s="275" t="s">
        <v>426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260</v>
      </c>
      <c r="AU338" s="281" t="s">
        <v>93</v>
      </c>
      <c r="AV338" s="15" t="s">
        <v>91</v>
      </c>
      <c r="AW338" s="15" t="s">
        <v>40</v>
      </c>
      <c r="AX338" s="15" t="s">
        <v>84</v>
      </c>
      <c r="AY338" s="281" t="s">
        <v>251</v>
      </c>
    </row>
    <row r="339" s="13" customFormat="1">
      <c r="A339" s="13"/>
      <c r="B339" s="249"/>
      <c r="C339" s="250"/>
      <c r="D339" s="251" t="s">
        <v>260</v>
      </c>
      <c r="E339" s="252" t="s">
        <v>1</v>
      </c>
      <c r="F339" s="253" t="s">
        <v>427</v>
      </c>
      <c r="G339" s="250"/>
      <c r="H339" s="254">
        <v>25.699999999999999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260</v>
      </c>
      <c r="AU339" s="260" t="s">
        <v>93</v>
      </c>
      <c r="AV339" s="13" t="s">
        <v>93</v>
      </c>
      <c r="AW339" s="13" t="s">
        <v>40</v>
      </c>
      <c r="AX339" s="13" t="s">
        <v>84</v>
      </c>
      <c r="AY339" s="260" t="s">
        <v>251</v>
      </c>
    </row>
    <row r="340" s="15" customFormat="1">
      <c r="A340" s="15"/>
      <c r="B340" s="272"/>
      <c r="C340" s="273"/>
      <c r="D340" s="251" t="s">
        <v>260</v>
      </c>
      <c r="E340" s="274" t="s">
        <v>1</v>
      </c>
      <c r="F340" s="275" t="s">
        <v>428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260</v>
      </c>
      <c r="AU340" s="281" t="s">
        <v>93</v>
      </c>
      <c r="AV340" s="15" t="s">
        <v>91</v>
      </c>
      <c r="AW340" s="15" t="s">
        <v>40</v>
      </c>
      <c r="AX340" s="15" t="s">
        <v>84</v>
      </c>
      <c r="AY340" s="281" t="s">
        <v>251</v>
      </c>
    </row>
    <row r="341" s="13" customFormat="1">
      <c r="A341" s="13"/>
      <c r="B341" s="249"/>
      <c r="C341" s="250"/>
      <c r="D341" s="251" t="s">
        <v>260</v>
      </c>
      <c r="E341" s="252" t="s">
        <v>1</v>
      </c>
      <c r="F341" s="253" t="s">
        <v>429</v>
      </c>
      <c r="G341" s="250"/>
      <c r="H341" s="254">
        <v>56.113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260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251</v>
      </c>
    </row>
    <row r="342" s="13" customFormat="1">
      <c r="A342" s="13"/>
      <c r="B342" s="249"/>
      <c r="C342" s="250"/>
      <c r="D342" s="251" t="s">
        <v>260</v>
      </c>
      <c r="E342" s="252" t="s">
        <v>1</v>
      </c>
      <c r="F342" s="253" t="s">
        <v>430</v>
      </c>
      <c r="G342" s="250"/>
      <c r="H342" s="254">
        <v>16.073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260</v>
      </c>
      <c r="AU342" s="260" t="s">
        <v>93</v>
      </c>
      <c r="AV342" s="13" t="s">
        <v>93</v>
      </c>
      <c r="AW342" s="13" t="s">
        <v>40</v>
      </c>
      <c r="AX342" s="13" t="s">
        <v>84</v>
      </c>
      <c r="AY342" s="260" t="s">
        <v>251</v>
      </c>
    </row>
    <row r="343" s="14" customFormat="1">
      <c r="A343" s="14"/>
      <c r="B343" s="261"/>
      <c r="C343" s="262"/>
      <c r="D343" s="251" t="s">
        <v>260</v>
      </c>
      <c r="E343" s="263" t="s">
        <v>1</v>
      </c>
      <c r="F343" s="264" t="s">
        <v>262</v>
      </c>
      <c r="G343" s="262"/>
      <c r="H343" s="265">
        <v>97.885999999999996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260</v>
      </c>
      <c r="AU343" s="271" t="s">
        <v>93</v>
      </c>
      <c r="AV343" s="14" t="s">
        <v>257</v>
      </c>
      <c r="AW343" s="14" t="s">
        <v>40</v>
      </c>
      <c r="AX343" s="14" t="s">
        <v>91</v>
      </c>
      <c r="AY343" s="271" t="s">
        <v>251</v>
      </c>
    </row>
    <row r="344" s="2" customFormat="1" ht="24.15" customHeight="1">
      <c r="A344" s="41"/>
      <c r="B344" s="42"/>
      <c r="C344" s="230" t="s">
        <v>322</v>
      </c>
      <c r="D344" s="230" t="s">
        <v>253</v>
      </c>
      <c r="E344" s="231" t="s">
        <v>431</v>
      </c>
      <c r="F344" s="232" t="s">
        <v>432</v>
      </c>
      <c r="G344" s="233" t="s">
        <v>265</v>
      </c>
      <c r="H344" s="234">
        <v>24.129999999999999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2.5018722040000001</v>
      </c>
      <c r="R344" s="240">
        <f>Q344*H344</f>
        <v>60.370176282519999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257</v>
      </c>
      <c r="AT344" s="242" t="s">
        <v>253</v>
      </c>
      <c r="AU344" s="242" t="s">
        <v>93</v>
      </c>
      <c r="AY344" s="19" t="s">
        <v>251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257</v>
      </c>
      <c r="BM344" s="242" t="s">
        <v>433</v>
      </c>
    </row>
    <row r="345" s="2" customFormat="1">
      <c r="A345" s="41"/>
      <c r="B345" s="42"/>
      <c r="C345" s="43"/>
      <c r="D345" s="244" t="s">
        <v>258</v>
      </c>
      <c r="E345" s="43"/>
      <c r="F345" s="245" t="s">
        <v>434</v>
      </c>
      <c r="G345" s="43"/>
      <c r="H345" s="43"/>
      <c r="I345" s="246"/>
      <c r="J345" s="43"/>
      <c r="K345" s="43"/>
      <c r="L345" s="47"/>
      <c r="M345" s="247"/>
      <c r="N345" s="248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258</v>
      </c>
      <c r="AU345" s="19" t="s">
        <v>93</v>
      </c>
    </row>
    <row r="346" s="15" customFormat="1">
      <c r="A346" s="15"/>
      <c r="B346" s="272"/>
      <c r="C346" s="273"/>
      <c r="D346" s="251" t="s">
        <v>260</v>
      </c>
      <c r="E346" s="274" t="s">
        <v>1</v>
      </c>
      <c r="F346" s="275" t="s">
        <v>435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260</v>
      </c>
      <c r="AU346" s="281" t="s">
        <v>93</v>
      </c>
      <c r="AV346" s="15" t="s">
        <v>91</v>
      </c>
      <c r="AW346" s="15" t="s">
        <v>40</v>
      </c>
      <c r="AX346" s="15" t="s">
        <v>84</v>
      </c>
      <c r="AY346" s="281" t="s">
        <v>251</v>
      </c>
    </row>
    <row r="347" s="13" customFormat="1">
      <c r="A347" s="13"/>
      <c r="B347" s="249"/>
      <c r="C347" s="250"/>
      <c r="D347" s="251" t="s">
        <v>260</v>
      </c>
      <c r="E347" s="252" t="s">
        <v>1</v>
      </c>
      <c r="F347" s="253" t="s">
        <v>436</v>
      </c>
      <c r="G347" s="250"/>
      <c r="H347" s="254">
        <v>24.129999999999999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260</v>
      </c>
      <c r="AU347" s="260" t="s">
        <v>93</v>
      </c>
      <c r="AV347" s="13" t="s">
        <v>93</v>
      </c>
      <c r="AW347" s="13" t="s">
        <v>40</v>
      </c>
      <c r="AX347" s="13" t="s">
        <v>84</v>
      </c>
      <c r="AY347" s="260" t="s">
        <v>251</v>
      </c>
    </row>
    <row r="348" s="14" customFormat="1">
      <c r="A348" s="14"/>
      <c r="B348" s="261"/>
      <c r="C348" s="262"/>
      <c r="D348" s="251" t="s">
        <v>260</v>
      </c>
      <c r="E348" s="263" t="s">
        <v>1</v>
      </c>
      <c r="F348" s="264" t="s">
        <v>262</v>
      </c>
      <c r="G348" s="262"/>
      <c r="H348" s="265">
        <v>24.129999999999999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260</v>
      </c>
      <c r="AU348" s="271" t="s">
        <v>93</v>
      </c>
      <c r="AV348" s="14" t="s">
        <v>257</v>
      </c>
      <c r="AW348" s="14" t="s">
        <v>40</v>
      </c>
      <c r="AX348" s="14" t="s">
        <v>91</v>
      </c>
      <c r="AY348" s="271" t="s">
        <v>251</v>
      </c>
    </row>
    <row r="349" s="2" customFormat="1" ht="16.5" customHeight="1">
      <c r="A349" s="41"/>
      <c r="B349" s="42"/>
      <c r="C349" s="230" t="s">
        <v>437</v>
      </c>
      <c r="D349" s="230" t="s">
        <v>253</v>
      </c>
      <c r="E349" s="231" t="s">
        <v>438</v>
      </c>
      <c r="F349" s="232" t="s">
        <v>439</v>
      </c>
      <c r="G349" s="233" t="s">
        <v>389</v>
      </c>
      <c r="H349" s="234">
        <v>328.89800000000002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0.0026919000000000001</v>
      </c>
      <c r="R349" s="240">
        <f>Q349*H349</f>
        <v>0.88536052620000005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93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440</v>
      </c>
    </row>
    <row r="350" s="2" customFormat="1">
      <c r="A350" s="41"/>
      <c r="B350" s="42"/>
      <c r="C350" s="43"/>
      <c r="D350" s="244" t="s">
        <v>258</v>
      </c>
      <c r="E350" s="43"/>
      <c r="F350" s="245" t="s">
        <v>441</v>
      </c>
      <c r="G350" s="43"/>
      <c r="H350" s="43"/>
      <c r="I350" s="246"/>
      <c r="J350" s="43"/>
      <c r="K350" s="43"/>
      <c r="L350" s="47"/>
      <c r="M350" s="247"/>
      <c r="N350" s="248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258</v>
      </c>
      <c r="AU350" s="19" t="s">
        <v>93</v>
      </c>
    </row>
    <row r="351" s="15" customFormat="1">
      <c r="A351" s="15"/>
      <c r="B351" s="272"/>
      <c r="C351" s="273"/>
      <c r="D351" s="251" t="s">
        <v>260</v>
      </c>
      <c r="E351" s="274" t="s">
        <v>1</v>
      </c>
      <c r="F351" s="275" t="s">
        <v>426</v>
      </c>
      <c r="G351" s="273"/>
      <c r="H351" s="274" t="s">
        <v>1</v>
      </c>
      <c r="I351" s="276"/>
      <c r="J351" s="273"/>
      <c r="K351" s="273"/>
      <c r="L351" s="277"/>
      <c r="M351" s="278"/>
      <c r="N351" s="279"/>
      <c r="O351" s="279"/>
      <c r="P351" s="279"/>
      <c r="Q351" s="279"/>
      <c r="R351" s="279"/>
      <c r="S351" s="279"/>
      <c r="T351" s="28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1" t="s">
        <v>260</v>
      </c>
      <c r="AU351" s="281" t="s">
        <v>93</v>
      </c>
      <c r="AV351" s="15" t="s">
        <v>91</v>
      </c>
      <c r="AW351" s="15" t="s">
        <v>40</v>
      </c>
      <c r="AX351" s="15" t="s">
        <v>84</v>
      </c>
      <c r="AY351" s="281" t="s">
        <v>251</v>
      </c>
    </row>
    <row r="352" s="13" customFormat="1">
      <c r="A352" s="13"/>
      <c r="B352" s="249"/>
      <c r="C352" s="250"/>
      <c r="D352" s="251" t="s">
        <v>260</v>
      </c>
      <c r="E352" s="252" t="s">
        <v>1</v>
      </c>
      <c r="F352" s="253" t="s">
        <v>442</v>
      </c>
      <c r="G352" s="250"/>
      <c r="H352" s="254">
        <v>85.665000000000006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260</v>
      </c>
      <c r="AU352" s="260" t="s">
        <v>93</v>
      </c>
      <c r="AV352" s="13" t="s">
        <v>93</v>
      </c>
      <c r="AW352" s="13" t="s">
        <v>40</v>
      </c>
      <c r="AX352" s="13" t="s">
        <v>84</v>
      </c>
      <c r="AY352" s="260" t="s">
        <v>251</v>
      </c>
    </row>
    <row r="353" s="15" customFormat="1">
      <c r="A353" s="15"/>
      <c r="B353" s="272"/>
      <c r="C353" s="273"/>
      <c r="D353" s="251" t="s">
        <v>260</v>
      </c>
      <c r="E353" s="274" t="s">
        <v>1</v>
      </c>
      <c r="F353" s="275" t="s">
        <v>428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1" t="s">
        <v>260</v>
      </c>
      <c r="AU353" s="281" t="s">
        <v>93</v>
      </c>
      <c r="AV353" s="15" t="s">
        <v>91</v>
      </c>
      <c r="AW353" s="15" t="s">
        <v>40</v>
      </c>
      <c r="AX353" s="15" t="s">
        <v>84</v>
      </c>
      <c r="AY353" s="281" t="s">
        <v>251</v>
      </c>
    </row>
    <row r="354" s="13" customFormat="1">
      <c r="A354" s="13"/>
      <c r="B354" s="249"/>
      <c r="C354" s="250"/>
      <c r="D354" s="251" t="s">
        <v>260</v>
      </c>
      <c r="E354" s="252" t="s">
        <v>1</v>
      </c>
      <c r="F354" s="253" t="s">
        <v>443</v>
      </c>
      <c r="G354" s="250"/>
      <c r="H354" s="254">
        <v>130.625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260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251</v>
      </c>
    </row>
    <row r="355" s="13" customFormat="1">
      <c r="A355" s="13"/>
      <c r="B355" s="249"/>
      <c r="C355" s="250"/>
      <c r="D355" s="251" t="s">
        <v>260</v>
      </c>
      <c r="E355" s="252" t="s">
        <v>1</v>
      </c>
      <c r="F355" s="253" t="s">
        <v>444</v>
      </c>
      <c r="G355" s="250"/>
      <c r="H355" s="254">
        <v>28.335999999999999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260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251</v>
      </c>
    </row>
    <row r="356" s="13" customFormat="1">
      <c r="A356" s="13"/>
      <c r="B356" s="249"/>
      <c r="C356" s="250"/>
      <c r="D356" s="251" t="s">
        <v>260</v>
      </c>
      <c r="E356" s="252" t="s">
        <v>1</v>
      </c>
      <c r="F356" s="253" t="s">
        <v>445</v>
      </c>
      <c r="G356" s="250"/>
      <c r="H356" s="254">
        <v>84.272000000000006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260</v>
      </c>
      <c r="AU356" s="260" t="s">
        <v>93</v>
      </c>
      <c r="AV356" s="13" t="s">
        <v>93</v>
      </c>
      <c r="AW356" s="13" t="s">
        <v>40</v>
      </c>
      <c r="AX356" s="13" t="s">
        <v>84</v>
      </c>
      <c r="AY356" s="260" t="s">
        <v>251</v>
      </c>
    </row>
    <row r="357" s="14" customFormat="1">
      <c r="A357" s="14"/>
      <c r="B357" s="261"/>
      <c r="C357" s="262"/>
      <c r="D357" s="251" t="s">
        <v>260</v>
      </c>
      <c r="E357" s="263" t="s">
        <v>1</v>
      </c>
      <c r="F357" s="264" t="s">
        <v>262</v>
      </c>
      <c r="G357" s="262"/>
      <c r="H357" s="265">
        <v>328.89800000000002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260</v>
      </c>
      <c r="AU357" s="271" t="s">
        <v>93</v>
      </c>
      <c r="AV357" s="14" t="s">
        <v>257</v>
      </c>
      <c r="AW357" s="14" t="s">
        <v>40</v>
      </c>
      <c r="AX357" s="14" t="s">
        <v>91</v>
      </c>
      <c r="AY357" s="271" t="s">
        <v>251</v>
      </c>
    </row>
    <row r="358" s="2" customFormat="1" ht="16.5" customHeight="1">
      <c r="A358" s="41"/>
      <c r="B358" s="42"/>
      <c r="C358" s="230" t="s">
        <v>336</v>
      </c>
      <c r="D358" s="230" t="s">
        <v>253</v>
      </c>
      <c r="E358" s="231" t="s">
        <v>446</v>
      </c>
      <c r="F358" s="232" t="s">
        <v>447</v>
      </c>
      <c r="G358" s="233" t="s">
        <v>389</v>
      </c>
      <c r="H358" s="234">
        <v>328.89800000000002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257</v>
      </c>
      <c r="AT358" s="242" t="s">
        <v>253</v>
      </c>
      <c r="AU358" s="242" t="s">
        <v>93</v>
      </c>
      <c r="AY358" s="19" t="s">
        <v>251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257</v>
      </c>
      <c r="BM358" s="242" t="s">
        <v>448</v>
      </c>
    </row>
    <row r="359" s="2" customFormat="1">
      <c r="A359" s="41"/>
      <c r="B359" s="42"/>
      <c r="C359" s="43"/>
      <c r="D359" s="244" t="s">
        <v>258</v>
      </c>
      <c r="E359" s="43"/>
      <c r="F359" s="245" t="s">
        <v>449</v>
      </c>
      <c r="G359" s="43"/>
      <c r="H359" s="43"/>
      <c r="I359" s="246"/>
      <c r="J359" s="43"/>
      <c r="K359" s="43"/>
      <c r="L359" s="47"/>
      <c r="M359" s="247"/>
      <c r="N359" s="248"/>
      <c r="O359" s="94"/>
      <c r="P359" s="94"/>
      <c r="Q359" s="94"/>
      <c r="R359" s="94"/>
      <c r="S359" s="94"/>
      <c r="T359" s="95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258</v>
      </c>
      <c r="AU359" s="19" t="s">
        <v>93</v>
      </c>
    </row>
    <row r="360" s="15" customFormat="1">
      <c r="A360" s="15"/>
      <c r="B360" s="272"/>
      <c r="C360" s="273"/>
      <c r="D360" s="251" t="s">
        <v>260</v>
      </c>
      <c r="E360" s="274" t="s">
        <v>1</v>
      </c>
      <c r="F360" s="275" t="s">
        <v>426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260</v>
      </c>
      <c r="AU360" s="281" t="s">
        <v>93</v>
      </c>
      <c r="AV360" s="15" t="s">
        <v>91</v>
      </c>
      <c r="AW360" s="15" t="s">
        <v>40</v>
      </c>
      <c r="AX360" s="15" t="s">
        <v>84</v>
      </c>
      <c r="AY360" s="281" t="s">
        <v>251</v>
      </c>
    </row>
    <row r="361" s="13" customFormat="1">
      <c r="A361" s="13"/>
      <c r="B361" s="249"/>
      <c r="C361" s="250"/>
      <c r="D361" s="251" t="s">
        <v>260</v>
      </c>
      <c r="E361" s="252" t="s">
        <v>1</v>
      </c>
      <c r="F361" s="253" t="s">
        <v>442</v>
      </c>
      <c r="G361" s="250"/>
      <c r="H361" s="254">
        <v>85.665000000000006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260</v>
      </c>
      <c r="AU361" s="260" t="s">
        <v>93</v>
      </c>
      <c r="AV361" s="13" t="s">
        <v>93</v>
      </c>
      <c r="AW361" s="13" t="s">
        <v>40</v>
      </c>
      <c r="AX361" s="13" t="s">
        <v>84</v>
      </c>
      <c r="AY361" s="260" t="s">
        <v>251</v>
      </c>
    </row>
    <row r="362" s="15" customFormat="1">
      <c r="A362" s="15"/>
      <c r="B362" s="272"/>
      <c r="C362" s="273"/>
      <c r="D362" s="251" t="s">
        <v>260</v>
      </c>
      <c r="E362" s="274" t="s">
        <v>1</v>
      </c>
      <c r="F362" s="275" t="s">
        <v>428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260</v>
      </c>
      <c r="AU362" s="281" t="s">
        <v>93</v>
      </c>
      <c r="AV362" s="15" t="s">
        <v>91</v>
      </c>
      <c r="AW362" s="15" t="s">
        <v>40</v>
      </c>
      <c r="AX362" s="15" t="s">
        <v>84</v>
      </c>
      <c r="AY362" s="281" t="s">
        <v>251</v>
      </c>
    </row>
    <row r="363" s="13" customFormat="1">
      <c r="A363" s="13"/>
      <c r="B363" s="249"/>
      <c r="C363" s="250"/>
      <c r="D363" s="251" t="s">
        <v>260</v>
      </c>
      <c r="E363" s="252" t="s">
        <v>1</v>
      </c>
      <c r="F363" s="253" t="s">
        <v>443</v>
      </c>
      <c r="G363" s="250"/>
      <c r="H363" s="254">
        <v>130.625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260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251</v>
      </c>
    </row>
    <row r="364" s="13" customFormat="1">
      <c r="A364" s="13"/>
      <c r="B364" s="249"/>
      <c r="C364" s="250"/>
      <c r="D364" s="251" t="s">
        <v>260</v>
      </c>
      <c r="E364" s="252" t="s">
        <v>1</v>
      </c>
      <c r="F364" s="253" t="s">
        <v>444</v>
      </c>
      <c r="G364" s="250"/>
      <c r="H364" s="254">
        <v>28.335999999999999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260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251</v>
      </c>
    </row>
    <row r="365" s="13" customFormat="1">
      <c r="A365" s="13"/>
      <c r="B365" s="249"/>
      <c r="C365" s="250"/>
      <c r="D365" s="251" t="s">
        <v>260</v>
      </c>
      <c r="E365" s="252" t="s">
        <v>1</v>
      </c>
      <c r="F365" s="253" t="s">
        <v>445</v>
      </c>
      <c r="G365" s="250"/>
      <c r="H365" s="254">
        <v>84.272000000000006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260</v>
      </c>
      <c r="AU365" s="260" t="s">
        <v>93</v>
      </c>
      <c r="AV365" s="13" t="s">
        <v>93</v>
      </c>
      <c r="AW365" s="13" t="s">
        <v>40</v>
      </c>
      <c r="AX365" s="13" t="s">
        <v>84</v>
      </c>
      <c r="AY365" s="260" t="s">
        <v>251</v>
      </c>
    </row>
    <row r="366" s="14" customFormat="1">
      <c r="A366" s="14"/>
      <c r="B366" s="261"/>
      <c r="C366" s="262"/>
      <c r="D366" s="251" t="s">
        <v>260</v>
      </c>
      <c r="E366" s="263" t="s">
        <v>1</v>
      </c>
      <c r="F366" s="264" t="s">
        <v>262</v>
      </c>
      <c r="G366" s="262"/>
      <c r="H366" s="265">
        <v>328.89800000000002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260</v>
      </c>
      <c r="AU366" s="271" t="s">
        <v>93</v>
      </c>
      <c r="AV366" s="14" t="s">
        <v>257</v>
      </c>
      <c r="AW366" s="14" t="s">
        <v>40</v>
      </c>
      <c r="AX366" s="14" t="s">
        <v>91</v>
      </c>
      <c r="AY366" s="271" t="s">
        <v>251</v>
      </c>
    </row>
    <row r="367" s="2" customFormat="1" ht="21.75" customHeight="1">
      <c r="A367" s="41"/>
      <c r="B367" s="42"/>
      <c r="C367" s="230" t="s">
        <v>450</v>
      </c>
      <c r="D367" s="230" t="s">
        <v>253</v>
      </c>
      <c r="E367" s="231" t="s">
        <v>451</v>
      </c>
      <c r="F367" s="232" t="s">
        <v>452</v>
      </c>
      <c r="G367" s="233" t="s">
        <v>298</v>
      </c>
      <c r="H367" s="234">
        <v>2.4129999999999998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1.0606207999999999</v>
      </c>
      <c r="R367" s="240">
        <f>Q367*H367</f>
        <v>2.5592779903999996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93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453</v>
      </c>
    </row>
    <row r="368" s="2" customFormat="1">
      <c r="A368" s="41"/>
      <c r="B368" s="42"/>
      <c r="C368" s="43"/>
      <c r="D368" s="244" t="s">
        <v>258</v>
      </c>
      <c r="E368" s="43"/>
      <c r="F368" s="245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258</v>
      </c>
      <c r="AU368" s="19" t="s">
        <v>93</v>
      </c>
    </row>
    <row r="369" s="2" customFormat="1">
      <c r="A369" s="41"/>
      <c r="B369" s="42"/>
      <c r="C369" s="43"/>
      <c r="D369" s="251" t="s">
        <v>289</v>
      </c>
      <c r="E369" s="43"/>
      <c r="F369" s="282" t="s">
        <v>455</v>
      </c>
      <c r="G369" s="43"/>
      <c r="H369" s="43"/>
      <c r="I369" s="246"/>
      <c r="J369" s="43"/>
      <c r="K369" s="43"/>
      <c r="L369" s="47"/>
      <c r="M369" s="247"/>
      <c r="N369" s="248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289</v>
      </c>
      <c r="AU369" s="19" t="s">
        <v>93</v>
      </c>
    </row>
    <row r="370" s="2" customFormat="1" ht="24.15" customHeight="1">
      <c r="A370" s="41"/>
      <c r="B370" s="42"/>
      <c r="C370" s="230" t="s">
        <v>341</v>
      </c>
      <c r="D370" s="230" t="s">
        <v>253</v>
      </c>
      <c r="E370" s="231" t="s">
        <v>456</v>
      </c>
      <c r="F370" s="232" t="s">
        <v>457</v>
      </c>
      <c r="G370" s="233" t="s">
        <v>265</v>
      </c>
      <c r="H370" s="234">
        <v>7.8399999999999999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2.5018722040000001</v>
      </c>
      <c r="R370" s="240">
        <f>Q370*H370</f>
        <v>19.614678079360001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257</v>
      </c>
      <c r="AT370" s="242" t="s">
        <v>253</v>
      </c>
      <c r="AU370" s="242" t="s">
        <v>93</v>
      </c>
      <c r="AY370" s="19" t="s">
        <v>251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257</v>
      </c>
      <c r="BM370" s="242" t="s">
        <v>458</v>
      </c>
    </row>
    <row r="371" s="2" customFormat="1">
      <c r="A371" s="41"/>
      <c r="B371" s="42"/>
      <c r="C371" s="43"/>
      <c r="D371" s="244" t="s">
        <v>258</v>
      </c>
      <c r="E371" s="43"/>
      <c r="F371" s="245" t="s">
        <v>459</v>
      </c>
      <c r="G371" s="43"/>
      <c r="H371" s="43"/>
      <c r="I371" s="246"/>
      <c r="J371" s="43"/>
      <c r="K371" s="43"/>
      <c r="L371" s="47"/>
      <c r="M371" s="247"/>
      <c r="N371" s="248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258</v>
      </c>
      <c r="AU371" s="19" t="s">
        <v>93</v>
      </c>
    </row>
    <row r="372" s="15" customFormat="1">
      <c r="A372" s="15"/>
      <c r="B372" s="272"/>
      <c r="C372" s="273"/>
      <c r="D372" s="251" t="s">
        <v>260</v>
      </c>
      <c r="E372" s="274" t="s">
        <v>1</v>
      </c>
      <c r="F372" s="275" t="s">
        <v>460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260</v>
      </c>
      <c r="AU372" s="281" t="s">
        <v>93</v>
      </c>
      <c r="AV372" s="15" t="s">
        <v>91</v>
      </c>
      <c r="AW372" s="15" t="s">
        <v>40</v>
      </c>
      <c r="AX372" s="15" t="s">
        <v>84</v>
      </c>
      <c r="AY372" s="281" t="s">
        <v>251</v>
      </c>
    </row>
    <row r="373" s="13" customFormat="1">
      <c r="A373" s="13"/>
      <c r="B373" s="249"/>
      <c r="C373" s="250"/>
      <c r="D373" s="251" t="s">
        <v>260</v>
      </c>
      <c r="E373" s="252" t="s">
        <v>1</v>
      </c>
      <c r="F373" s="253" t="s">
        <v>461</v>
      </c>
      <c r="G373" s="250"/>
      <c r="H373" s="254">
        <v>7.8399999999999999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260</v>
      </c>
      <c r="AU373" s="260" t="s">
        <v>93</v>
      </c>
      <c r="AV373" s="13" t="s">
        <v>93</v>
      </c>
      <c r="AW373" s="13" t="s">
        <v>40</v>
      </c>
      <c r="AX373" s="13" t="s">
        <v>84</v>
      </c>
      <c r="AY373" s="260" t="s">
        <v>251</v>
      </c>
    </row>
    <row r="374" s="14" customFormat="1">
      <c r="A374" s="14"/>
      <c r="B374" s="261"/>
      <c r="C374" s="262"/>
      <c r="D374" s="251" t="s">
        <v>260</v>
      </c>
      <c r="E374" s="263" t="s">
        <v>1</v>
      </c>
      <c r="F374" s="264" t="s">
        <v>262</v>
      </c>
      <c r="G374" s="262"/>
      <c r="H374" s="265">
        <v>7.8399999999999999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260</v>
      </c>
      <c r="AU374" s="271" t="s">
        <v>93</v>
      </c>
      <c r="AV374" s="14" t="s">
        <v>257</v>
      </c>
      <c r="AW374" s="14" t="s">
        <v>40</v>
      </c>
      <c r="AX374" s="14" t="s">
        <v>91</v>
      </c>
      <c r="AY374" s="271" t="s">
        <v>251</v>
      </c>
    </row>
    <row r="375" s="2" customFormat="1" ht="16.5" customHeight="1">
      <c r="A375" s="41"/>
      <c r="B375" s="42"/>
      <c r="C375" s="230" t="s">
        <v>462</v>
      </c>
      <c r="D375" s="230" t="s">
        <v>253</v>
      </c>
      <c r="E375" s="231" t="s">
        <v>463</v>
      </c>
      <c r="F375" s="232" t="s">
        <v>464</v>
      </c>
      <c r="G375" s="233" t="s">
        <v>389</v>
      </c>
      <c r="H375" s="234">
        <v>44.799999999999997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0.0026369000000000002</v>
      </c>
      <c r="R375" s="240">
        <f>Q375*H375</f>
        <v>0.11813311999999999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93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465</v>
      </c>
    </row>
    <row r="376" s="2" customFormat="1">
      <c r="A376" s="41"/>
      <c r="B376" s="42"/>
      <c r="C376" s="43"/>
      <c r="D376" s="244" t="s">
        <v>258</v>
      </c>
      <c r="E376" s="43"/>
      <c r="F376" s="245" t="s">
        <v>466</v>
      </c>
      <c r="G376" s="43"/>
      <c r="H376" s="43"/>
      <c r="I376" s="246"/>
      <c r="J376" s="43"/>
      <c r="K376" s="43"/>
      <c r="L376" s="47"/>
      <c r="M376" s="247"/>
      <c r="N376" s="248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258</v>
      </c>
      <c r="AU376" s="19" t="s">
        <v>93</v>
      </c>
    </row>
    <row r="377" s="15" customFormat="1">
      <c r="A377" s="15"/>
      <c r="B377" s="272"/>
      <c r="C377" s="273"/>
      <c r="D377" s="251" t="s">
        <v>260</v>
      </c>
      <c r="E377" s="274" t="s">
        <v>1</v>
      </c>
      <c r="F377" s="275" t="s">
        <v>460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260</v>
      </c>
      <c r="AU377" s="281" t="s">
        <v>93</v>
      </c>
      <c r="AV377" s="15" t="s">
        <v>91</v>
      </c>
      <c r="AW377" s="15" t="s">
        <v>40</v>
      </c>
      <c r="AX377" s="15" t="s">
        <v>84</v>
      </c>
      <c r="AY377" s="281" t="s">
        <v>251</v>
      </c>
    </row>
    <row r="378" s="13" customFormat="1">
      <c r="A378" s="13"/>
      <c r="B378" s="249"/>
      <c r="C378" s="250"/>
      <c r="D378" s="251" t="s">
        <v>260</v>
      </c>
      <c r="E378" s="252" t="s">
        <v>1</v>
      </c>
      <c r="F378" s="253" t="s">
        <v>467</v>
      </c>
      <c r="G378" s="250"/>
      <c r="H378" s="254">
        <v>44.799999999999997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260</v>
      </c>
      <c r="AU378" s="260" t="s">
        <v>93</v>
      </c>
      <c r="AV378" s="13" t="s">
        <v>93</v>
      </c>
      <c r="AW378" s="13" t="s">
        <v>40</v>
      </c>
      <c r="AX378" s="13" t="s">
        <v>84</v>
      </c>
      <c r="AY378" s="260" t="s">
        <v>251</v>
      </c>
    </row>
    <row r="379" s="14" customFormat="1">
      <c r="A379" s="14"/>
      <c r="B379" s="261"/>
      <c r="C379" s="262"/>
      <c r="D379" s="251" t="s">
        <v>260</v>
      </c>
      <c r="E379" s="263" t="s">
        <v>1</v>
      </c>
      <c r="F379" s="264" t="s">
        <v>262</v>
      </c>
      <c r="G379" s="262"/>
      <c r="H379" s="265">
        <v>44.799999999999997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260</v>
      </c>
      <c r="AU379" s="271" t="s">
        <v>93</v>
      </c>
      <c r="AV379" s="14" t="s">
        <v>257</v>
      </c>
      <c r="AW379" s="14" t="s">
        <v>40</v>
      </c>
      <c r="AX379" s="14" t="s">
        <v>91</v>
      </c>
      <c r="AY379" s="271" t="s">
        <v>251</v>
      </c>
    </row>
    <row r="380" s="2" customFormat="1" ht="16.5" customHeight="1">
      <c r="A380" s="41"/>
      <c r="B380" s="42"/>
      <c r="C380" s="230" t="s">
        <v>352</v>
      </c>
      <c r="D380" s="230" t="s">
        <v>253</v>
      </c>
      <c r="E380" s="231" t="s">
        <v>468</v>
      </c>
      <c r="F380" s="232" t="s">
        <v>469</v>
      </c>
      <c r="G380" s="233" t="s">
        <v>389</v>
      </c>
      <c r="H380" s="234">
        <v>44.799999999999997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93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470</v>
      </c>
    </row>
    <row r="381" s="2" customFormat="1">
      <c r="A381" s="41"/>
      <c r="B381" s="42"/>
      <c r="C381" s="43"/>
      <c r="D381" s="244" t="s">
        <v>258</v>
      </c>
      <c r="E381" s="43"/>
      <c r="F381" s="245" t="s">
        <v>471</v>
      </c>
      <c r="G381" s="43"/>
      <c r="H381" s="43"/>
      <c r="I381" s="246"/>
      <c r="J381" s="43"/>
      <c r="K381" s="43"/>
      <c r="L381" s="47"/>
      <c r="M381" s="247"/>
      <c r="N381" s="248"/>
      <c r="O381" s="94"/>
      <c r="P381" s="94"/>
      <c r="Q381" s="94"/>
      <c r="R381" s="94"/>
      <c r="S381" s="94"/>
      <c r="T381" s="95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258</v>
      </c>
      <c r="AU381" s="19" t="s">
        <v>93</v>
      </c>
    </row>
    <row r="382" s="15" customFormat="1">
      <c r="A382" s="15"/>
      <c r="B382" s="272"/>
      <c r="C382" s="273"/>
      <c r="D382" s="251" t="s">
        <v>260</v>
      </c>
      <c r="E382" s="274" t="s">
        <v>1</v>
      </c>
      <c r="F382" s="275" t="s">
        <v>460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260</v>
      </c>
      <c r="AU382" s="281" t="s">
        <v>93</v>
      </c>
      <c r="AV382" s="15" t="s">
        <v>91</v>
      </c>
      <c r="AW382" s="15" t="s">
        <v>40</v>
      </c>
      <c r="AX382" s="15" t="s">
        <v>84</v>
      </c>
      <c r="AY382" s="281" t="s">
        <v>251</v>
      </c>
    </row>
    <row r="383" s="13" customFormat="1">
      <c r="A383" s="13"/>
      <c r="B383" s="249"/>
      <c r="C383" s="250"/>
      <c r="D383" s="251" t="s">
        <v>260</v>
      </c>
      <c r="E383" s="252" t="s">
        <v>1</v>
      </c>
      <c r="F383" s="253" t="s">
        <v>467</v>
      </c>
      <c r="G383" s="250"/>
      <c r="H383" s="254">
        <v>44.799999999999997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260</v>
      </c>
      <c r="AU383" s="260" t="s">
        <v>93</v>
      </c>
      <c r="AV383" s="13" t="s">
        <v>93</v>
      </c>
      <c r="AW383" s="13" t="s">
        <v>40</v>
      </c>
      <c r="AX383" s="13" t="s">
        <v>84</v>
      </c>
      <c r="AY383" s="260" t="s">
        <v>251</v>
      </c>
    </row>
    <row r="384" s="14" customFormat="1">
      <c r="A384" s="14"/>
      <c r="B384" s="261"/>
      <c r="C384" s="262"/>
      <c r="D384" s="251" t="s">
        <v>260</v>
      </c>
      <c r="E384" s="263" t="s">
        <v>1</v>
      </c>
      <c r="F384" s="264" t="s">
        <v>262</v>
      </c>
      <c r="G384" s="262"/>
      <c r="H384" s="265">
        <v>44.799999999999997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260</v>
      </c>
      <c r="AU384" s="271" t="s">
        <v>93</v>
      </c>
      <c r="AV384" s="14" t="s">
        <v>257</v>
      </c>
      <c r="AW384" s="14" t="s">
        <v>40</v>
      </c>
      <c r="AX384" s="14" t="s">
        <v>91</v>
      </c>
      <c r="AY384" s="271" t="s">
        <v>251</v>
      </c>
    </row>
    <row r="385" s="2" customFormat="1" ht="21.75" customHeight="1">
      <c r="A385" s="41"/>
      <c r="B385" s="42"/>
      <c r="C385" s="230" t="s">
        <v>472</v>
      </c>
      <c r="D385" s="230" t="s">
        <v>253</v>
      </c>
      <c r="E385" s="231" t="s">
        <v>473</v>
      </c>
      <c r="F385" s="232" t="s">
        <v>474</v>
      </c>
      <c r="G385" s="233" t="s">
        <v>298</v>
      </c>
      <c r="H385" s="234">
        <v>1.1759999999999999</v>
      </c>
      <c r="I385" s="235"/>
      <c r="J385" s="236">
        <f>ROUND(I385*H385,2)</f>
        <v>0</v>
      </c>
      <c r="K385" s="237"/>
      <c r="L385" s="47"/>
      <c r="M385" s="238" t="s">
        <v>1</v>
      </c>
      <c r="N385" s="239" t="s">
        <v>49</v>
      </c>
      <c r="O385" s="94"/>
      <c r="P385" s="240">
        <f>O385*H385</f>
        <v>0</v>
      </c>
      <c r="Q385" s="240">
        <v>1.0606207999999999</v>
      </c>
      <c r="R385" s="240">
        <f>Q385*H385</f>
        <v>1.2472900607999999</v>
      </c>
      <c r="S385" s="240">
        <v>0</v>
      </c>
      <c r="T385" s="24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42" t="s">
        <v>257</v>
      </c>
      <c r="AT385" s="242" t="s">
        <v>253</v>
      </c>
      <c r="AU385" s="242" t="s">
        <v>93</v>
      </c>
      <c r="AY385" s="19" t="s">
        <v>251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9" t="s">
        <v>91</v>
      </c>
      <c r="BK385" s="243">
        <f>ROUND(I385*H385,2)</f>
        <v>0</v>
      </c>
      <c r="BL385" s="19" t="s">
        <v>257</v>
      </c>
      <c r="BM385" s="242" t="s">
        <v>475</v>
      </c>
    </row>
    <row r="386" s="2" customFormat="1">
      <c r="A386" s="41"/>
      <c r="B386" s="42"/>
      <c r="C386" s="43"/>
      <c r="D386" s="244" t="s">
        <v>258</v>
      </c>
      <c r="E386" s="43"/>
      <c r="F386" s="245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258</v>
      </c>
      <c r="AU386" s="19" t="s">
        <v>93</v>
      </c>
    </row>
    <row r="387" s="2" customFormat="1">
      <c r="A387" s="41"/>
      <c r="B387" s="42"/>
      <c r="C387" s="43"/>
      <c r="D387" s="251" t="s">
        <v>289</v>
      </c>
      <c r="E387" s="43"/>
      <c r="F387" s="282" t="s">
        <v>477</v>
      </c>
      <c r="G387" s="43"/>
      <c r="H387" s="43"/>
      <c r="I387" s="246"/>
      <c r="J387" s="43"/>
      <c r="K387" s="43"/>
      <c r="L387" s="47"/>
      <c r="M387" s="247"/>
      <c r="N387" s="248"/>
      <c r="O387" s="94"/>
      <c r="P387" s="94"/>
      <c r="Q387" s="94"/>
      <c r="R387" s="94"/>
      <c r="S387" s="94"/>
      <c r="T387" s="95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289</v>
      </c>
      <c r="AU387" s="19" t="s">
        <v>93</v>
      </c>
    </row>
    <row r="388" s="2" customFormat="1" ht="24.15" customHeight="1">
      <c r="A388" s="41"/>
      <c r="B388" s="42"/>
      <c r="C388" s="230" t="s">
        <v>358</v>
      </c>
      <c r="D388" s="230" t="s">
        <v>253</v>
      </c>
      <c r="E388" s="231" t="s">
        <v>478</v>
      </c>
      <c r="F388" s="232" t="s">
        <v>479</v>
      </c>
      <c r="G388" s="233" t="s">
        <v>389</v>
      </c>
      <c r="H388" s="234">
        <v>212.726</v>
      </c>
      <c r="I388" s="235"/>
      <c r="J388" s="236">
        <f>ROUND(I388*H388,2)</f>
        <v>0</v>
      </c>
      <c r="K388" s="237"/>
      <c r="L388" s="47"/>
      <c r="M388" s="238" t="s">
        <v>1</v>
      </c>
      <c r="N388" s="239" t="s">
        <v>49</v>
      </c>
      <c r="O388" s="94"/>
      <c r="P388" s="240">
        <f>O388*H388</f>
        <v>0</v>
      </c>
      <c r="Q388" s="240">
        <v>0.36276977999999999</v>
      </c>
      <c r="R388" s="240">
        <f>Q388*H388</f>
        <v>77.170564220279999</v>
      </c>
      <c r="S388" s="240">
        <v>0</v>
      </c>
      <c r="T388" s="24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2" t="s">
        <v>257</v>
      </c>
      <c r="AT388" s="242" t="s">
        <v>253</v>
      </c>
      <c r="AU388" s="242" t="s">
        <v>93</v>
      </c>
      <c r="AY388" s="19" t="s">
        <v>251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9" t="s">
        <v>91</v>
      </c>
      <c r="BK388" s="243">
        <f>ROUND(I388*H388,2)</f>
        <v>0</v>
      </c>
      <c r="BL388" s="19" t="s">
        <v>257</v>
      </c>
      <c r="BM388" s="242" t="s">
        <v>480</v>
      </c>
    </row>
    <row r="389" s="2" customFormat="1">
      <c r="A389" s="41"/>
      <c r="B389" s="42"/>
      <c r="C389" s="43"/>
      <c r="D389" s="244" t="s">
        <v>258</v>
      </c>
      <c r="E389" s="43"/>
      <c r="F389" s="245" t="s">
        <v>481</v>
      </c>
      <c r="G389" s="43"/>
      <c r="H389" s="43"/>
      <c r="I389" s="246"/>
      <c r="J389" s="43"/>
      <c r="K389" s="43"/>
      <c r="L389" s="47"/>
      <c r="M389" s="247"/>
      <c r="N389" s="248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258</v>
      </c>
      <c r="AU389" s="19" t="s">
        <v>93</v>
      </c>
    </row>
    <row r="390" s="13" customFormat="1">
      <c r="A390" s="13"/>
      <c r="B390" s="249"/>
      <c r="C390" s="250"/>
      <c r="D390" s="251" t="s">
        <v>260</v>
      </c>
      <c r="E390" s="252" t="s">
        <v>1</v>
      </c>
      <c r="F390" s="253" t="s">
        <v>482</v>
      </c>
      <c r="G390" s="250"/>
      <c r="H390" s="254">
        <v>48.412999999999997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260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251</v>
      </c>
    </row>
    <row r="391" s="13" customFormat="1">
      <c r="A391" s="13"/>
      <c r="B391" s="249"/>
      <c r="C391" s="250"/>
      <c r="D391" s="251" t="s">
        <v>260</v>
      </c>
      <c r="E391" s="252" t="s">
        <v>1</v>
      </c>
      <c r="F391" s="253" t="s">
        <v>483</v>
      </c>
      <c r="G391" s="250"/>
      <c r="H391" s="254">
        <v>49.084000000000003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260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251</v>
      </c>
    </row>
    <row r="392" s="13" customFormat="1">
      <c r="A392" s="13"/>
      <c r="B392" s="249"/>
      <c r="C392" s="250"/>
      <c r="D392" s="251" t="s">
        <v>260</v>
      </c>
      <c r="E392" s="252" t="s">
        <v>1</v>
      </c>
      <c r="F392" s="253" t="s">
        <v>484</v>
      </c>
      <c r="G392" s="250"/>
      <c r="H392" s="254">
        <v>31.050000000000001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260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251</v>
      </c>
    </row>
    <row r="393" s="13" customFormat="1">
      <c r="A393" s="13"/>
      <c r="B393" s="249"/>
      <c r="C393" s="250"/>
      <c r="D393" s="251" t="s">
        <v>260</v>
      </c>
      <c r="E393" s="252" t="s">
        <v>1</v>
      </c>
      <c r="F393" s="253" t="s">
        <v>485</v>
      </c>
      <c r="G393" s="250"/>
      <c r="H393" s="254">
        <v>39.485999999999997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260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251</v>
      </c>
    </row>
    <row r="394" s="13" customFormat="1">
      <c r="A394" s="13"/>
      <c r="B394" s="249"/>
      <c r="C394" s="250"/>
      <c r="D394" s="251" t="s">
        <v>260</v>
      </c>
      <c r="E394" s="252" t="s">
        <v>1</v>
      </c>
      <c r="F394" s="253" t="s">
        <v>486</v>
      </c>
      <c r="G394" s="250"/>
      <c r="H394" s="254">
        <v>36.469000000000001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260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251</v>
      </c>
    </row>
    <row r="395" s="13" customFormat="1">
      <c r="A395" s="13"/>
      <c r="B395" s="249"/>
      <c r="C395" s="250"/>
      <c r="D395" s="251" t="s">
        <v>260</v>
      </c>
      <c r="E395" s="252" t="s">
        <v>1</v>
      </c>
      <c r="F395" s="253" t="s">
        <v>487</v>
      </c>
      <c r="G395" s="250"/>
      <c r="H395" s="254">
        <v>8.2240000000000002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260</v>
      </c>
      <c r="AU395" s="260" t="s">
        <v>93</v>
      </c>
      <c r="AV395" s="13" t="s">
        <v>93</v>
      </c>
      <c r="AW395" s="13" t="s">
        <v>40</v>
      </c>
      <c r="AX395" s="13" t="s">
        <v>84</v>
      </c>
      <c r="AY395" s="260" t="s">
        <v>251</v>
      </c>
    </row>
    <row r="396" s="14" customFormat="1">
      <c r="A396" s="14"/>
      <c r="B396" s="261"/>
      <c r="C396" s="262"/>
      <c r="D396" s="251" t="s">
        <v>260</v>
      </c>
      <c r="E396" s="263" t="s">
        <v>1</v>
      </c>
      <c r="F396" s="264" t="s">
        <v>262</v>
      </c>
      <c r="G396" s="262"/>
      <c r="H396" s="265">
        <v>212.726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260</v>
      </c>
      <c r="AU396" s="271" t="s">
        <v>93</v>
      </c>
      <c r="AV396" s="14" t="s">
        <v>257</v>
      </c>
      <c r="AW396" s="14" t="s">
        <v>40</v>
      </c>
      <c r="AX396" s="14" t="s">
        <v>91</v>
      </c>
      <c r="AY396" s="271" t="s">
        <v>251</v>
      </c>
    </row>
    <row r="397" s="2" customFormat="1" ht="24.15" customHeight="1">
      <c r="A397" s="41"/>
      <c r="B397" s="42"/>
      <c r="C397" s="230" t="s">
        <v>488</v>
      </c>
      <c r="D397" s="230" t="s">
        <v>253</v>
      </c>
      <c r="E397" s="231" t="s">
        <v>489</v>
      </c>
      <c r="F397" s="232" t="s">
        <v>490</v>
      </c>
      <c r="G397" s="233" t="s">
        <v>298</v>
      </c>
      <c r="H397" s="234">
        <v>2.1269999999999998</v>
      </c>
      <c r="I397" s="235"/>
      <c r="J397" s="236">
        <f>ROUND(I397*H397,2)</f>
        <v>0</v>
      </c>
      <c r="K397" s="237"/>
      <c r="L397" s="47"/>
      <c r="M397" s="238" t="s">
        <v>1</v>
      </c>
      <c r="N397" s="239" t="s">
        <v>49</v>
      </c>
      <c r="O397" s="94"/>
      <c r="P397" s="240">
        <f>O397*H397</f>
        <v>0</v>
      </c>
      <c r="Q397" s="240">
        <v>1.05940312</v>
      </c>
      <c r="R397" s="240">
        <f>Q397*H397</f>
        <v>2.2533504362399999</v>
      </c>
      <c r="S397" s="240">
        <v>0</v>
      </c>
      <c r="T397" s="24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2" t="s">
        <v>257</v>
      </c>
      <c r="AT397" s="242" t="s">
        <v>253</v>
      </c>
      <c r="AU397" s="242" t="s">
        <v>93</v>
      </c>
      <c r="AY397" s="19" t="s">
        <v>251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9" t="s">
        <v>91</v>
      </c>
      <c r="BK397" s="243">
        <f>ROUND(I397*H397,2)</f>
        <v>0</v>
      </c>
      <c r="BL397" s="19" t="s">
        <v>257</v>
      </c>
      <c r="BM397" s="242" t="s">
        <v>491</v>
      </c>
    </row>
    <row r="398" s="2" customFormat="1">
      <c r="A398" s="41"/>
      <c r="B398" s="42"/>
      <c r="C398" s="43"/>
      <c r="D398" s="244" t="s">
        <v>258</v>
      </c>
      <c r="E398" s="43"/>
      <c r="F398" s="245" t="s">
        <v>492</v>
      </c>
      <c r="G398" s="43"/>
      <c r="H398" s="43"/>
      <c r="I398" s="246"/>
      <c r="J398" s="43"/>
      <c r="K398" s="43"/>
      <c r="L398" s="47"/>
      <c r="M398" s="247"/>
      <c r="N398" s="248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258</v>
      </c>
      <c r="AU398" s="19" t="s">
        <v>93</v>
      </c>
    </row>
    <row r="399" s="13" customFormat="1">
      <c r="A399" s="13"/>
      <c r="B399" s="249"/>
      <c r="C399" s="250"/>
      <c r="D399" s="251" t="s">
        <v>260</v>
      </c>
      <c r="E399" s="252" t="s">
        <v>1</v>
      </c>
      <c r="F399" s="253" t="s">
        <v>493</v>
      </c>
      <c r="G399" s="250"/>
      <c r="H399" s="254">
        <v>2.1269999999999998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260</v>
      </c>
      <c r="AU399" s="260" t="s">
        <v>93</v>
      </c>
      <c r="AV399" s="13" t="s">
        <v>93</v>
      </c>
      <c r="AW399" s="13" t="s">
        <v>40</v>
      </c>
      <c r="AX399" s="13" t="s">
        <v>84</v>
      </c>
      <c r="AY399" s="260" t="s">
        <v>251</v>
      </c>
    </row>
    <row r="400" s="14" customFormat="1">
      <c r="A400" s="14"/>
      <c r="B400" s="261"/>
      <c r="C400" s="262"/>
      <c r="D400" s="251" t="s">
        <v>260</v>
      </c>
      <c r="E400" s="263" t="s">
        <v>1</v>
      </c>
      <c r="F400" s="264" t="s">
        <v>262</v>
      </c>
      <c r="G400" s="262"/>
      <c r="H400" s="265">
        <v>2.1269999999999998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260</v>
      </c>
      <c r="AU400" s="271" t="s">
        <v>93</v>
      </c>
      <c r="AV400" s="14" t="s">
        <v>257</v>
      </c>
      <c r="AW400" s="14" t="s">
        <v>40</v>
      </c>
      <c r="AX400" s="14" t="s">
        <v>91</v>
      </c>
      <c r="AY400" s="271" t="s">
        <v>251</v>
      </c>
    </row>
    <row r="401" s="12" customFormat="1" ht="22.8" customHeight="1">
      <c r="A401" s="12"/>
      <c r="B401" s="214"/>
      <c r="C401" s="215"/>
      <c r="D401" s="216" t="s">
        <v>83</v>
      </c>
      <c r="E401" s="228" t="s">
        <v>273</v>
      </c>
      <c r="F401" s="228" t="s">
        <v>494</v>
      </c>
      <c r="G401" s="215"/>
      <c r="H401" s="215"/>
      <c r="I401" s="218"/>
      <c r="J401" s="229">
        <f>BK401</f>
        <v>0</v>
      </c>
      <c r="K401" s="215"/>
      <c r="L401" s="220"/>
      <c r="M401" s="221"/>
      <c r="N401" s="222"/>
      <c r="O401" s="222"/>
      <c r="P401" s="223">
        <f>SUM(P402:P634)</f>
        <v>0</v>
      </c>
      <c r="Q401" s="222"/>
      <c r="R401" s="223">
        <f>SUM(R402:R634)</f>
        <v>4067.5966526580005</v>
      </c>
      <c r="S401" s="222"/>
      <c r="T401" s="224">
        <f>SUM(T402:T634)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5" t="s">
        <v>91</v>
      </c>
      <c r="AT401" s="226" t="s">
        <v>83</v>
      </c>
      <c r="AU401" s="226" t="s">
        <v>91</v>
      </c>
      <c r="AY401" s="225" t="s">
        <v>251</v>
      </c>
      <c r="BK401" s="227">
        <f>SUM(BK402:BK634)</f>
        <v>0</v>
      </c>
    </row>
    <row r="402" s="2" customFormat="1" ht="16.5" customHeight="1">
      <c r="A402" s="41"/>
      <c r="B402" s="42"/>
      <c r="C402" s="230" t="s">
        <v>364</v>
      </c>
      <c r="D402" s="230" t="s">
        <v>253</v>
      </c>
      <c r="E402" s="231" t="s">
        <v>495</v>
      </c>
      <c r="F402" s="232" t="s">
        <v>496</v>
      </c>
      <c r="G402" s="233" t="s">
        <v>265</v>
      </c>
      <c r="H402" s="234">
        <v>1476.0250000000001</v>
      </c>
      <c r="I402" s="235"/>
      <c r="J402" s="236">
        <f>ROUND(I402*H402,2)</f>
        <v>0</v>
      </c>
      <c r="K402" s="237"/>
      <c r="L402" s="47"/>
      <c r="M402" s="238" t="s">
        <v>1</v>
      </c>
      <c r="N402" s="239" t="s">
        <v>49</v>
      </c>
      <c r="O402" s="94"/>
      <c r="P402" s="240">
        <f>O402*H402</f>
        <v>0</v>
      </c>
      <c r="Q402" s="240">
        <v>2.5018722040000001</v>
      </c>
      <c r="R402" s="240">
        <f>Q402*H402</f>
        <v>3692.8259199091003</v>
      </c>
      <c r="S402" s="240">
        <v>0</v>
      </c>
      <c r="T402" s="24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2" t="s">
        <v>257</v>
      </c>
      <c r="AT402" s="242" t="s">
        <v>253</v>
      </c>
      <c r="AU402" s="242" t="s">
        <v>93</v>
      </c>
      <c r="AY402" s="19" t="s">
        <v>251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9" t="s">
        <v>91</v>
      </c>
      <c r="BK402" s="243">
        <f>ROUND(I402*H402,2)</f>
        <v>0</v>
      </c>
      <c r="BL402" s="19" t="s">
        <v>257</v>
      </c>
      <c r="BM402" s="242" t="s">
        <v>497</v>
      </c>
    </row>
    <row r="403" s="2" customFormat="1">
      <c r="A403" s="41"/>
      <c r="B403" s="42"/>
      <c r="C403" s="43"/>
      <c r="D403" s="244" t="s">
        <v>258</v>
      </c>
      <c r="E403" s="43"/>
      <c r="F403" s="245" t="s">
        <v>498</v>
      </c>
      <c r="G403" s="43"/>
      <c r="H403" s="43"/>
      <c r="I403" s="246"/>
      <c r="J403" s="43"/>
      <c r="K403" s="43"/>
      <c r="L403" s="47"/>
      <c r="M403" s="247"/>
      <c r="N403" s="248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258</v>
      </c>
      <c r="AU403" s="19" t="s">
        <v>93</v>
      </c>
    </row>
    <row r="404" s="15" customFormat="1">
      <c r="A404" s="15"/>
      <c r="B404" s="272"/>
      <c r="C404" s="273"/>
      <c r="D404" s="251" t="s">
        <v>260</v>
      </c>
      <c r="E404" s="274" t="s">
        <v>1</v>
      </c>
      <c r="F404" s="275" t="s">
        <v>499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260</v>
      </c>
      <c r="AU404" s="281" t="s">
        <v>93</v>
      </c>
      <c r="AV404" s="15" t="s">
        <v>91</v>
      </c>
      <c r="AW404" s="15" t="s">
        <v>40</v>
      </c>
      <c r="AX404" s="15" t="s">
        <v>84</v>
      </c>
      <c r="AY404" s="281" t="s">
        <v>251</v>
      </c>
    </row>
    <row r="405" s="13" customFormat="1">
      <c r="A405" s="13"/>
      <c r="B405" s="249"/>
      <c r="C405" s="250"/>
      <c r="D405" s="251" t="s">
        <v>260</v>
      </c>
      <c r="E405" s="252" t="s">
        <v>1</v>
      </c>
      <c r="F405" s="253" t="s">
        <v>500</v>
      </c>
      <c r="G405" s="250"/>
      <c r="H405" s="254">
        <v>112.884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260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251</v>
      </c>
    </row>
    <row r="406" s="13" customFormat="1">
      <c r="A406" s="13"/>
      <c r="B406" s="249"/>
      <c r="C406" s="250"/>
      <c r="D406" s="251" t="s">
        <v>260</v>
      </c>
      <c r="E406" s="252" t="s">
        <v>1</v>
      </c>
      <c r="F406" s="253" t="s">
        <v>501</v>
      </c>
      <c r="G406" s="250"/>
      <c r="H406" s="254">
        <v>121.789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260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251</v>
      </c>
    </row>
    <row r="407" s="13" customFormat="1">
      <c r="A407" s="13"/>
      <c r="B407" s="249"/>
      <c r="C407" s="250"/>
      <c r="D407" s="251" t="s">
        <v>260</v>
      </c>
      <c r="E407" s="252" t="s">
        <v>1</v>
      </c>
      <c r="F407" s="253" t="s">
        <v>502</v>
      </c>
      <c r="G407" s="250"/>
      <c r="H407" s="254">
        <v>3.9039999999999999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260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251</v>
      </c>
    </row>
    <row r="408" s="13" customFormat="1">
      <c r="A408" s="13"/>
      <c r="B408" s="249"/>
      <c r="C408" s="250"/>
      <c r="D408" s="251" t="s">
        <v>260</v>
      </c>
      <c r="E408" s="252" t="s">
        <v>1</v>
      </c>
      <c r="F408" s="253" t="s">
        <v>503</v>
      </c>
      <c r="G408" s="250"/>
      <c r="H408" s="254">
        <v>69.897000000000006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260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251</v>
      </c>
    </row>
    <row r="409" s="13" customFormat="1">
      <c r="A409" s="13"/>
      <c r="B409" s="249"/>
      <c r="C409" s="250"/>
      <c r="D409" s="251" t="s">
        <v>260</v>
      </c>
      <c r="E409" s="252" t="s">
        <v>1</v>
      </c>
      <c r="F409" s="253" t="s">
        <v>504</v>
      </c>
      <c r="G409" s="250"/>
      <c r="H409" s="254">
        <v>5.1879999999999997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260</v>
      </c>
      <c r="AU409" s="260" t="s">
        <v>93</v>
      </c>
      <c r="AV409" s="13" t="s">
        <v>93</v>
      </c>
      <c r="AW409" s="13" t="s">
        <v>40</v>
      </c>
      <c r="AX409" s="13" t="s">
        <v>84</v>
      </c>
      <c r="AY409" s="260" t="s">
        <v>251</v>
      </c>
    </row>
    <row r="410" s="16" customFormat="1">
      <c r="A410" s="16"/>
      <c r="B410" s="283"/>
      <c r="C410" s="284"/>
      <c r="D410" s="251" t="s">
        <v>260</v>
      </c>
      <c r="E410" s="285" t="s">
        <v>1</v>
      </c>
      <c r="F410" s="286" t="s">
        <v>329</v>
      </c>
      <c r="G410" s="284"/>
      <c r="H410" s="287">
        <v>313.66199999999998</v>
      </c>
      <c r="I410" s="288"/>
      <c r="J410" s="284"/>
      <c r="K410" s="284"/>
      <c r="L410" s="289"/>
      <c r="M410" s="290"/>
      <c r="N410" s="291"/>
      <c r="O410" s="291"/>
      <c r="P410" s="291"/>
      <c r="Q410" s="291"/>
      <c r="R410" s="291"/>
      <c r="S410" s="291"/>
      <c r="T410" s="29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3" t="s">
        <v>260</v>
      </c>
      <c r="AU410" s="293" t="s">
        <v>93</v>
      </c>
      <c r="AV410" s="16" t="s">
        <v>273</v>
      </c>
      <c r="AW410" s="16" t="s">
        <v>40</v>
      </c>
      <c r="AX410" s="16" t="s">
        <v>84</v>
      </c>
      <c r="AY410" s="293" t="s">
        <v>251</v>
      </c>
    </row>
    <row r="411" s="15" customFormat="1">
      <c r="A411" s="15"/>
      <c r="B411" s="272"/>
      <c r="C411" s="273"/>
      <c r="D411" s="251" t="s">
        <v>260</v>
      </c>
      <c r="E411" s="274" t="s">
        <v>1</v>
      </c>
      <c r="F411" s="275" t="s">
        <v>505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260</v>
      </c>
      <c r="AU411" s="281" t="s">
        <v>93</v>
      </c>
      <c r="AV411" s="15" t="s">
        <v>91</v>
      </c>
      <c r="AW411" s="15" t="s">
        <v>40</v>
      </c>
      <c r="AX411" s="15" t="s">
        <v>84</v>
      </c>
      <c r="AY411" s="281" t="s">
        <v>251</v>
      </c>
    </row>
    <row r="412" s="13" customFormat="1">
      <c r="A412" s="13"/>
      <c r="B412" s="249"/>
      <c r="C412" s="250"/>
      <c r="D412" s="251" t="s">
        <v>260</v>
      </c>
      <c r="E412" s="252" t="s">
        <v>1</v>
      </c>
      <c r="F412" s="253" t="s">
        <v>506</v>
      </c>
      <c r="G412" s="250"/>
      <c r="H412" s="254">
        <v>67.625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260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251</v>
      </c>
    </row>
    <row r="413" s="13" customFormat="1">
      <c r="A413" s="13"/>
      <c r="B413" s="249"/>
      <c r="C413" s="250"/>
      <c r="D413" s="251" t="s">
        <v>260</v>
      </c>
      <c r="E413" s="252" t="s">
        <v>1</v>
      </c>
      <c r="F413" s="253" t="s">
        <v>507</v>
      </c>
      <c r="G413" s="250"/>
      <c r="H413" s="254">
        <v>26.331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260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251</v>
      </c>
    </row>
    <row r="414" s="13" customFormat="1">
      <c r="A414" s="13"/>
      <c r="B414" s="249"/>
      <c r="C414" s="250"/>
      <c r="D414" s="251" t="s">
        <v>260</v>
      </c>
      <c r="E414" s="252" t="s">
        <v>1</v>
      </c>
      <c r="F414" s="253" t="s">
        <v>508</v>
      </c>
      <c r="G414" s="250"/>
      <c r="H414" s="254">
        <v>113.456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260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251</v>
      </c>
    </row>
    <row r="415" s="13" customFormat="1">
      <c r="A415" s="13"/>
      <c r="B415" s="249"/>
      <c r="C415" s="250"/>
      <c r="D415" s="251" t="s">
        <v>260</v>
      </c>
      <c r="E415" s="252" t="s">
        <v>1</v>
      </c>
      <c r="F415" s="253" t="s">
        <v>509</v>
      </c>
      <c r="G415" s="250"/>
      <c r="H415" s="254">
        <v>5.0090000000000003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260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251</v>
      </c>
    </row>
    <row r="416" s="13" customFormat="1">
      <c r="A416" s="13"/>
      <c r="B416" s="249"/>
      <c r="C416" s="250"/>
      <c r="D416" s="251" t="s">
        <v>260</v>
      </c>
      <c r="E416" s="252" t="s">
        <v>1</v>
      </c>
      <c r="F416" s="253" t="s">
        <v>510</v>
      </c>
      <c r="G416" s="250"/>
      <c r="H416" s="254">
        <v>38.573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260</v>
      </c>
      <c r="AU416" s="260" t="s">
        <v>93</v>
      </c>
      <c r="AV416" s="13" t="s">
        <v>93</v>
      </c>
      <c r="AW416" s="13" t="s">
        <v>40</v>
      </c>
      <c r="AX416" s="13" t="s">
        <v>84</v>
      </c>
      <c r="AY416" s="260" t="s">
        <v>251</v>
      </c>
    </row>
    <row r="417" s="16" customFormat="1">
      <c r="A417" s="16"/>
      <c r="B417" s="283"/>
      <c r="C417" s="284"/>
      <c r="D417" s="251" t="s">
        <v>260</v>
      </c>
      <c r="E417" s="285" t="s">
        <v>1</v>
      </c>
      <c r="F417" s="286" t="s">
        <v>329</v>
      </c>
      <c r="G417" s="284"/>
      <c r="H417" s="287">
        <v>250.994</v>
      </c>
      <c r="I417" s="288"/>
      <c r="J417" s="284"/>
      <c r="K417" s="284"/>
      <c r="L417" s="289"/>
      <c r="M417" s="290"/>
      <c r="N417" s="291"/>
      <c r="O417" s="291"/>
      <c r="P417" s="291"/>
      <c r="Q417" s="291"/>
      <c r="R417" s="291"/>
      <c r="S417" s="291"/>
      <c r="T417" s="29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3" t="s">
        <v>260</v>
      </c>
      <c r="AU417" s="293" t="s">
        <v>93</v>
      </c>
      <c r="AV417" s="16" t="s">
        <v>273</v>
      </c>
      <c r="AW417" s="16" t="s">
        <v>40</v>
      </c>
      <c r="AX417" s="16" t="s">
        <v>84</v>
      </c>
      <c r="AY417" s="293" t="s">
        <v>251</v>
      </c>
    </row>
    <row r="418" s="15" customFormat="1">
      <c r="A418" s="15"/>
      <c r="B418" s="272"/>
      <c r="C418" s="273"/>
      <c r="D418" s="251" t="s">
        <v>260</v>
      </c>
      <c r="E418" s="274" t="s">
        <v>1</v>
      </c>
      <c r="F418" s="275" t="s">
        <v>511</v>
      </c>
      <c r="G418" s="273"/>
      <c r="H418" s="274" t="s">
        <v>1</v>
      </c>
      <c r="I418" s="276"/>
      <c r="J418" s="273"/>
      <c r="K418" s="273"/>
      <c r="L418" s="277"/>
      <c r="M418" s="278"/>
      <c r="N418" s="279"/>
      <c r="O418" s="279"/>
      <c r="P418" s="279"/>
      <c r="Q418" s="279"/>
      <c r="R418" s="279"/>
      <c r="S418" s="279"/>
      <c r="T418" s="28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1" t="s">
        <v>260</v>
      </c>
      <c r="AU418" s="281" t="s">
        <v>93</v>
      </c>
      <c r="AV418" s="15" t="s">
        <v>91</v>
      </c>
      <c r="AW418" s="15" t="s">
        <v>40</v>
      </c>
      <c r="AX418" s="15" t="s">
        <v>84</v>
      </c>
      <c r="AY418" s="281" t="s">
        <v>251</v>
      </c>
    </row>
    <row r="419" s="13" customFormat="1">
      <c r="A419" s="13"/>
      <c r="B419" s="249"/>
      <c r="C419" s="250"/>
      <c r="D419" s="251" t="s">
        <v>260</v>
      </c>
      <c r="E419" s="252" t="s">
        <v>1</v>
      </c>
      <c r="F419" s="253" t="s">
        <v>512</v>
      </c>
      <c r="G419" s="250"/>
      <c r="H419" s="254">
        <v>64.906999999999996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260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251</v>
      </c>
    </row>
    <row r="420" s="13" customFormat="1">
      <c r="A420" s="13"/>
      <c r="B420" s="249"/>
      <c r="C420" s="250"/>
      <c r="D420" s="251" t="s">
        <v>260</v>
      </c>
      <c r="E420" s="252" t="s">
        <v>1</v>
      </c>
      <c r="F420" s="253" t="s">
        <v>513</v>
      </c>
      <c r="G420" s="250"/>
      <c r="H420" s="254">
        <v>24.292999999999999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260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251</v>
      </c>
    </row>
    <row r="421" s="13" customFormat="1">
      <c r="A421" s="13"/>
      <c r="B421" s="249"/>
      <c r="C421" s="250"/>
      <c r="D421" s="251" t="s">
        <v>260</v>
      </c>
      <c r="E421" s="252" t="s">
        <v>1</v>
      </c>
      <c r="F421" s="253" t="s">
        <v>514</v>
      </c>
      <c r="G421" s="250"/>
      <c r="H421" s="254">
        <v>109.434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260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251</v>
      </c>
    </row>
    <row r="422" s="13" customFormat="1">
      <c r="A422" s="13"/>
      <c r="B422" s="249"/>
      <c r="C422" s="250"/>
      <c r="D422" s="251" t="s">
        <v>260</v>
      </c>
      <c r="E422" s="252" t="s">
        <v>1</v>
      </c>
      <c r="F422" s="253" t="s">
        <v>515</v>
      </c>
      <c r="G422" s="250"/>
      <c r="H422" s="254">
        <v>6.8659999999999997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260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251</v>
      </c>
    </row>
    <row r="423" s="13" customFormat="1">
      <c r="A423" s="13"/>
      <c r="B423" s="249"/>
      <c r="C423" s="250"/>
      <c r="D423" s="251" t="s">
        <v>260</v>
      </c>
      <c r="E423" s="252" t="s">
        <v>1</v>
      </c>
      <c r="F423" s="253" t="s">
        <v>516</v>
      </c>
      <c r="G423" s="250"/>
      <c r="H423" s="254">
        <v>37.228999999999999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260</v>
      </c>
      <c r="AU423" s="260" t="s">
        <v>93</v>
      </c>
      <c r="AV423" s="13" t="s">
        <v>93</v>
      </c>
      <c r="AW423" s="13" t="s">
        <v>40</v>
      </c>
      <c r="AX423" s="13" t="s">
        <v>84</v>
      </c>
      <c r="AY423" s="260" t="s">
        <v>251</v>
      </c>
    </row>
    <row r="424" s="16" customFormat="1">
      <c r="A424" s="16"/>
      <c r="B424" s="283"/>
      <c r="C424" s="284"/>
      <c r="D424" s="251" t="s">
        <v>260</v>
      </c>
      <c r="E424" s="285" t="s">
        <v>1</v>
      </c>
      <c r="F424" s="286" t="s">
        <v>329</v>
      </c>
      <c r="G424" s="284"/>
      <c r="H424" s="287">
        <v>242.72900000000001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3" t="s">
        <v>260</v>
      </c>
      <c r="AU424" s="293" t="s">
        <v>93</v>
      </c>
      <c r="AV424" s="16" t="s">
        <v>273</v>
      </c>
      <c r="AW424" s="16" t="s">
        <v>40</v>
      </c>
      <c r="AX424" s="16" t="s">
        <v>84</v>
      </c>
      <c r="AY424" s="293" t="s">
        <v>251</v>
      </c>
    </row>
    <row r="425" s="15" customFormat="1">
      <c r="A425" s="15"/>
      <c r="B425" s="272"/>
      <c r="C425" s="273"/>
      <c r="D425" s="251" t="s">
        <v>260</v>
      </c>
      <c r="E425" s="274" t="s">
        <v>1</v>
      </c>
      <c r="F425" s="275" t="s">
        <v>517</v>
      </c>
      <c r="G425" s="273"/>
      <c r="H425" s="274" t="s">
        <v>1</v>
      </c>
      <c r="I425" s="276"/>
      <c r="J425" s="273"/>
      <c r="K425" s="273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260</v>
      </c>
      <c r="AU425" s="281" t="s">
        <v>93</v>
      </c>
      <c r="AV425" s="15" t="s">
        <v>91</v>
      </c>
      <c r="AW425" s="15" t="s">
        <v>40</v>
      </c>
      <c r="AX425" s="15" t="s">
        <v>84</v>
      </c>
      <c r="AY425" s="281" t="s">
        <v>251</v>
      </c>
    </row>
    <row r="426" s="13" customFormat="1">
      <c r="A426" s="13"/>
      <c r="B426" s="249"/>
      <c r="C426" s="250"/>
      <c r="D426" s="251" t="s">
        <v>260</v>
      </c>
      <c r="E426" s="252" t="s">
        <v>1</v>
      </c>
      <c r="F426" s="253" t="s">
        <v>512</v>
      </c>
      <c r="G426" s="250"/>
      <c r="H426" s="254">
        <v>64.906999999999996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260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251</v>
      </c>
    </row>
    <row r="427" s="13" customFormat="1">
      <c r="A427" s="13"/>
      <c r="B427" s="249"/>
      <c r="C427" s="250"/>
      <c r="D427" s="251" t="s">
        <v>260</v>
      </c>
      <c r="E427" s="252" t="s">
        <v>1</v>
      </c>
      <c r="F427" s="253" t="s">
        <v>513</v>
      </c>
      <c r="G427" s="250"/>
      <c r="H427" s="254">
        <v>24.292999999999999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260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251</v>
      </c>
    </row>
    <row r="428" s="13" customFormat="1">
      <c r="A428" s="13"/>
      <c r="B428" s="249"/>
      <c r="C428" s="250"/>
      <c r="D428" s="251" t="s">
        <v>260</v>
      </c>
      <c r="E428" s="252" t="s">
        <v>1</v>
      </c>
      <c r="F428" s="253" t="s">
        <v>514</v>
      </c>
      <c r="G428" s="250"/>
      <c r="H428" s="254">
        <v>109.434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260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251</v>
      </c>
    </row>
    <row r="429" s="13" customFormat="1">
      <c r="A429" s="13"/>
      <c r="B429" s="249"/>
      <c r="C429" s="250"/>
      <c r="D429" s="251" t="s">
        <v>260</v>
      </c>
      <c r="E429" s="252" t="s">
        <v>1</v>
      </c>
      <c r="F429" s="253" t="s">
        <v>515</v>
      </c>
      <c r="G429" s="250"/>
      <c r="H429" s="254">
        <v>6.8659999999999997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260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251</v>
      </c>
    </row>
    <row r="430" s="13" customFormat="1">
      <c r="A430" s="13"/>
      <c r="B430" s="249"/>
      <c r="C430" s="250"/>
      <c r="D430" s="251" t="s">
        <v>260</v>
      </c>
      <c r="E430" s="252" t="s">
        <v>1</v>
      </c>
      <c r="F430" s="253" t="s">
        <v>518</v>
      </c>
      <c r="G430" s="250"/>
      <c r="H430" s="254">
        <v>9.3070000000000004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260</v>
      </c>
      <c r="AU430" s="260" t="s">
        <v>93</v>
      </c>
      <c r="AV430" s="13" t="s">
        <v>93</v>
      </c>
      <c r="AW430" s="13" t="s">
        <v>40</v>
      </c>
      <c r="AX430" s="13" t="s">
        <v>84</v>
      </c>
      <c r="AY430" s="260" t="s">
        <v>251</v>
      </c>
    </row>
    <row r="431" s="16" customFormat="1">
      <c r="A431" s="16"/>
      <c r="B431" s="283"/>
      <c r="C431" s="284"/>
      <c r="D431" s="251" t="s">
        <v>260</v>
      </c>
      <c r="E431" s="285" t="s">
        <v>1</v>
      </c>
      <c r="F431" s="286" t="s">
        <v>329</v>
      </c>
      <c r="G431" s="284"/>
      <c r="H431" s="287">
        <v>214.80699999999999</v>
      </c>
      <c r="I431" s="288"/>
      <c r="J431" s="284"/>
      <c r="K431" s="284"/>
      <c r="L431" s="289"/>
      <c r="M431" s="290"/>
      <c r="N431" s="291"/>
      <c r="O431" s="291"/>
      <c r="P431" s="291"/>
      <c r="Q431" s="291"/>
      <c r="R431" s="291"/>
      <c r="S431" s="291"/>
      <c r="T431" s="29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3" t="s">
        <v>260</v>
      </c>
      <c r="AU431" s="293" t="s">
        <v>93</v>
      </c>
      <c r="AV431" s="16" t="s">
        <v>273</v>
      </c>
      <c r="AW431" s="16" t="s">
        <v>40</v>
      </c>
      <c r="AX431" s="16" t="s">
        <v>84</v>
      </c>
      <c r="AY431" s="293" t="s">
        <v>251</v>
      </c>
    </row>
    <row r="432" s="15" customFormat="1">
      <c r="A432" s="15"/>
      <c r="B432" s="272"/>
      <c r="C432" s="273"/>
      <c r="D432" s="251" t="s">
        <v>260</v>
      </c>
      <c r="E432" s="274" t="s">
        <v>1</v>
      </c>
      <c r="F432" s="275" t="s">
        <v>519</v>
      </c>
      <c r="G432" s="273"/>
      <c r="H432" s="274" t="s">
        <v>1</v>
      </c>
      <c r="I432" s="276"/>
      <c r="J432" s="273"/>
      <c r="K432" s="273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260</v>
      </c>
      <c r="AU432" s="281" t="s">
        <v>93</v>
      </c>
      <c r="AV432" s="15" t="s">
        <v>91</v>
      </c>
      <c r="AW432" s="15" t="s">
        <v>40</v>
      </c>
      <c r="AX432" s="15" t="s">
        <v>84</v>
      </c>
      <c r="AY432" s="281" t="s">
        <v>251</v>
      </c>
    </row>
    <row r="433" s="13" customFormat="1">
      <c r="A433" s="13"/>
      <c r="B433" s="249"/>
      <c r="C433" s="250"/>
      <c r="D433" s="251" t="s">
        <v>260</v>
      </c>
      <c r="E433" s="252" t="s">
        <v>1</v>
      </c>
      <c r="F433" s="253" t="s">
        <v>512</v>
      </c>
      <c r="G433" s="250"/>
      <c r="H433" s="254">
        <v>64.906999999999996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260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251</v>
      </c>
    </row>
    <row r="434" s="13" customFormat="1">
      <c r="A434" s="13"/>
      <c r="B434" s="249"/>
      <c r="C434" s="250"/>
      <c r="D434" s="251" t="s">
        <v>260</v>
      </c>
      <c r="E434" s="252" t="s">
        <v>1</v>
      </c>
      <c r="F434" s="253" t="s">
        <v>513</v>
      </c>
      <c r="G434" s="250"/>
      <c r="H434" s="254">
        <v>24.292999999999999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260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251</v>
      </c>
    </row>
    <row r="435" s="13" customFormat="1">
      <c r="A435" s="13"/>
      <c r="B435" s="249"/>
      <c r="C435" s="250"/>
      <c r="D435" s="251" t="s">
        <v>260</v>
      </c>
      <c r="E435" s="252" t="s">
        <v>1</v>
      </c>
      <c r="F435" s="253" t="s">
        <v>514</v>
      </c>
      <c r="G435" s="250"/>
      <c r="H435" s="254">
        <v>109.434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260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251</v>
      </c>
    </row>
    <row r="436" s="13" customFormat="1">
      <c r="A436" s="13"/>
      <c r="B436" s="249"/>
      <c r="C436" s="250"/>
      <c r="D436" s="251" t="s">
        <v>260</v>
      </c>
      <c r="E436" s="252" t="s">
        <v>1</v>
      </c>
      <c r="F436" s="253" t="s">
        <v>515</v>
      </c>
      <c r="G436" s="250"/>
      <c r="H436" s="254">
        <v>6.8659999999999997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260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251</v>
      </c>
    </row>
    <row r="437" s="13" customFormat="1">
      <c r="A437" s="13"/>
      <c r="B437" s="249"/>
      <c r="C437" s="250"/>
      <c r="D437" s="251" t="s">
        <v>260</v>
      </c>
      <c r="E437" s="252" t="s">
        <v>1</v>
      </c>
      <c r="F437" s="253" t="s">
        <v>518</v>
      </c>
      <c r="G437" s="250"/>
      <c r="H437" s="254">
        <v>9.3070000000000004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260</v>
      </c>
      <c r="AU437" s="260" t="s">
        <v>93</v>
      </c>
      <c r="AV437" s="13" t="s">
        <v>93</v>
      </c>
      <c r="AW437" s="13" t="s">
        <v>40</v>
      </c>
      <c r="AX437" s="13" t="s">
        <v>84</v>
      </c>
      <c r="AY437" s="260" t="s">
        <v>251</v>
      </c>
    </row>
    <row r="438" s="16" customFormat="1">
      <c r="A438" s="16"/>
      <c r="B438" s="283"/>
      <c r="C438" s="284"/>
      <c r="D438" s="251" t="s">
        <v>260</v>
      </c>
      <c r="E438" s="285" t="s">
        <v>1</v>
      </c>
      <c r="F438" s="286" t="s">
        <v>329</v>
      </c>
      <c r="G438" s="284"/>
      <c r="H438" s="287">
        <v>214.80699999999999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3" t="s">
        <v>260</v>
      </c>
      <c r="AU438" s="293" t="s">
        <v>93</v>
      </c>
      <c r="AV438" s="16" t="s">
        <v>273</v>
      </c>
      <c r="AW438" s="16" t="s">
        <v>40</v>
      </c>
      <c r="AX438" s="16" t="s">
        <v>84</v>
      </c>
      <c r="AY438" s="293" t="s">
        <v>251</v>
      </c>
    </row>
    <row r="439" s="15" customFormat="1">
      <c r="A439" s="15"/>
      <c r="B439" s="272"/>
      <c r="C439" s="273"/>
      <c r="D439" s="251" t="s">
        <v>260</v>
      </c>
      <c r="E439" s="274" t="s">
        <v>1</v>
      </c>
      <c r="F439" s="275" t="s">
        <v>520</v>
      </c>
      <c r="G439" s="273"/>
      <c r="H439" s="274" t="s">
        <v>1</v>
      </c>
      <c r="I439" s="276"/>
      <c r="J439" s="273"/>
      <c r="K439" s="273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260</v>
      </c>
      <c r="AU439" s="281" t="s">
        <v>93</v>
      </c>
      <c r="AV439" s="15" t="s">
        <v>91</v>
      </c>
      <c r="AW439" s="15" t="s">
        <v>40</v>
      </c>
      <c r="AX439" s="15" t="s">
        <v>84</v>
      </c>
      <c r="AY439" s="281" t="s">
        <v>251</v>
      </c>
    </row>
    <row r="440" s="13" customFormat="1">
      <c r="A440" s="13"/>
      <c r="B440" s="249"/>
      <c r="C440" s="250"/>
      <c r="D440" s="251" t="s">
        <v>260</v>
      </c>
      <c r="E440" s="252" t="s">
        <v>1</v>
      </c>
      <c r="F440" s="253" t="s">
        <v>512</v>
      </c>
      <c r="G440" s="250"/>
      <c r="H440" s="254">
        <v>64.906999999999996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260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251</v>
      </c>
    </row>
    <row r="441" s="13" customFormat="1">
      <c r="A441" s="13"/>
      <c r="B441" s="249"/>
      <c r="C441" s="250"/>
      <c r="D441" s="251" t="s">
        <v>260</v>
      </c>
      <c r="E441" s="252" t="s">
        <v>1</v>
      </c>
      <c r="F441" s="253" t="s">
        <v>513</v>
      </c>
      <c r="G441" s="250"/>
      <c r="H441" s="254">
        <v>24.292999999999999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260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251</v>
      </c>
    </row>
    <row r="442" s="13" customFormat="1">
      <c r="A442" s="13"/>
      <c r="B442" s="249"/>
      <c r="C442" s="250"/>
      <c r="D442" s="251" t="s">
        <v>260</v>
      </c>
      <c r="E442" s="252" t="s">
        <v>1</v>
      </c>
      <c r="F442" s="253" t="s">
        <v>514</v>
      </c>
      <c r="G442" s="250"/>
      <c r="H442" s="254">
        <v>109.434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260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251</v>
      </c>
    </row>
    <row r="443" s="13" customFormat="1">
      <c r="A443" s="13"/>
      <c r="B443" s="249"/>
      <c r="C443" s="250"/>
      <c r="D443" s="251" t="s">
        <v>260</v>
      </c>
      <c r="E443" s="252" t="s">
        <v>1</v>
      </c>
      <c r="F443" s="253" t="s">
        <v>515</v>
      </c>
      <c r="G443" s="250"/>
      <c r="H443" s="254">
        <v>6.8659999999999997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260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251</v>
      </c>
    </row>
    <row r="444" s="13" customFormat="1">
      <c r="A444" s="13"/>
      <c r="B444" s="249"/>
      <c r="C444" s="250"/>
      <c r="D444" s="251" t="s">
        <v>260</v>
      </c>
      <c r="E444" s="252" t="s">
        <v>1</v>
      </c>
      <c r="F444" s="253" t="s">
        <v>518</v>
      </c>
      <c r="G444" s="250"/>
      <c r="H444" s="254">
        <v>9.3070000000000004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260</v>
      </c>
      <c r="AU444" s="260" t="s">
        <v>93</v>
      </c>
      <c r="AV444" s="13" t="s">
        <v>93</v>
      </c>
      <c r="AW444" s="13" t="s">
        <v>40</v>
      </c>
      <c r="AX444" s="13" t="s">
        <v>84</v>
      </c>
      <c r="AY444" s="260" t="s">
        <v>251</v>
      </c>
    </row>
    <row r="445" s="16" customFormat="1">
      <c r="A445" s="16"/>
      <c r="B445" s="283"/>
      <c r="C445" s="284"/>
      <c r="D445" s="251" t="s">
        <v>260</v>
      </c>
      <c r="E445" s="285" t="s">
        <v>1</v>
      </c>
      <c r="F445" s="286" t="s">
        <v>329</v>
      </c>
      <c r="G445" s="284"/>
      <c r="H445" s="287">
        <v>214.80699999999999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260</v>
      </c>
      <c r="AU445" s="293" t="s">
        <v>93</v>
      </c>
      <c r="AV445" s="16" t="s">
        <v>273</v>
      </c>
      <c r="AW445" s="16" t="s">
        <v>40</v>
      </c>
      <c r="AX445" s="16" t="s">
        <v>84</v>
      </c>
      <c r="AY445" s="293" t="s">
        <v>251</v>
      </c>
    </row>
    <row r="446" s="13" customFormat="1">
      <c r="A446" s="13"/>
      <c r="B446" s="249"/>
      <c r="C446" s="250"/>
      <c r="D446" s="251" t="s">
        <v>260</v>
      </c>
      <c r="E446" s="252" t="s">
        <v>1</v>
      </c>
      <c r="F446" s="253" t="s">
        <v>521</v>
      </c>
      <c r="G446" s="250"/>
      <c r="H446" s="254">
        <v>24.219000000000001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260</v>
      </c>
      <c r="AU446" s="260" t="s">
        <v>93</v>
      </c>
      <c r="AV446" s="13" t="s">
        <v>93</v>
      </c>
      <c r="AW446" s="13" t="s">
        <v>40</v>
      </c>
      <c r="AX446" s="13" t="s">
        <v>84</v>
      </c>
      <c r="AY446" s="260" t="s">
        <v>251</v>
      </c>
    </row>
    <row r="447" s="14" customFormat="1">
      <c r="A447" s="14"/>
      <c r="B447" s="261"/>
      <c r="C447" s="262"/>
      <c r="D447" s="251" t="s">
        <v>260</v>
      </c>
      <c r="E447" s="263" t="s">
        <v>1</v>
      </c>
      <c r="F447" s="264" t="s">
        <v>262</v>
      </c>
      <c r="G447" s="262"/>
      <c r="H447" s="265">
        <v>1476.0250000000001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260</v>
      </c>
      <c r="AU447" s="271" t="s">
        <v>93</v>
      </c>
      <c r="AV447" s="14" t="s">
        <v>257</v>
      </c>
      <c r="AW447" s="14" t="s">
        <v>40</v>
      </c>
      <c r="AX447" s="14" t="s">
        <v>91</v>
      </c>
      <c r="AY447" s="271" t="s">
        <v>251</v>
      </c>
    </row>
    <row r="448" s="2" customFormat="1" ht="24.15" customHeight="1">
      <c r="A448" s="41"/>
      <c r="B448" s="42"/>
      <c r="C448" s="230" t="s">
        <v>522</v>
      </c>
      <c r="D448" s="230" t="s">
        <v>253</v>
      </c>
      <c r="E448" s="231" t="s">
        <v>523</v>
      </c>
      <c r="F448" s="232" t="s">
        <v>524</v>
      </c>
      <c r="G448" s="233" t="s">
        <v>389</v>
      </c>
      <c r="H448" s="234">
        <v>11032.948</v>
      </c>
      <c r="I448" s="235"/>
      <c r="J448" s="236">
        <f>ROUND(I448*H448,2)</f>
        <v>0</v>
      </c>
      <c r="K448" s="237"/>
      <c r="L448" s="47"/>
      <c r="M448" s="238" t="s">
        <v>1</v>
      </c>
      <c r="N448" s="239" t="s">
        <v>49</v>
      </c>
      <c r="O448" s="94"/>
      <c r="P448" s="240">
        <f>O448*H448</f>
        <v>0</v>
      </c>
      <c r="Q448" s="240">
        <v>0.0027469</v>
      </c>
      <c r="R448" s="240">
        <f>Q448*H448</f>
        <v>30.306404861200001</v>
      </c>
      <c r="S448" s="240">
        <v>0</v>
      </c>
      <c r="T448" s="24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2" t="s">
        <v>257</v>
      </c>
      <c r="AT448" s="242" t="s">
        <v>253</v>
      </c>
      <c r="AU448" s="242" t="s">
        <v>93</v>
      </c>
      <c r="AY448" s="19" t="s">
        <v>251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9" t="s">
        <v>91</v>
      </c>
      <c r="BK448" s="243">
        <f>ROUND(I448*H448,2)</f>
        <v>0</v>
      </c>
      <c r="BL448" s="19" t="s">
        <v>257</v>
      </c>
      <c r="BM448" s="242" t="s">
        <v>525</v>
      </c>
    </row>
    <row r="449" s="2" customFormat="1">
      <c r="A449" s="41"/>
      <c r="B449" s="42"/>
      <c r="C449" s="43"/>
      <c r="D449" s="244" t="s">
        <v>258</v>
      </c>
      <c r="E449" s="43"/>
      <c r="F449" s="245" t="s">
        <v>526</v>
      </c>
      <c r="G449" s="43"/>
      <c r="H449" s="43"/>
      <c r="I449" s="246"/>
      <c r="J449" s="43"/>
      <c r="K449" s="43"/>
      <c r="L449" s="47"/>
      <c r="M449" s="247"/>
      <c r="N449" s="248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258</v>
      </c>
      <c r="AU449" s="19" t="s">
        <v>93</v>
      </c>
    </row>
    <row r="450" s="15" customFormat="1">
      <c r="A450" s="15"/>
      <c r="B450" s="272"/>
      <c r="C450" s="273"/>
      <c r="D450" s="251" t="s">
        <v>260</v>
      </c>
      <c r="E450" s="274" t="s">
        <v>1</v>
      </c>
      <c r="F450" s="275" t="s">
        <v>499</v>
      </c>
      <c r="G450" s="273"/>
      <c r="H450" s="274" t="s">
        <v>1</v>
      </c>
      <c r="I450" s="276"/>
      <c r="J450" s="273"/>
      <c r="K450" s="273"/>
      <c r="L450" s="277"/>
      <c r="M450" s="278"/>
      <c r="N450" s="279"/>
      <c r="O450" s="279"/>
      <c r="P450" s="279"/>
      <c r="Q450" s="279"/>
      <c r="R450" s="279"/>
      <c r="S450" s="279"/>
      <c r="T450" s="28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1" t="s">
        <v>260</v>
      </c>
      <c r="AU450" s="281" t="s">
        <v>93</v>
      </c>
      <c r="AV450" s="15" t="s">
        <v>91</v>
      </c>
      <c r="AW450" s="15" t="s">
        <v>40</v>
      </c>
      <c r="AX450" s="15" t="s">
        <v>84</v>
      </c>
      <c r="AY450" s="281" t="s">
        <v>251</v>
      </c>
    </row>
    <row r="451" s="13" customFormat="1">
      <c r="A451" s="13"/>
      <c r="B451" s="249"/>
      <c r="C451" s="250"/>
      <c r="D451" s="251" t="s">
        <v>260</v>
      </c>
      <c r="E451" s="252" t="s">
        <v>1</v>
      </c>
      <c r="F451" s="253" t="s">
        <v>527</v>
      </c>
      <c r="G451" s="250"/>
      <c r="H451" s="254">
        <v>752.55799999999999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260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251</v>
      </c>
    </row>
    <row r="452" s="13" customFormat="1">
      <c r="A452" s="13"/>
      <c r="B452" s="249"/>
      <c r="C452" s="250"/>
      <c r="D452" s="251" t="s">
        <v>260</v>
      </c>
      <c r="E452" s="252" t="s">
        <v>1</v>
      </c>
      <c r="F452" s="253" t="s">
        <v>528</v>
      </c>
      <c r="G452" s="250"/>
      <c r="H452" s="254">
        <v>811.92499999999995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260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251</v>
      </c>
    </row>
    <row r="453" s="13" customFormat="1">
      <c r="A453" s="13"/>
      <c r="B453" s="249"/>
      <c r="C453" s="250"/>
      <c r="D453" s="251" t="s">
        <v>260</v>
      </c>
      <c r="E453" s="252" t="s">
        <v>1</v>
      </c>
      <c r="F453" s="253" t="s">
        <v>529</v>
      </c>
      <c r="G453" s="250"/>
      <c r="H453" s="254">
        <v>26.026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260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251</v>
      </c>
    </row>
    <row r="454" s="13" customFormat="1">
      <c r="A454" s="13"/>
      <c r="B454" s="249"/>
      <c r="C454" s="250"/>
      <c r="D454" s="251" t="s">
        <v>260</v>
      </c>
      <c r="E454" s="252" t="s">
        <v>1</v>
      </c>
      <c r="F454" s="253" t="s">
        <v>530</v>
      </c>
      <c r="G454" s="250"/>
      <c r="H454" s="254">
        <v>559.17600000000004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260</v>
      </c>
      <c r="AU454" s="260" t="s">
        <v>93</v>
      </c>
      <c r="AV454" s="13" t="s">
        <v>93</v>
      </c>
      <c r="AW454" s="13" t="s">
        <v>40</v>
      </c>
      <c r="AX454" s="13" t="s">
        <v>84</v>
      </c>
      <c r="AY454" s="260" t="s">
        <v>251</v>
      </c>
    </row>
    <row r="455" s="16" customFormat="1">
      <c r="A455" s="16"/>
      <c r="B455" s="283"/>
      <c r="C455" s="284"/>
      <c r="D455" s="251" t="s">
        <v>260</v>
      </c>
      <c r="E455" s="285" t="s">
        <v>1</v>
      </c>
      <c r="F455" s="286" t="s">
        <v>329</v>
      </c>
      <c r="G455" s="284"/>
      <c r="H455" s="287">
        <v>2149.6849999999999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3" t="s">
        <v>260</v>
      </c>
      <c r="AU455" s="293" t="s">
        <v>93</v>
      </c>
      <c r="AV455" s="16" t="s">
        <v>273</v>
      </c>
      <c r="AW455" s="16" t="s">
        <v>40</v>
      </c>
      <c r="AX455" s="16" t="s">
        <v>84</v>
      </c>
      <c r="AY455" s="293" t="s">
        <v>251</v>
      </c>
    </row>
    <row r="456" s="15" customFormat="1">
      <c r="A456" s="15"/>
      <c r="B456" s="272"/>
      <c r="C456" s="273"/>
      <c r="D456" s="251" t="s">
        <v>260</v>
      </c>
      <c r="E456" s="274" t="s">
        <v>1</v>
      </c>
      <c r="F456" s="275" t="s">
        <v>505</v>
      </c>
      <c r="G456" s="273"/>
      <c r="H456" s="274" t="s">
        <v>1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1" t="s">
        <v>260</v>
      </c>
      <c r="AU456" s="281" t="s">
        <v>93</v>
      </c>
      <c r="AV456" s="15" t="s">
        <v>91</v>
      </c>
      <c r="AW456" s="15" t="s">
        <v>40</v>
      </c>
      <c r="AX456" s="15" t="s">
        <v>84</v>
      </c>
      <c r="AY456" s="281" t="s">
        <v>251</v>
      </c>
    </row>
    <row r="457" s="13" customFormat="1">
      <c r="A457" s="13"/>
      <c r="B457" s="249"/>
      <c r="C457" s="250"/>
      <c r="D457" s="251" t="s">
        <v>260</v>
      </c>
      <c r="E457" s="252" t="s">
        <v>1</v>
      </c>
      <c r="F457" s="253" t="s">
        <v>531</v>
      </c>
      <c r="G457" s="250"/>
      <c r="H457" s="254">
        <v>541.00199999999995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260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251</v>
      </c>
    </row>
    <row r="458" s="13" customFormat="1">
      <c r="A458" s="13"/>
      <c r="B458" s="249"/>
      <c r="C458" s="250"/>
      <c r="D458" s="251" t="s">
        <v>260</v>
      </c>
      <c r="E458" s="252" t="s">
        <v>1</v>
      </c>
      <c r="F458" s="253" t="s">
        <v>532</v>
      </c>
      <c r="G458" s="250"/>
      <c r="H458" s="254">
        <v>210.64500000000001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260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251</v>
      </c>
    </row>
    <row r="459" s="13" customFormat="1">
      <c r="A459" s="13"/>
      <c r="B459" s="249"/>
      <c r="C459" s="250"/>
      <c r="D459" s="251" t="s">
        <v>260</v>
      </c>
      <c r="E459" s="252" t="s">
        <v>1</v>
      </c>
      <c r="F459" s="253" t="s">
        <v>533</v>
      </c>
      <c r="G459" s="250"/>
      <c r="H459" s="254">
        <v>907.649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260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251</v>
      </c>
    </row>
    <row r="460" s="13" customFormat="1">
      <c r="A460" s="13"/>
      <c r="B460" s="249"/>
      <c r="C460" s="250"/>
      <c r="D460" s="251" t="s">
        <v>260</v>
      </c>
      <c r="E460" s="252" t="s">
        <v>1</v>
      </c>
      <c r="F460" s="253" t="s">
        <v>534</v>
      </c>
      <c r="G460" s="250"/>
      <c r="H460" s="254">
        <v>48.142000000000003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260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251</v>
      </c>
    </row>
    <row r="461" s="13" customFormat="1">
      <c r="A461" s="13"/>
      <c r="B461" s="249"/>
      <c r="C461" s="250"/>
      <c r="D461" s="251" t="s">
        <v>260</v>
      </c>
      <c r="E461" s="252" t="s">
        <v>1</v>
      </c>
      <c r="F461" s="253" t="s">
        <v>535</v>
      </c>
      <c r="G461" s="250"/>
      <c r="H461" s="254">
        <v>77.146000000000001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260</v>
      </c>
      <c r="AU461" s="260" t="s">
        <v>93</v>
      </c>
      <c r="AV461" s="13" t="s">
        <v>93</v>
      </c>
      <c r="AW461" s="13" t="s">
        <v>40</v>
      </c>
      <c r="AX461" s="13" t="s">
        <v>84</v>
      </c>
      <c r="AY461" s="260" t="s">
        <v>251</v>
      </c>
    </row>
    <row r="462" s="15" customFormat="1">
      <c r="A462" s="15"/>
      <c r="B462" s="272"/>
      <c r="C462" s="273"/>
      <c r="D462" s="251" t="s">
        <v>260</v>
      </c>
      <c r="E462" s="274" t="s">
        <v>1</v>
      </c>
      <c r="F462" s="275" t="s">
        <v>511</v>
      </c>
      <c r="G462" s="273"/>
      <c r="H462" s="274" t="s">
        <v>1</v>
      </c>
      <c r="I462" s="276"/>
      <c r="J462" s="273"/>
      <c r="K462" s="273"/>
      <c r="L462" s="277"/>
      <c r="M462" s="278"/>
      <c r="N462" s="279"/>
      <c r="O462" s="279"/>
      <c r="P462" s="279"/>
      <c r="Q462" s="279"/>
      <c r="R462" s="279"/>
      <c r="S462" s="279"/>
      <c r="T462" s="28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1" t="s">
        <v>260</v>
      </c>
      <c r="AU462" s="281" t="s">
        <v>93</v>
      </c>
      <c r="AV462" s="15" t="s">
        <v>91</v>
      </c>
      <c r="AW462" s="15" t="s">
        <v>40</v>
      </c>
      <c r="AX462" s="15" t="s">
        <v>84</v>
      </c>
      <c r="AY462" s="281" t="s">
        <v>251</v>
      </c>
    </row>
    <row r="463" s="13" customFormat="1">
      <c r="A463" s="13"/>
      <c r="B463" s="249"/>
      <c r="C463" s="250"/>
      <c r="D463" s="251" t="s">
        <v>260</v>
      </c>
      <c r="E463" s="252" t="s">
        <v>1</v>
      </c>
      <c r="F463" s="253" t="s">
        <v>536</v>
      </c>
      <c r="G463" s="250"/>
      <c r="H463" s="254">
        <v>519.25400000000002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260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251</v>
      </c>
    </row>
    <row r="464" s="13" customFormat="1">
      <c r="A464" s="13"/>
      <c r="B464" s="249"/>
      <c r="C464" s="250"/>
      <c r="D464" s="251" t="s">
        <v>260</v>
      </c>
      <c r="E464" s="252" t="s">
        <v>1</v>
      </c>
      <c r="F464" s="253" t="s">
        <v>537</v>
      </c>
      <c r="G464" s="250"/>
      <c r="H464" s="254">
        <v>194.346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260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251</v>
      </c>
    </row>
    <row r="465" s="13" customFormat="1">
      <c r="A465" s="13"/>
      <c r="B465" s="249"/>
      <c r="C465" s="250"/>
      <c r="D465" s="251" t="s">
        <v>260</v>
      </c>
      <c r="E465" s="252" t="s">
        <v>1</v>
      </c>
      <c r="F465" s="253" t="s">
        <v>538</v>
      </c>
      <c r="G465" s="250"/>
      <c r="H465" s="254">
        <v>875.47000000000003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260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251</v>
      </c>
    </row>
    <row r="466" s="13" customFormat="1">
      <c r="A466" s="13"/>
      <c r="B466" s="249"/>
      <c r="C466" s="250"/>
      <c r="D466" s="251" t="s">
        <v>260</v>
      </c>
      <c r="E466" s="252" t="s">
        <v>1</v>
      </c>
      <c r="F466" s="253" t="s">
        <v>539</v>
      </c>
      <c r="G466" s="250"/>
      <c r="H466" s="254">
        <v>62.704000000000001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260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251</v>
      </c>
    </row>
    <row r="467" s="13" customFormat="1">
      <c r="A467" s="13"/>
      <c r="B467" s="249"/>
      <c r="C467" s="250"/>
      <c r="D467" s="251" t="s">
        <v>260</v>
      </c>
      <c r="E467" s="252" t="s">
        <v>1</v>
      </c>
      <c r="F467" s="253" t="s">
        <v>540</v>
      </c>
      <c r="G467" s="250"/>
      <c r="H467" s="254">
        <v>74.457999999999998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260</v>
      </c>
      <c r="AU467" s="260" t="s">
        <v>93</v>
      </c>
      <c r="AV467" s="13" t="s">
        <v>93</v>
      </c>
      <c r="AW467" s="13" t="s">
        <v>40</v>
      </c>
      <c r="AX467" s="13" t="s">
        <v>84</v>
      </c>
      <c r="AY467" s="260" t="s">
        <v>251</v>
      </c>
    </row>
    <row r="468" s="15" customFormat="1">
      <c r="A468" s="15"/>
      <c r="B468" s="272"/>
      <c r="C468" s="273"/>
      <c r="D468" s="251" t="s">
        <v>260</v>
      </c>
      <c r="E468" s="274" t="s">
        <v>1</v>
      </c>
      <c r="F468" s="275" t="s">
        <v>517</v>
      </c>
      <c r="G468" s="273"/>
      <c r="H468" s="274" t="s">
        <v>1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1" t="s">
        <v>260</v>
      </c>
      <c r="AU468" s="281" t="s">
        <v>93</v>
      </c>
      <c r="AV468" s="15" t="s">
        <v>91</v>
      </c>
      <c r="AW468" s="15" t="s">
        <v>40</v>
      </c>
      <c r="AX468" s="15" t="s">
        <v>84</v>
      </c>
      <c r="AY468" s="281" t="s">
        <v>251</v>
      </c>
    </row>
    <row r="469" s="13" customFormat="1">
      <c r="A469" s="13"/>
      <c r="B469" s="249"/>
      <c r="C469" s="250"/>
      <c r="D469" s="251" t="s">
        <v>260</v>
      </c>
      <c r="E469" s="252" t="s">
        <v>1</v>
      </c>
      <c r="F469" s="253" t="s">
        <v>536</v>
      </c>
      <c r="G469" s="250"/>
      <c r="H469" s="254">
        <v>519.25400000000002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260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251</v>
      </c>
    </row>
    <row r="470" s="13" customFormat="1">
      <c r="A470" s="13"/>
      <c r="B470" s="249"/>
      <c r="C470" s="250"/>
      <c r="D470" s="251" t="s">
        <v>260</v>
      </c>
      <c r="E470" s="252" t="s">
        <v>1</v>
      </c>
      <c r="F470" s="253" t="s">
        <v>537</v>
      </c>
      <c r="G470" s="250"/>
      <c r="H470" s="254">
        <v>194.346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260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251</v>
      </c>
    </row>
    <row r="471" s="13" customFormat="1">
      <c r="A471" s="13"/>
      <c r="B471" s="249"/>
      <c r="C471" s="250"/>
      <c r="D471" s="251" t="s">
        <v>260</v>
      </c>
      <c r="E471" s="252" t="s">
        <v>1</v>
      </c>
      <c r="F471" s="253" t="s">
        <v>538</v>
      </c>
      <c r="G471" s="250"/>
      <c r="H471" s="254">
        <v>875.47000000000003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260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251</v>
      </c>
    </row>
    <row r="472" s="13" customFormat="1">
      <c r="A472" s="13"/>
      <c r="B472" s="249"/>
      <c r="C472" s="250"/>
      <c r="D472" s="251" t="s">
        <v>260</v>
      </c>
      <c r="E472" s="252" t="s">
        <v>1</v>
      </c>
      <c r="F472" s="253" t="s">
        <v>539</v>
      </c>
      <c r="G472" s="250"/>
      <c r="H472" s="254">
        <v>62.704000000000001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260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251</v>
      </c>
    </row>
    <row r="473" s="13" customFormat="1">
      <c r="A473" s="13"/>
      <c r="B473" s="249"/>
      <c r="C473" s="250"/>
      <c r="D473" s="251" t="s">
        <v>260</v>
      </c>
      <c r="E473" s="252" t="s">
        <v>1</v>
      </c>
      <c r="F473" s="253" t="s">
        <v>540</v>
      </c>
      <c r="G473" s="250"/>
      <c r="H473" s="254">
        <v>74.457999999999998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260</v>
      </c>
      <c r="AU473" s="260" t="s">
        <v>93</v>
      </c>
      <c r="AV473" s="13" t="s">
        <v>93</v>
      </c>
      <c r="AW473" s="13" t="s">
        <v>40</v>
      </c>
      <c r="AX473" s="13" t="s">
        <v>84</v>
      </c>
      <c r="AY473" s="260" t="s">
        <v>251</v>
      </c>
    </row>
    <row r="474" s="15" customFormat="1">
      <c r="A474" s="15"/>
      <c r="B474" s="272"/>
      <c r="C474" s="273"/>
      <c r="D474" s="251" t="s">
        <v>260</v>
      </c>
      <c r="E474" s="274" t="s">
        <v>1</v>
      </c>
      <c r="F474" s="275" t="s">
        <v>519</v>
      </c>
      <c r="G474" s="273"/>
      <c r="H474" s="274" t="s">
        <v>1</v>
      </c>
      <c r="I474" s="276"/>
      <c r="J474" s="273"/>
      <c r="K474" s="273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260</v>
      </c>
      <c r="AU474" s="281" t="s">
        <v>93</v>
      </c>
      <c r="AV474" s="15" t="s">
        <v>91</v>
      </c>
      <c r="AW474" s="15" t="s">
        <v>40</v>
      </c>
      <c r="AX474" s="15" t="s">
        <v>84</v>
      </c>
      <c r="AY474" s="281" t="s">
        <v>251</v>
      </c>
    </row>
    <row r="475" s="13" customFormat="1">
      <c r="A475" s="13"/>
      <c r="B475" s="249"/>
      <c r="C475" s="250"/>
      <c r="D475" s="251" t="s">
        <v>260</v>
      </c>
      <c r="E475" s="252" t="s">
        <v>1</v>
      </c>
      <c r="F475" s="253" t="s">
        <v>536</v>
      </c>
      <c r="G475" s="250"/>
      <c r="H475" s="254">
        <v>519.25400000000002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260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251</v>
      </c>
    </row>
    <row r="476" s="13" customFormat="1">
      <c r="A476" s="13"/>
      <c r="B476" s="249"/>
      <c r="C476" s="250"/>
      <c r="D476" s="251" t="s">
        <v>260</v>
      </c>
      <c r="E476" s="252" t="s">
        <v>1</v>
      </c>
      <c r="F476" s="253" t="s">
        <v>537</v>
      </c>
      <c r="G476" s="250"/>
      <c r="H476" s="254">
        <v>194.346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260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251</v>
      </c>
    </row>
    <row r="477" s="13" customFormat="1">
      <c r="A477" s="13"/>
      <c r="B477" s="249"/>
      <c r="C477" s="250"/>
      <c r="D477" s="251" t="s">
        <v>260</v>
      </c>
      <c r="E477" s="252" t="s">
        <v>1</v>
      </c>
      <c r="F477" s="253" t="s">
        <v>538</v>
      </c>
      <c r="G477" s="250"/>
      <c r="H477" s="254">
        <v>875.47000000000003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260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251</v>
      </c>
    </row>
    <row r="478" s="13" customFormat="1">
      <c r="A478" s="13"/>
      <c r="B478" s="249"/>
      <c r="C478" s="250"/>
      <c r="D478" s="251" t="s">
        <v>260</v>
      </c>
      <c r="E478" s="252" t="s">
        <v>1</v>
      </c>
      <c r="F478" s="253" t="s">
        <v>539</v>
      </c>
      <c r="G478" s="250"/>
      <c r="H478" s="254">
        <v>62.704000000000001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260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251</v>
      </c>
    </row>
    <row r="479" s="13" customFormat="1">
      <c r="A479" s="13"/>
      <c r="B479" s="249"/>
      <c r="C479" s="250"/>
      <c r="D479" s="251" t="s">
        <v>260</v>
      </c>
      <c r="E479" s="252" t="s">
        <v>1</v>
      </c>
      <c r="F479" s="253" t="s">
        <v>540</v>
      </c>
      <c r="G479" s="250"/>
      <c r="H479" s="254">
        <v>74.457999999999998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260</v>
      </c>
      <c r="AU479" s="260" t="s">
        <v>93</v>
      </c>
      <c r="AV479" s="13" t="s">
        <v>93</v>
      </c>
      <c r="AW479" s="13" t="s">
        <v>40</v>
      </c>
      <c r="AX479" s="13" t="s">
        <v>84</v>
      </c>
      <c r="AY479" s="260" t="s">
        <v>251</v>
      </c>
    </row>
    <row r="480" s="15" customFormat="1">
      <c r="A480" s="15"/>
      <c r="B480" s="272"/>
      <c r="C480" s="273"/>
      <c r="D480" s="251" t="s">
        <v>260</v>
      </c>
      <c r="E480" s="274" t="s">
        <v>1</v>
      </c>
      <c r="F480" s="275" t="s">
        <v>520</v>
      </c>
      <c r="G480" s="273"/>
      <c r="H480" s="274" t="s">
        <v>1</v>
      </c>
      <c r="I480" s="276"/>
      <c r="J480" s="273"/>
      <c r="K480" s="273"/>
      <c r="L480" s="277"/>
      <c r="M480" s="278"/>
      <c r="N480" s="279"/>
      <c r="O480" s="279"/>
      <c r="P480" s="279"/>
      <c r="Q480" s="279"/>
      <c r="R480" s="279"/>
      <c r="S480" s="279"/>
      <c r="T480" s="28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1" t="s">
        <v>260</v>
      </c>
      <c r="AU480" s="281" t="s">
        <v>93</v>
      </c>
      <c r="AV480" s="15" t="s">
        <v>91</v>
      </c>
      <c r="AW480" s="15" t="s">
        <v>40</v>
      </c>
      <c r="AX480" s="15" t="s">
        <v>84</v>
      </c>
      <c r="AY480" s="281" t="s">
        <v>251</v>
      </c>
    </row>
    <row r="481" s="13" customFormat="1">
      <c r="A481" s="13"/>
      <c r="B481" s="249"/>
      <c r="C481" s="250"/>
      <c r="D481" s="251" t="s">
        <v>260</v>
      </c>
      <c r="E481" s="252" t="s">
        <v>1</v>
      </c>
      <c r="F481" s="253" t="s">
        <v>536</v>
      </c>
      <c r="G481" s="250"/>
      <c r="H481" s="254">
        <v>519.25400000000002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260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251</v>
      </c>
    </row>
    <row r="482" s="13" customFormat="1">
      <c r="A482" s="13"/>
      <c r="B482" s="249"/>
      <c r="C482" s="250"/>
      <c r="D482" s="251" t="s">
        <v>260</v>
      </c>
      <c r="E482" s="252" t="s">
        <v>1</v>
      </c>
      <c r="F482" s="253" t="s">
        <v>537</v>
      </c>
      <c r="G482" s="250"/>
      <c r="H482" s="254">
        <v>194.346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260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251</v>
      </c>
    </row>
    <row r="483" s="13" customFormat="1">
      <c r="A483" s="13"/>
      <c r="B483" s="249"/>
      <c r="C483" s="250"/>
      <c r="D483" s="251" t="s">
        <v>260</v>
      </c>
      <c r="E483" s="252" t="s">
        <v>1</v>
      </c>
      <c r="F483" s="253" t="s">
        <v>538</v>
      </c>
      <c r="G483" s="250"/>
      <c r="H483" s="254">
        <v>875.47000000000003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260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251</v>
      </c>
    </row>
    <row r="484" s="13" customFormat="1">
      <c r="A484" s="13"/>
      <c r="B484" s="249"/>
      <c r="C484" s="250"/>
      <c r="D484" s="251" t="s">
        <v>260</v>
      </c>
      <c r="E484" s="252" t="s">
        <v>1</v>
      </c>
      <c r="F484" s="253" t="s">
        <v>539</v>
      </c>
      <c r="G484" s="250"/>
      <c r="H484" s="254">
        <v>62.704000000000001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260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251</v>
      </c>
    </row>
    <row r="485" s="13" customFormat="1">
      <c r="A485" s="13"/>
      <c r="B485" s="249"/>
      <c r="C485" s="250"/>
      <c r="D485" s="251" t="s">
        <v>260</v>
      </c>
      <c r="E485" s="252" t="s">
        <v>1</v>
      </c>
      <c r="F485" s="253" t="s">
        <v>540</v>
      </c>
      <c r="G485" s="250"/>
      <c r="H485" s="254">
        <v>74.457999999999998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260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251</v>
      </c>
    </row>
    <row r="486" s="13" customFormat="1">
      <c r="A486" s="13"/>
      <c r="B486" s="249"/>
      <c r="C486" s="250"/>
      <c r="D486" s="251" t="s">
        <v>260</v>
      </c>
      <c r="E486" s="252" t="s">
        <v>1</v>
      </c>
      <c r="F486" s="253" t="s">
        <v>541</v>
      </c>
      <c r="G486" s="250"/>
      <c r="H486" s="254">
        <v>193.75100000000001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260</v>
      </c>
      <c r="AU486" s="260" t="s">
        <v>93</v>
      </c>
      <c r="AV486" s="13" t="s">
        <v>93</v>
      </c>
      <c r="AW486" s="13" t="s">
        <v>40</v>
      </c>
      <c r="AX486" s="13" t="s">
        <v>84</v>
      </c>
      <c r="AY486" s="260" t="s">
        <v>251</v>
      </c>
    </row>
    <row r="487" s="14" customFormat="1">
      <c r="A487" s="14"/>
      <c r="B487" s="261"/>
      <c r="C487" s="262"/>
      <c r="D487" s="251" t="s">
        <v>260</v>
      </c>
      <c r="E487" s="263" t="s">
        <v>1</v>
      </c>
      <c r="F487" s="264" t="s">
        <v>262</v>
      </c>
      <c r="G487" s="262"/>
      <c r="H487" s="265">
        <v>11032.948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260</v>
      </c>
      <c r="AU487" s="271" t="s">
        <v>93</v>
      </c>
      <c r="AV487" s="14" t="s">
        <v>257</v>
      </c>
      <c r="AW487" s="14" t="s">
        <v>40</v>
      </c>
      <c r="AX487" s="14" t="s">
        <v>91</v>
      </c>
      <c r="AY487" s="271" t="s">
        <v>251</v>
      </c>
    </row>
    <row r="488" s="2" customFormat="1" ht="24.15" customHeight="1">
      <c r="A488" s="41"/>
      <c r="B488" s="42"/>
      <c r="C488" s="230" t="s">
        <v>375</v>
      </c>
      <c r="D488" s="230" t="s">
        <v>253</v>
      </c>
      <c r="E488" s="231" t="s">
        <v>542</v>
      </c>
      <c r="F488" s="232" t="s">
        <v>543</v>
      </c>
      <c r="G488" s="233" t="s">
        <v>389</v>
      </c>
      <c r="H488" s="234">
        <v>11032.948</v>
      </c>
      <c r="I488" s="235"/>
      <c r="J488" s="236">
        <f>ROUND(I488*H488,2)</f>
        <v>0</v>
      </c>
      <c r="K488" s="237"/>
      <c r="L488" s="47"/>
      <c r="M488" s="238" t="s">
        <v>1</v>
      </c>
      <c r="N488" s="239" t="s">
        <v>49</v>
      </c>
      <c r="O488" s="94"/>
      <c r="P488" s="240">
        <f>O488*H488</f>
        <v>0</v>
      </c>
      <c r="Q488" s="240">
        <v>0</v>
      </c>
      <c r="R488" s="240">
        <f>Q488*H488</f>
        <v>0</v>
      </c>
      <c r="S488" s="240">
        <v>0</v>
      </c>
      <c r="T488" s="24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2" t="s">
        <v>257</v>
      </c>
      <c r="AT488" s="242" t="s">
        <v>253</v>
      </c>
      <c r="AU488" s="242" t="s">
        <v>93</v>
      </c>
      <c r="AY488" s="19" t="s">
        <v>251</v>
      </c>
      <c r="BE488" s="243">
        <f>IF(N488="základní",J488,0)</f>
        <v>0</v>
      </c>
      <c r="BF488" s="243">
        <f>IF(N488="snížená",J488,0)</f>
        <v>0</v>
      </c>
      <c r="BG488" s="243">
        <f>IF(N488="zákl. přenesená",J488,0)</f>
        <v>0</v>
      </c>
      <c r="BH488" s="243">
        <f>IF(N488="sníž. přenesená",J488,0)</f>
        <v>0</v>
      </c>
      <c r="BI488" s="243">
        <f>IF(N488="nulová",J488,0)</f>
        <v>0</v>
      </c>
      <c r="BJ488" s="19" t="s">
        <v>91</v>
      </c>
      <c r="BK488" s="243">
        <f>ROUND(I488*H488,2)</f>
        <v>0</v>
      </c>
      <c r="BL488" s="19" t="s">
        <v>257</v>
      </c>
      <c r="BM488" s="242" t="s">
        <v>544</v>
      </c>
    </row>
    <row r="489" s="2" customFormat="1">
      <c r="A489" s="41"/>
      <c r="B489" s="42"/>
      <c r="C489" s="43"/>
      <c r="D489" s="244" t="s">
        <v>258</v>
      </c>
      <c r="E489" s="43"/>
      <c r="F489" s="245" t="s">
        <v>545</v>
      </c>
      <c r="G489" s="43"/>
      <c r="H489" s="43"/>
      <c r="I489" s="246"/>
      <c r="J489" s="43"/>
      <c r="K489" s="43"/>
      <c r="L489" s="47"/>
      <c r="M489" s="247"/>
      <c r="N489" s="248"/>
      <c r="O489" s="94"/>
      <c r="P489" s="94"/>
      <c r="Q489" s="94"/>
      <c r="R489" s="94"/>
      <c r="S489" s="94"/>
      <c r="T489" s="95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258</v>
      </c>
      <c r="AU489" s="19" t="s">
        <v>93</v>
      </c>
    </row>
    <row r="490" s="2" customFormat="1" ht="24.15" customHeight="1">
      <c r="A490" s="41"/>
      <c r="B490" s="42"/>
      <c r="C490" s="230" t="s">
        <v>546</v>
      </c>
      <c r="D490" s="230" t="s">
        <v>253</v>
      </c>
      <c r="E490" s="231" t="s">
        <v>547</v>
      </c>
      <c r="F490" s="232" t="s">
        <v>548</v>
      </c>
      <c r="G490" s="233" t="s">
        <v>389</v>
      </c>
      <c r="H490" s="234">
        <v>96.319999999999993</v>
      </c>
      <c r="I490" s="235"/>
      <c r="J490" s="236">
        <f>ROUND(I490*H490,2)</f>
        <v>0</v>
      </c>
      <c r="K490" s="237"/>
      <c r="L490" s="47"/>
      <c r="M490" s="238" t="s">
        <v>1</v>
      </c>
      <c r="N490" s="239" t="s">
        <v>49</v>
      </c>
      <c r="O490" s="94"/>
      <c r="P490" s="240">
        <f>O490*H490</f>
        <v>0</v>
      </c>
      <c r="Q490" s="240">
        <v>0.0034619</v>
      </c>
      <c r="R490" s="240">
        <f>Q490*H490</f>
        <v>0.33345020799999997</v>
      </c>
      <c r="S490" s="240">
        <v>0</v>
      </c>
      <c r="T490" s="24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2" t="s">
        <v>257</v>
      </c>
      <c r="AT490" s="242" t="s">
        <v>253</v>
      </c>
      <c r="AU490" s="242" t="s">
        <v>93</v>
      </c>
      <c r="AY490" s="19" t="s">
        <v>251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9" t="s">
        <v>91</v>
      </c>
      <c r="BK490" s="243">
        <f>ROUND(I490*H490,2)</f>
        <v>0</v>
      </c>
      <c r="BL490" s="19" t="s">
        <v>257</v>
      </c>
      <c r="BM490" s="242" t="s">
        <v>549</v>
      </c>
    </row>
    <row r="491" s="2" customFormat="1">
      <c r="A491" s="41"/>
      <c r="B491" s="42"/>
      <c r="C491" s="43"/>
      <c r="D491" s="244" t="s">
        <v>258</v>
      </c>
      <c r="E491" s="43"/>
      <c r="F491" s="245" t="s">
        <v>550</v>
      </c>
      <c r="G491" s="43"/>
      <c r="H491" s="43"/>
      <c r="I491" s="246"/>
      <c r="J491" s="43"/>
      <c r="K491" s="43"/>
      <c r="L491" s="47"/>
      <c r="M491" s="247"/>
      <c r="N491" s="248"/>
      <c r="O491" s="94"/>
      <c r="P491" s="94"/>
      <c r="Q491" s="94"/>
      <c r="R491" s="94"/>
      <c r="S491" s="94"/>
      <c r="T491" s="95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258</v>
      </c>
      <c r="AU491" s="19" t="s">
        <v>93</v>
      </c>
    </row>
    <row r="492" s="15" customFormat="1">
      <c r="A492" s="15"/>
      <c r="B492" s="272"/>
      <c r="C492" s="273"/>
      <c r="D492" s="251" t="s">
        <v>260</v>
      </c>
      <c r="E492" s="274" t="s">
        <v>1</v>
      </c>
      <c r="F492" s="275" t="s">
        <v>499</v>
      </c>
      <c r="G492" s="273"/>
      <c r="H492" s="274" t="s">
        <v>1</v>
      </c>
      <c r="I492" s="276"/>
      <c r="J492" s="273"/>
      <c r="K492" s="273"/>
      <c r="L492" s="277"/>
      <c r="M492" s="278"/>
      <c r="N492" s="279"/>
      <c r="O492" s="279"/>
      <c r="P492" s="279"/>
      <c r="Q492" s="279"/>
      <c r="R492" s="279"/>
      <c r="S492" s="279"/>
      <c r="T492" s="28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1" t="s">
        <v>260</v>
      </c>
      <c r="AU492" s="281" t="s">
        <v>93</v>
      </c>
      <c r="AV492" s="15" t="s">
        <v>91</v>
      </c>
      <c r="AW492" s="15" t="s">
        <v>40</v>
      </c>
      <c r="AX492" s="15" t="s">
        <v>84</v>
      </c>
      <c r="AY492" s="281" t="s">
        <v>251</v>
      </c>
    </row>
    <row r="493" s="13" customFormat="1">
      <c r="A493" s="13"/>
      <c r="B493" s="249"/>
      <c r="C493" s="250"/>
      <c r="D493" s="251" t="s">
        <v>260</v>
      </c>
      <c r="E493" s="252" t="s">
        <v>1</v>
      </c>
      <c r="F493" s="253" t="s">
        <v>551</v>
      </c>
      <c r="G493" s="250"/>
      <c r="H493" s="254">
        <v>21.18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260</v>
      </c>
      <c r="AU493" s="260" t="s">
        <v>93</v>
      </c>
      <c r="AV493" s="13" t="s">
        <v>93</v>
      </c>
      <c r="AW493" s="13" t="s">
        <v>40</v>
      </c>
      <c r="AX493" s="13" t="s">
        <v>84</v>
      </c>
      <c r="AY493" s="260" t="s">
        <v>251</v>
      </c>
    </row>
    <row r="494" s="15" customFormat="1">
      <c r="A494" s="15"/>
      <c r="B494" s="272"/>
      <c r="C494" s="273"/>
      <c r="D494" s="251" t="s">
        <v>260</v>
      </c>
      <c r="E494" s="274" t="s">
        <v>1</v>
      </c>
      <c r="F494" s="275" t="s">
        <v>505</v>
      </c>
      <c r="G494" s="273"/>
      <c r="H494" s="274" t="s">
        <v>1</v>
      </c>
      <c r="I494" s="276"/>
      <c r="J494" s="273"/>
      <c r="K494" s="273"/>
      <c r="L494" s="277"/>
      <c r="M494" s="278"/>
      <c r="N494" s="279"/>
      <c r="O494" s="279"/>
      <c r="P494" s="279"/>
      <c r="Q494" s="279"/>
      <c r="R494" s="279"/>
      <c r="S494" s="279"/>
      <c r="T494" s="28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1" t="s">
        <v>260</v>
      </c>
      <c r="AU494" s="281" t="s">
        <v>93</v>
      </c>
      <c r="AV494" s="15" t="s">
        <v>91</v>
      </c>
      <c r="AW494" s="15" t="s">
        <v>40</v>
      </c>
      <c r="AX494" s="15" t="s">
        <v>84</v>
      </c>
      <c r="AY494" s="281" t="s">
        <v>251</v>
      </c>
    </row>
    <row r="495" s="13" customFormat="1">
      <c r="A495" s="13"/>
      <c r="B495" s="249"/>
      <c r="C495" s="250"/>
      <c r="D495" s="251" t="s">
        <v>260</v>
      </c>
      <c r="E495" s="252" t="s">
        <v>1</v>
      </c>
      <c r="F495" s="253" t="s">
        <v>552</v>
      </c>
      <c r="G495" s="250"/>
      <c r="H495" s="254">
        <v>15.028000000000001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260</v>
      </c>
      <c r="AU495" s="260" t="s">
        <v>93</v>
      </c>
      <c r="AV495" s="13" t="s">
        <v>93</v>
      </c>
      <c r="AW495" s="13" t="s">
        <v>40</v>
      </c>
      <c r="AX495" s="13" t="s">
        <v>84</v>
      </c>
      <c r="AY495" s="260" t="s">
        <v>251</v>
      </c>
    </row>
    <row r="496" s="15" customFormat="1">
      <c r="A496" s="15"/>
      <c r="B496" s="272"/>
      <c r="C496" s="273"/>
      <c r="D496" s="251" t="s">
        <v>260</v>
      </c>
      <c r="E496" s="274" t="s">
        <v>1</v>
      </c>
      <c r="F496" s="275" t="s">
        <v>511</v>
      </c>
      <c r="G496" s="273"/>
      <c r="H496" s="274" t="s">
        <v>1</v>
      </c>
      <c r="I496" s="276"/>
      <c r="J496" s="273"/>
      <c r="K496" s="273"/>
      <c r="L496" s="277"/>
      <c r="M496" s="278"/>
      <c r="N496" s="279"/>
      <c r="O496" s="279"/>
      <c r="P496" s="279"/>
      <c r="Q496" s="279"/>
      <c r="R496" s="279"/>
      <c r="S496" s="279"/>
      <c r="T496" s="28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1" t="s">
        <v>260</v>
      </c>
      <c r="AU496" s="281" t="s">
        <v>93</v>
      </c>
      <c r="AV496" s="15" t="s">
        <v>91</v>
      </c>
      <c r="AW496" s="15" t="s">
        <v>40</v>
      </c>
      <c r="AX496" s="15" t="s">
        <v>84</v>
      </c>
      <c r="AY496" s="281" t="s">
        <v>251</v>
      </c>
    </row>
    <row r="497" s="13" customFormat="1">
      <c r="A497" s="13"/>
      <c r="B497" s="249"/>
      <c r="C497" s="250"/>
      <c r="D497" s="251" t="s">
        <v>260</v>
      </c>
      <c r="E497" s="252" t="s">
        <v>1</v>
      </c>
      <c r="F497" s="253" t="s">
        <v>552</v>
      </c>
      <c r="G497" s="250"/>
      <c r="H497" s="254">
        <v>15.028000000000001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260</v>
      </c>
      <c r="AU497" s="260" t="s">
        <v>93</v>
      </c>
      <c r="AV497" s="13" t="s">
        <v>93</v>
      </c>
      <c r="AW497" s="13" t="s">
        <v>40</v>
      </c>
      <c r="AX497" s="13" t="s">
        <v>84</v>
      </c>
      <c r="AY497" s="260" t="s">
        <v>251</v>
      </c>
    </row>
    <row r="498" s="15" customFormat="1">
      <c r="A498" s="15"/>
      <c r="B498" s="272"/>
      <c r="C498" s="273"/>
      <c r="D498" s="251" t="s">
        <v>260</v>
      </c>
      <c r="E498" s="274" t="s">
        <v>1</v>
      </c>
      <c r="F498" s="275" t="s">
        <v>517</v>
      </c>
      <c r="G498" s="273"/>
      <c r="H498" s="274" t="s">
        <v>1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1" t="s">
        <v>260</v>
      </c>
      <c r="AU498" s="281" t="s">
        <v>93</v>
      </c>
      <c r="AV498" s="15" t="s">
        <v>91</v>
      </c>
      <c r="AW498" s="15" t="s">
        <v>40</v>
      </c>
      <c r="AX498" s="15" t="s">
        <v>84</v>
      </c>
      <c r="AY498" s="281" t="s">
        <v>251</v>
      </c>
    </row>
    <row r="499" s="13" customFormat="1">
      <c r="A499" s="13"/>
      <c r="B499" s="249"/>
      <c r="C499" s="250"/>
      <c r="D499" s="251" t="s">
        <v>260</v>
      </c>
      <c r="E499" s="252" t="s">
        <v>1</v>
      </c>
      <c r="F499" s="253" t="s">
        <v>552</v>
      </c>
      <c r="G499" s="250"/>
      <c r="H499" s="254">
        <v>15.028000000000001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260</v>
      </c>
      <c r="AU499" s="260" t="s">
        <v>93</v>
      </c>
      <c r="AV499" s="13" t="s">
        <v>93</v>
      </c>
      <c r="AW499" s="13" t="s">
        <v>40</v>
      </c>
      <c r="AX499" s="13" t="s">
        <v>84</v>
      </c>
      <c r="AY499" s="260" t="s">
        <v>251</v>
      </c>
    </row>
    <row r="500" s="15" customFormat="1">
      <c r="A500" s="15"/>
      <c r="B500" s="272"/>
      <c r="C500" s="273"/>
      <c r="D500" s="251" t="s">
        <v>260</v>
      </c>
      <c r="E500" s="274" t="s">
        <v>1</v>
      </c>
      <c r="F500" s="275" t="s">
        <v>519</v>
      </c>
      <c r="G500" s="273"/>
      <c r="H500" s="274" t="s">
        <v>1</v>
      </c>
      <c r="I500" s="276"/>
      <c r="J500" s="273"/>
      <c r="K500" s="273"/>
      <c r="L500" s="277"/>
      <c r="M500" s="278"/>
      <c r="N500" s="279"/>
      <c r="O500" s="279"/>
      <c r="P500" s="279"/>
      <c r="Q500" s="279"/>
      <c r="R500" s="279"/>
      <c r="S500" s="279"/>
      <c r="T500" s="28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1" t="s">
        <v>260</v>
      </c>
      <c r="AU500" s="281" t="s">
        <v>93</v>
      </c>
      <c r="AV500" s="15" t="s">
        <v>91</v>
      </c>
      <c r="AW500" s="15" t="s">
        <v>40</v>
      </c>
      <c r="AX500" s="15" t="s">
        <v>84</v>
      </c>
      <c r="AY500" s="281" t="s">
        <v>251</v>
      </c>
    </row>
    <row r="501" s="13" customFormat="1">
      <c r="A501" s="13"/>
      <c r="B501" s="249"/>
      <c r="C501" s="250"/>
      <c r="D501" s="251" t="s">
        <v>260</v>
      </c>
      <c r="E501" s="252" t="s">
        <v>1</v>
      </c>
      <c r="F501" s="253" t="s">
        <v>552</v>
      </c>
      <c r="G501" s="250"/>
      <c r="H501" s="254">
        <v>15.028000000000001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260</v>
      </c>
      <c r="AU501" s="260" t="s">
        <v>93</v>
      </c>
      <c r="AV501" s="13" t="s">
        <v>93</v>
      </c>
      <c r="AW501" s="13" t="s">
        <v>40</v>
      </c>
      <c r="AX501" s="13" t="s">
        <v>84</v>
      </c>
      <c r="AY501" s="260" t="s">
        <v>251</v>
      </c>
    </row>
    <row r="502" s="15" customFormat="1">
      <c r="A502" s="15"/>
      <c r="B502" s="272"/>
      <c r="C502" s="273"/>
      <c r="D502" s="251" t="s">
        <v>260</v>
      </c>
      <c r="E502" s="274" t="s">
        <v>1</v>
      </c>
      <c r="F502" s="275" t="s">
        <v>520</v>
      </c>
      <c r="G502" s="273"/>
      <c r="H502" s="274" t="s">
        <v>1</v>
      </c>
      <c r="I502" s="276"/>
      <c r="J502" s="273"/>
      <c r="K502" s="273"/>
      <c r="L502" s="277"/>
      <c r="M502" s="278"/>
      <c r="N502" s="279"/>
      <c r="O502" s="279"/>
      <c r="P502" s="279"/>
      <c r="Q502" s="279"/>
      <c r="R502" s="279"/>
      <c r="S502" s="279"/>
      <c r="T502" s="28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1" t="s">
        <v>260</v>
      </c>
      <c r="AU502" s="281" t="s">
        <v>93</v>
      </c>
      <c r="AV502" s="15" t="s">
        <v>91</v>
      </c>
      <c r="AW502" s="15" t="s">
        <v>40</v>
      </c>
      <c r="AX502" s="15" t="s">
        <v>84</v>
      </c>
      <c r="AY502" s="281" t="s">
        <v>251</v>
      </c>
    </row>
    <row r="503" s="13" customFormat="1">
      <c r="A503" s="13"/>
      <c r="B503" s="249"/>
      <c r="C503" s="250"/>
      <c r="D503" s="251" t="s">
        <v>260</v>
      </c>
      <c r="E503" s="252" t="s">
        <v>1</v>
      </c>
      <c r="F503" s="253" t="s">
        <v>552</v>
      </c>
      <c r="G503" s="250"/>
      <c r="H503" s="254">
        <v>15.028000000000001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260</v>
      </c>
      <c r="AU503" s="260" t="s">
        <v>93</v>
      </c>
      <c r="AV503" s="13" t="s">
        <v>93</v>
      </c>
      <c r="AW503" s="13" t="s">
        <v>40</v>
      </c>
      <c r="AX503" s="13" t="s">
        <v>84</v>
      </c>
      <c r="AY503" s="260" t="s">
        <v>251</v>
      </c>
    </row>
    <row r="504" s="14" customFormat="1">
      <c r="A504" s="14"/>
      <c r="B504" s="261"/>
      <c r="C504" s="262"/>
      <c r="D504" s="251" t="s">
        <v>260</v>
      </c>
      <c r="E504" s="263" t="s">
        <v>1</v>
      </c>
      <c r="F504" s="264" t="s">
        <v>262</v>
      </c>
      <c r="G504" s="262"/>
      <c r="H504" s="265">
        <v>96.319999999999993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260</v>
      </c>
      <c r="AU504" s="271" t="s">
        <v>93</v>
      </c>
      <c r="AV504" s="14" t="s">
        <v>257</v>
      </c>
      <c r="AW504" s="14" t="s">
        <v>40</v>
      </c>
      <c r="AX504" s="14" t="s">
        <v>91</v>
      </c>
      <c r="AY504" s="271" t="s">
        <v>251</v>
      </c>
    </row>
    <row r="505" s="2" customFormat="1" ht="24.15" customHeight="1">
      <c r="A505" s="41"/>
      <c r="B505" s="42"/>
      <c r="C505" s="230" t="s">
        <v>390</v>
      </c>
      <c r="D505" s="230" t="s">
        <v>253</v>
      </c>
      <c r="E505" s="231" t="s">
        <v>553</v>
      </c>
      <c r="F505" s="232" t="s">
        <v>554</v>
      </c>
      <c r="G505" s="233" t="s">
        <v>389</v>
      </c>
      <c r="H505" s="234">
        <v>96.319999999999993</v>
      </c>
      <c r="I505" s="235"/>
      <c r="J505" s="236">
        <f>ROUND(I505*H505,2)</f>
        <v>0</v>
      </c>
      <c r="K505" s="237"/>
      <c r="L505" s="47"/>
      <c r="M505" s="238" t="s">
        <v>1</v>
      </c>
      <c r="N505" s="239" t="s">
        <v>49</v>
      </c>
      <c r="O505" s="94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2" t="s">
        <v>257</v>
      </c>
      <c r="AT505" s="242" t="s">
        <v>253</v>
      </c>
      <c r="AU505" s="242" t="s">
        <v>93</v>
      </c>
      <c r="AY505" s="19" t="s">
        <v>251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9" t="s">
        <v>91</v>
      </c>
      <c r="BK505" s="243">
        <f>ROUND(I505*H505,2)</f>
        <v>0</v>
      </c>
      <c r="BL505" s="19" t="s">
        <v>257</v>
      </c>
      <c r="BM505" s="242" t="s">
        <v>555</v>
      </c>
    </row>
    <row r="506" s="2" customFormat="1">
      <c r="A506" s="41"/>
      <c r="B506" s="42"/>
      <c r="C506" s="43"/>
      <c r="D506" s="244" t="s">
        <v>258</v>
      </c>
      <c r="E506" s="43"/>
      <c r="F506" s="245" t="s">
        <v>556</v>
      </c>
      <c r="G506" s="43"/>
      <c r="H506" s="43"/>
      <c r="I506" s="246"/>
      <c r="J506" s="43"/>
      <c r="K506" s="43"/>
      <c r="L506" s="47"/>
      <c r="M506" s="247"/>
      <c r="N506" s="248"/>
      <c r="O506" s="94"/>
      <c r="P506" s="94"/>
      <c r="Q506" s="94"/>
      <c r="R506" s="94"/>
      <c r="S506" s="94"/>
      <c r="T506" s="95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258</v>
      </c>
      <c r="AU506" s="19" t="s">
        <v>93</v>
      </c>
    </row>
    <row r="507" s="2" customFormat="1" ht="16.5" customHeight="1">
      <c r="A507" s="41"/>
      <c r="B507" s="42"/>
      <c r="C507" s="230" t="s">
        <v>557</v>
      </c>
      <c r="D507" s="230" t="s">
        <v>253</v>
      </c>
      <c r="E507" s="231" t="s">
        <v>558</v>
      </c>
      <c r="F507" s="232" t="s">
        <v>559</v>
      </c>
      <c r="G507" s="233" t="s">
        <v>298</v>
      </c>
      <c r="H507" s="234">
        <v>177.00800000000001</v>
      </c>
      <c r="I507" s="235"/>
      <c r="J507" s="236">
        <f>ROUND(I507*H507,2)</f>
        <v>0</v>
      </c>
      <c r="K507" s="237"/>
      <c r="L507" s="47"/>
      <c r="M507" s="238" t="s">
        <v>1</v>
      </c>
      <c r="N507" s="239" t="s">
        <v>49</v>
      </c>
      <c r="O507" s="94"/>
      <c r="P507" s="240">
        <f>O507*H507</f>
        <v>0</v>
      </c>
      <c r="Q507" s="240">
        <v>1.0492218</v>
      </c>
      <c r="R507" s="240">
        <f>Q507*H507</f>
        <v>185.7206523744</v>
      </c>
      <c r="S507" s="240">
        <v>0</v>
      </c>
      <c r="T507" s="24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2" t="s">
        <v>257</v>
      </c>
      <c r="AT507" s="242" t="s">
        <v>253</v>
      </c>
      <c r="AU507" s="242" t="s">
        <v>93</v>
      </c>
      <c r="AY507" s="19" t="s">
        <v>251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9" t="s">
        <v>91</v>
      </c>
      <c r="BK507" s="243">
        <f>ROUND(I507*H507,2)</f>
        <v>0</v>
      </c>
      <c r="BL507" s="19" t="s">
        <v>257</v>
      </c>
      <c r="BM507" s="242" t="s">
        <v>560</v>
      </c>
    </row>
    <row r="508" s="2" customFormat="1">
      <c r="A508" s="41"/>
      <c r="B508" s="42"/>
      <c r="C508" s="43"/>
      <c r="D508" s="244" t="s">
        <v>258</v>
      </c>
      <c r="E508" s="43"/>
      <c r="F508" s="245" t="s">
        <v>561</v>
      </c>
      <c r="G508" s="43"/>
      <c r="H508" s="43"/>
      <c r="I508" s="246"/>
      <c r="J508" s="43"/>
      <c r="K508" s="43"/>
      <c r="L508" s="47"/>
      <c r="M508" s="247"/>
      <c r="N508" s="248"/>
      <c r="O508" s="94"/>
      <c r="P508" s="94"/>
      <c r="Q508" s="94"/>
      <c r="R508" s="94"/>
      <c r="S508" s="94"/>
      <c r="T508" s="95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258</v>
      </c>
      <c r="AU508" s="19" t="s">
        <v>93</v>
      </c>
    </row>
    <row r="509" s="13" customFormat="1">
      <c r="A509" s="13"/>
      <c r="B509" s="249"/>
      <c r="C509" s="250"/>
      <c r="D509" s="251" t="s">
        <v>260</v>
      </c>
      <c r="E509" s="252" t="s">
        <v>1</v>
      </c>
      <c r="F509" s="253" t="s">
        <v>562</v>
      </c>
      <c r="G509" s="250"/>
      <c r="H509" s="254">
        <v>37.524999999999999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260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251</v>
      </c>
    </row>
    <row r="510" s="13" customFormat="1">
      <c r="A510" s="13"/>
      <c r="B510" s="249"/>
      <c r="C510" s="250"/>
      <c r="D510" s="251" t="s">
        <v>260</v>
      </c>
      <c r="E510" s="252" t="s">
        <v>1</v>
      </c>
      <c r="F510" s="253" t="s">
        <v>563</v>
      </c>
      <c r="G510" s="250"/>
      <c r="H510" s="254">
        <v>30.119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260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251</v>
      </c>
    </row>
    <row r="511" s="13" customFormat="1">
      <c r="A511" s="13"/>
      <c r="B511" s="249"/>
      <c r="C511" s="250"/>
      <c r="D511" s="251" t="s">
        <v>260</v>
      </c>
      <c r="E511" s="252" t="s">
        <v>1</v>
      </c>
      <c r="F511" s="253" t="s">
        <v>564</v>
      </c>
      <c r="G511" s="250"/>
      <c r="H511" s="254">
        <v>29.126999999999999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260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251</v>
      </c>
    </row>
    <row r="512" s="13" customFormat="1">
      <c r="A512" s="13"/>
      <c r="B512" s="249"/>
      <c r="C512" s="250"/>
      <c r="D512" s="251" t="s">
        <v>260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260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251</v>
      </c>
    </row>
    <row r="513" s="13" customFormat="1">
      <c r="A513" s="13"/>
      <c r="B513" s="249"/>
      <c r="C513" s="250"/>
      <c r="D513" s="251" t="s">
        <v>260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260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251</v>
      </c>
    </row>
    <row r="514" s="13" customFormat="1">
      <c r="A514" s="13"/>
      <c r="B514" s="249"/>
      <c r="C514" s="250"/>
      <c r="D514" s="251" t="s">
        <v>260</v>
      </c>
      <c r="E514" s="252" t="s">
        <v>1</v>
      </c>
      <c r="F514" s="253" t="s">
        <v>567</v>
      </c>
      <c r="G514" s="250"/>
      <c r="H514" s="254">
        <v>25.777000000000001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260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251</v>
      </c>
    </row>
    <row r="515" s="13" customFormat="1">
      <c r="A515" s="13"/>
      <c r="B515" s="249"/>
      <c r="C515" s="250"/>
      <c r="D515" s="251" t="s">
        <v>260</v>
      </c>
      <c r="E515" s="252" t="s">
        <v>1</v>
      </c>
      <c r="F515" s="253" t="s">
        <v>568</v>
      </c>
      <c r="G515" s="250"/>
      <c r="H515" s="254">
        <v>2.9060000000000001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260</v>
      </c>
      <c r="AU515" s="260" t="s">
        <v>93</v>
      </c>
      <c r="AV515" s="13" t="s">
        <v>93</v>
      </c>
      <c r="AW515" s="13" t="s">
        <v>40</v>
      </c>
      <c r="AX515" s="13" t="s">
        <v>84</v>
      </c>
      <c r="AY515" s="260" t="s">
        <v>251</v>
      </c>
    </row>
    <row r="516" s="14" customFormat="1">
      <c r="A516" s="14"/>
      <c r="B516" s="261"/>
      <c r="C516" s="262"/>
      <c r="D516" s="251" t="s">
        <v>260</v>
      </c>
      <c r="E516" s="263" t="s">
        <v>1</v>
      </c>
      <c r="F516" s="264" t="s">
        <v>262</v>
      </c>
      <c r="G516" s="262"/>
      <c r="H516" s="265">
        <v>177.00800000000001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1" t="s">
        <v>260</v>
      </c>
      <c r="AU516" s="271" t="s">
        <v>93</v>
      </c>
      <c r="AV516" s="14" t="s">
        <v>257</v>
      </c>
      <c r="AW516" s="14" t="s">
        <v>40</v>
      </c>
      <c r="AX516" s="14" t="s">
        <v>91</v>
      </c>
      <c r="AY516" s="271" t="s">
        <v>251</v>
      </c>
    </row>
    <row r="517" s="2" customFormat="1" ht="37.8" customHeight="1">
      <c r="A517" s="41"/>
      <c r="B517" s="42"/>
      <c r="C517" s="230" t="s">
        <v>400</v>
      </c>
      <c r="D517" s="230" t="s">
        <v>253</v>
      </c>
      <c r="E517" s="231" t="s">
        <v>569</v>
      </c>
      <c r="F517" s="232" t="s">
        <v>570</v>
      </c>
      <c r="G517" s="233" t="s">
        <v>571</v>
      </c>
      <c r="H517" s="234">
        <v>1</v>
      </c>
      <c r="I517" s="235"/>
      <c r="J517" s="236">
        <f>ROUND(I517*H517,2)</f>
        <v>0</v>
      </c>
      <c r="K517" s="237"/>
      <c r="L517" s="47"/>
      <c r="M517" s="238" t="s">
        <v>1</v>
      </c>
      <c r="N517" s="239" t="s">
        <v>49</v>
      </c>
      <c r="O517" s="94"/>
      <c r="P517" s="240">
        <f>O517*H517</f>
        <v>0</v>
      </c>
      <c r="Q517" s="240">
        <v>0</v>
      </c>
      <c r="R517" s="240">
        <f>Q517*H517</f>
        <v>0</v>
      </c>
      <c r="S517" s="240">
        <v>0</v>
      </c>
      <c r="T517" s="24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42" t="s">
        <v>257</v>
      </c>
      <c r="AT517" s="242" t="s">
        <v>253</v>
      </c>
      <c r="AU517" s="242" t="s">
        <v>93</v>
      </c>
      <c r="AY517" s="19" t="s">
        <v>251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9" t="s">
        <v>91</v>
      </c>
      <c r="BK517" s="243">
        <f>ROUND(I517*H517,2)</f>
        <v>0</v>
      </c>
      <c r="BL517" s="19" t="s">
        <v>257</v>
      </c>
      <c r="BM517" s="242" t="s">
        <v>572</v>
      </c>
    </row>
    <row r="518" s="13" customFormat="1">
      <c r="A518" s="13"/>
      <c r="B518" s="249"/>
      <c r="C518" s="250"/>
      <c r="D518" s="251" t="s">
        <v>260</v>
      </c>
      <c r="E518" s="252" t="s">
        <v>1</v>
      </c>
      <c r="F518" s="253" t="s">
        <v>573</v>
      </c>
      <c r="G518" s="250"/>
      <c r="H518" s="254">
        <v>1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260</v>
      </c>
      <c r="AU518" s="260" t="s">
        <v>93</v>
      </c>
      <c r="AV518" s="13" t="s">
        <v>93</v>
      </c>
      <c r="AW518" s="13" t="s">
        <v>40</v>
      </c>
      <c r="AX518" s="13" t="s">
        <v>91</v>
      </c>
      <c r="AY518" s="260" t="s">
        <v>251</v>
      </c>
    </row>
    <row r="519" s="2" customFormat="1" ht="21.75" customHeight="1">
      <c r="A519" s="41"/>
      <c r="B519" s="42"/>
      <c r="C519" s="230" t="s">
        <v>574</v>
      </c>
      <c r="D519" s="230" t="s">
        <v>253</v>
      </c>
      <c r="E519" s="231" t="s">
        <v>575</v>
      </c>
      <c r="F519" s="232" t="s">
        <v>576</v>
      </c>
      <c r="G519" s="233" t="s">
        <v>265</v>
      </c>
      <c r="H519" s="234">
        <v>13.788</v>
      </c>
      <c r="I519" s="235"/>
      <c r="J519" s="236">
        <f>ROUND(I519*H519,2)</f>
        <v>0</v>
      </c>
      <c r="K519" s="237"/>
      <c r="L519" s="47"/>
      <c r="M519" s="238" t="s">
        <v>1</v>
      </c>
      <c r="N519" s="239" t="s">
        <v>49</v>
      </c>
      <c r="O519" s="94"/>
      <c r="P519" s="240">
        <f>O519*H519</f>
        <v>0</v>
      </c>
      <c r="Q519" s="240">
        <v>2.5018699999999998</v>
      </c>
      <c r="R519" s="240">
        <f>Q519*H519</f>
        <v>34.49578356</v>
      </c>
      <c r="S519" s="240">
        <v>0</v>
      </c>
      <c r="T519" s="241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42" t="s">
        <v>257</v>
      </c>
      <c r="AT519" s="242" t="s">
        <v>253</v>
      </c>
      <c r="AU519" s="242" t="s">
        <v>93</v>
      </c>
      <c r="AY519" s="19" t="s">
        <v>251</v>
      </c>
      <c r="BE519" s="243">
        <f>IF(N519="základní",J519,0)</f>
        <v>0</v>
      </c>
      <c r="BF519" s="243">
        <f>IF(N519="snížená",J519,0)</f>
        <v>0</v>
      </c>
      <c r="BG519" s="243">
        <f>IF(N519="zákl. přenesená",J519,0)</f>
        <v>0</v>
      </c>
      <c r="BH519" s="243">
        <f>IF(N519="sníž. přenesená",J519,0)</f>
        <v>0</v>
      </c>
      <c r="BI519" s="243">
        <f>IF(N519="nulová",J519,0)</f>
        <v>0</v>
      </c>
      <c r="BJ519" s="19" t="s">
        <v>91</v>
      </c>
      <c r="BK519" s="243">
        <f>ROUND(I519*H519,2)</f>
        <v>0</v>
      </c>
      <c r="BL519" s="19" t="s">
        <v>257</v>
      </c>
      <c r="BM519" s="242" t="s">
        <v>577</v>
      </c>
    </row>
    <row r="520" s="2" customFormat="1">
      <c r="A520" s="41"/>
      <c r="B520" s="42"/>
      <c r="C520" s="43"/>
      <c r="D520" s="244" t="s">
        <v>258</v>
      </c>
      <c r="E520" s="43"/>
      <c r="F520" s="245" t="s">
        <v>578</v>
      </c>
      <c r="G520" s="43"/>
      <c r="H520" s="43"/>
      <c r="I520" s="246"/>
      <c r="J520" s="43"/>
      <c r="K520" s="43"/>
      <c r="L520" s="47"/>
      <c r="M520" s="247"/>
      <c r="N520" s="248"/>
      <c r="O520" s="94"/>
      <c r="P520" s="94"/>
      <c r="Q520" s="94"/>
      <c r="R520" s="94"/>
      <c r="S520" s="94"/>
      <c r="T520" s="95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19" t="s">
        <v>258</v>
      </c>
      <c r="AU520" s="19" t="s">
        <v>93</v>
      </c>
    </row>
    <row r="521" s="15" customFormat="1">
      <c r="A521" s="15"/>
      <c r="B521" s="272"/>
      <c r="C521" s="273"/>
      <c r="D521" s="251" t="s">
        <v>260</v>
      </c>
      <c r="E521" s="274" t="s">
        <v>1</v>
      </c>
      <c r="F521" s="275" t="s">
        <v>499</v>
      </c>
      <c r="G521" s="273"/>
      <c r="H521" s="274" t="s">
        <v>1</v>
      </c>
      <c r="I521" s="276"/>
      <c r="J521" s="273"/>
      <c r="K521" s="273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260</v>
      </c>
      <c r="AU521" s="281" t="s">
        <v>93</v>
      </c>
      <c r="AV521" s="15" t="s">
        <v>91</v>
      </c>
      <c r="AW521" s="15" t="s">
        <v>40</v>
      </c>
      <c r="AX521" s="15" t="s">
        <v>84</v>
      </c>
      <c r="AY521" s="281" t="s">
        <v>251</v>
      </c>
    </row>
    <row r="522" s="13" customFormat="1">
      <c r="A522" s="13"/>
      <c r="B522" s="249"/>
      <c r="C522" s="250"/>
      <c r="D522" s="251" t="s">
        <v>260</v>
      </c>
      <c r="E522" s="252" t="s">
        <v>1</v>
      </c>
      <c r="F522" s="253" t="s">
        <v>579</v>
      </c>
      <c r="G522" s="250"/>
      <c r="H522" s="254">
        <v>3.9319999999999999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260</v>
      </c>
      <c r="AU522" s="260" t="s">
        <v>93</v>
      </c>
      <c r="AV522" s="13" t="s">
        <v>93</v>
      </c>
      <c r="AW522" s="13" t="s">
        <v>40</v>
      </c>
      <c r="AX522" s="13" t="s">
        <v>84</v>
      </c>
      <c r="AY522" s="260" t="s">
        <v>251</v>
      </c>
    </row>
    <row r="523" s="15" customFormat="1">
      <c r="A523" s="15"/>
      <c r="B523" s="272"/>
      <c r="C523" s="273"/>
      <c r="D523" s="251" t="s">
        <v>260</v>
      </c>
      <c r="E523" s="274" t="s">
        <v>1</v>
      </c>
      <c r="F523" s="275" t="s">
        <v>505</v>
      </c>
      <c r="G523" s="273"/>
      <c r="H523" s="274" t="s">
        <v>1</v>
      </c>
      <c r="I523" s="276"/>
      <c r="J523" s="273"/>
      <c r="K523" s="273"/>
      <c r="L523" s="277"/>
      <c r="M523" s="278"/>
      <c r="N523" s="279"/>
      <c r="O523" s="279"/>
      <c r="P523" s="279"/>
      <c r="Q523" s="279"/>
      <c r="R523" s="279"/>
      <c r="S523" s="279"/>
      <c r="T523" s="280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1" t="s">
        <v>260</v>
      </c>
      <c r="AU523" s="281" t="s">
        <v>93</v>
      </c>
      <c r="AV523" s="15" t="s">
        <v>91</v>
      </c>
      <c r="AW523" s="15" t="s">
        <v>40</v>
      </c>
      <c r="AX523" s="15" t="s">
        <v>84</v>
      </c>
      <c r="AY523" s="281" t="s">
        <v>251</v>
      </c>
    </row>
    <row r="524" s="13" customFormat="1">
      <c r="A524" s="13"/>
      <c r="B524" s="249"/>
      <c r="C524" s="250"/>
      <c r="D524" s="251" t="s">
        <v>260</v>
      </c>
      <c r="E524" s="252" t="s">
        <v>1</v>
      </c>
      <c r="F524" s="253" t="s">
        <v>580</v>
      </c>
      <c r="G524" s="250"/>
      <c r="H524" s="254">
        <v>2.028</v>
      </c>
      <c r="I524" s="255"/>
      <c r="J524" s="250"/>
      <c r="K524" s="250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260</v>
      </c>
      <c r="AU524" s="260" t="s">
        <v>93</v>
      </c>
      <c r="AV524" s="13" t="s">
        <v>93</v>
      </c>
      <c r="AW524" s="13" t="s">
        <v>40</v>
      </c>
      <c r="AX524" s="13" t="s">
        <v>84</v>
      </c>
      <c r="AY524" s="260" t="s">
        <v>251</v>
      </c>
    </row>
    <row r="525" s="15" customFormat="1">
      <c r="A525" s="15"/>
      <c r="B525" s="272"/>
      <c r="C525" s="273"/>
      <c r="D525" s="251" t="s">
        <v>260</v>
      </c>
      <c r="E525" s="274" t="s">
        <v>1</v>
      </c>
      <c r="F525" s="275" t="s">
        <v>511</v>
      </c>
      <c r="G525" s="273"/>
      <c r="H525" s="274" t="s">
        <v>1</v>
      </c>
      <c r="I525" s="276"/>
      <c r="J525" s="273"/>
      <c r="K525" s="273"/>
      <c r="L525" s="277"/>
      <c r="M525" s="278"/>
      <c r="N525" s="279"/>
      <c r="O525" s="279"/>
      <c r="P525" s="279"/>
      <c r="Q525" s="279"/>
      <c r="R525" s="279"/>
      <c r="S525" s="279"/>
      <c r="T525" s="28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1" t="s">
        <v>260</v>
      </c>
      <c r="AU525" s="281" t="s">
        <v>93</v>
      </c>
      <c r="AV525" s="15" t="s">
        <v>91</v>
      </c>
      <c r="AW525" s="15" t="s">
        <v>40</v>
      </c>
      <c r="AX525" s="15" t="s">
        <v>84</v>
      </c>
      <c r="AY525" s="281" t="s">
        <v>251</v>
      </c>
    </row>
    <row r="526" s="13" customFormat="1">
      <c r="A526" s="13"/>
      <c r="B526" s="249"/>
      <c r="C526" s="250"/>
      <c r="D526" s="251" t="s">
        <v>260</v>
      </c>
      <c r="E526" s="252" t="s">
        <v>1</v>
      </c>
      <c r="F526" s="253" t="s">
        <v>581</v>
      </c>
      <c r="G526" s="250"/>
      <c r="H526" s="254">
        <v>1.9570000000000001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260</v>
      </c>
      <c r="AU526" s="260" t="s">
        <v>93</v>
      </c>
      <c r="AV526" s="13" t="s">
        <v>93</v>
      </c>
      <c r="AW526" s="13" t="s">
        <v>40</v>
      </c>
      <c r="AX526" s="13" t="s">
        <v>84</v>
      </c>
      <c r="AY526" s="260" t="s">
        <v>251</v>
      </c>
    </row>
    <row r="527" s="15" customFormat="1">
      <c r="A527" s="15"/>
      <c r="B527" s="272"/>
      <c r="C527" s="273"/>
      <c r="D527" s="251" t="s">
        <v>260</v>
      </c>
      <c r="E527" s="274" t="s">
        <v>1</v>
      </c>
      <c r="F527" s="275" t="s">
        <v>517</v>
      </c>
      <c r="G527" s="273"/>
      <c r="H527" s="274" t="s">
        <v>1</v>
      </c>
      <c r="I527" s="276"/>
      <c r="J527" s="273"/>
      <c r="K527" s="273"/>
      <c r="L527" s="277"/>
      <c r="M527" s="278"/>
      <c r="N527" s="279"/>
      <c r="O527" s="279"/>
      <c r="P527" s="279"/>
      <c r="Q527" s="279"/>
      <c r="R527" s="279"/>
      <c r="S527" s="279"/>
      <c r="T527" s="28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1" t="s">
        <v>260</v>
      </c>
      <c r="AU527" s="281" t="s">
        <v>93</v>
      </c>
      <c r="AV527" s="15" t="s">
        <v>91</v>
      </c>
      <c r="AW527" s="15" t="s">
        <v>40</v>
      </c>
      <c r="AX527" s="15" t="s">
        <v>84</v>
      </c>
      <c r="AY527" s="281" t="s">
        <v>251</v>
      </c>
    </row>
    <row r="528" s="13" customFormat="1">
      <c r="A528" s="13"/>
      <c r="B528" s="249"/>
      <c r="C528" s="250"/>
      <c r="D528" s="251" t="s">
        <v>260</v>
      </c>
      <c r="E528" s="252" t="s">
        <v>1</v>
      </c>
      <c r="F528" s="253" t="s">
        <v>581</v>
      </c>
      <c r="G528" s="250"/>
      <c r="H528" s="254">
        <v>1.9570000000000001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260</v>
      </c>
      <c r="AU528" s="260" t="s">
        <v>93</v>
      </c>
      <c r="AV528" s="13" t="s">
        <v>93</v>
      </c>
      <c r="AW528" s="13" t="s">
        <v>40</v>
      </c>
      <c r="AX528" s="13" t="s">
        <v>84</v>
      </c>
      <c r="AY528" s="260" t="s">
        <v>251</v>
      </c>
    </row>
    <row r="529" s="15" customFormat="1">
      <c r="A529" s="15"/>
      <c r="B529" s="272"/>
      <c r="C529" s="273"/>
      <c r="D529" s="251" t="s">
        <v>260</v>
      </c>
      <c r="E529" s="274" t="s">
        <v>1</v>
      </c>
      <c r="F529" s="275" t="s">
        <v>519</v>
      </c>
      <c r="G529" s="273"/>
      <c r="H529" s="274" t="s">
        <v>1</v>
      </c>
      <c r="I529" s="276"/>
      <c r="J529" s="273"/>
      <c r="K529" s="273"/>
      <c r="L529" s="277"/>
      <c r="M529" s="278"/>
      <c r="N529" s="279"/>
      <c r="O529" s="279"/>
      <c r="P529" s="279"/>
      <c r="Q529" s="279"/>
      <c r="R529" s="279"/>
      <c r="S529" s="279"/>
      <c r="T529" s="28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1" t="s">
        <v>260</v>
      </c>
      <c r="AU529" s="281" t="s">
        <v>93</v>
      </c>
      <c r="AV529" s="15" t="s">
        <v>91</v>
      </c>
      <c r="AW529" s="15" t="s">
        <v>40</v>
      </c>
      <c r="AX529" s="15" t="s">
        <v>84</v>
      </c>
      <c r="AY529" s="281" t="s">
        <v>251</v>
      </c>
    </row>
    <row r="530" s="13" customFormat="1">
      <c r="A530" s="13"/>
      <c r="B530" s="249"/>
      <c r="C530" s="250"/>
      <c r="D530" s="251" t="s">
        <v>260</v>
      </c>
      <c r="E530" s="252" t="s">
        <v>1</v>
      </c>
      <c r="F530" s="253" t="s">
        <v>581</v>
      </c>
      <c r="G530" s="250"/>
      <c r="H530" s="254">
        <v>1.9570000000000001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260</v>
      </c>
      <c r="AU530" s="260" t="s">
        <v>93</v>
      </c>
      <c r="AV530" s="13" t="s">
        <v>93</v>
      </c>
      <c r="AW530" s="13" t="s">
        <v>40</v>
      </c>
      <c r="AX530" s="13" t="s">
        <v>84</v>
      </c>
      <c r="AY530" s="260" t="s">
        <v>251</v>
      </c>
    </row>
    <row r="531" s="15" customFormat="1">
      <c r="A531" s="15"/>
      <c r="B531" s="272"/>
      <c r="C531" s="273"/>
      <c r="D531" s="251" t="s">
        <v>260</v>
      </c>
      <c r="E531" s="274" t="s">
        <v>1</v>
      </c>
      <c r="F531" s="275" t="s">
        <v>520</v>
      </c>
      <c r="G531" s="273"/>
      <c r="H531" s="274" t="s">
        <v>1</v>
      </c>
      <c r="I531" s="276"/>
      <c r="J531" s="273"/>
      <c r="K531" s="273"/>
      <c r="L531" s="277"/>
      <c r="M531" s="278"/>
      <c r="N531" s="279"/>
      <c r="O531" s="279"/>
      <c r="P531" s="279"/>
      <c r="Q531" s="279"/>
      <c r="R531" s="279"/>
      <c r="S531" s="279"/>
      <c r="T531" s="28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1" t="s">
        <v>260</v>
      </c>
      <c r="AU531" s="281" t="s">
        <v>93</v>
      </c>
      <c r="AV531" s="15" t="s">
        <v>91</v>
      </c>
      <c r="AW531" s="15" t="s">
        <v>40</v>
      </c>
      <c r="AX531" s="15" t="s">
        <v>84</v>
      </c>
      <c r="AY531" s="281" t="s">
        <v>251</v>
      </c>
    </row>
    <row r="532" s="13" customFormat="1">
      <c r="A532" s="13"/>
      <c r="B532" s="249"/>
      <c r="C532" s="250"/>
      <c r="D532" s="251" t="s">
        <v>260</v>
      </c>
      <c r="E532" s="252" t="s">
        <v>1</v>
      </c>
      <c r="F532" s="253" t="s">
        <v>581</v>
      </c>
      <c r="G532" s="250"/>
      <c r="H532" s="254">
        <v>1.9570000000000001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260</v>
      </c>
      <c r="AU532" s="260" t="s">
        <v>93</v>
      </c>
      <c r="AV532" s="13" t="s">
        <v>93</v>
      </c>
      <c r="AW532" s="13" t="s">
        <v>40</v>
      </c>
      <c r="AX532" s="13" t="s">
        <v>84</v>
      </c>
      <c r="AY532" s="260" t="s">
        <v>251</v>
      </c>
    </row>
    <row r="533" s="14" customFormat="1">
      <c r="A533" s="14"/>
      <c r="B533" s="261"/>
      <c r="C533" s="262"/>
      <c r="D533" s="251" t="s">
        <v>260</v>
      </c>
      <c r="E533" s="263" t="s">
        <v>1</v>
      </c>
      <c r="F533" s="264" t="s">
        <v>262</v>
      </c>
      <c r="G533" s="262"/>
      <c r="H533" s="265">
        <v>13.788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260</v>
      </c>
      <c r="AU533" s="271" t="s">
        <v>93</v>
      </c>
      <c r="AV533" s="14" t="s">
        <v>257</v>
      </c>
      <c r="AW533" s="14" t="s">
        <v>40</v>
      </c>
      <c r="AX533" s="14" t="s">
        <v>91</v>
      </c>
      <c r="AY533" s="271" t="s">
        <v>251</v>
      </c>
    </row>
    <row r="534" s="2" customFormat="1" ht="24.15" customHeight="1">
      <c r="A534" s="41"/>
      <c r="B534" s="42"/>
      <c r="C534" s="230" t="s">
        <v>405</v>
      </c>
      <c r="D534" s="230" t="s">
        <v>253</v>
      </c>
      <c r="E534" s="231" t="s">
        <v>582</v>
      </c>
      <c r="F534" s="232" t="s">
        <v>583</v>
      </c>
      <c r="G534" s="233" t="s">
        <v>389</v>
      </c>
      <c r="H534" s="234">
        <v>22.308</v>
      </c>
      <c r="I534" s="235"/>
      <c r="J534" s="236">
        <f>ROUND(I534*H534,2)</f>
        <v>0</v>
      </c>
      <c r="K534" s="237"/>
      <c r="L534" s="47"/>
      <c r="M534" s="238" t="s">
        <v>1</v>
      </c>
      <c r="N534" s="239" t="s">
        <v>49</v>
      </c>
      <c r="O534" s="94"/>
      <c r="P534" s="240">
        <f>O534*H534</f>
        <v>0</v>
      </c>
      <c r="Q534" s="240">
        <v>0.0021970499999999999</v>
      </c>
      <c r="R534" s="240">
        <f>Q534*H534</f>
        <v>0.049011791399999997</v>
      </c>
      <c r="S534" s="240">
        <v>0</v>
      </c>
      <c r="T534" s="241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42" t="s">
        <v>257</v>
      </c>
      <c r="AT534" s="242" t="s">
        <v>253</v>
      </c>
      <c r="AU534" s="242" t="s">
        <v>93</v>
      </c>
      <c r="AY534" s="19" t="s">
        <v>251</v>
      </c>
      <c r="BE534" s="243">
        <f>IF(N534="základní",J534,0)</f>
        <v>0</v>
      </c>
      <c r="BF534" s="243">
        <f>IF(N534="snížená",J534,0)</f>
        <v>0</v>
      </c>
      <c r="BG534" s="243">
        <f>IF(N534="zákl. přenesená",J534,0)</f>
        <v>0</v>
      </c>
      <c r="BH534" s="243">
        <f>IF(N534="sníž. přenesená",J534,0)</f>
        <v>0</v>
      </c>
      <c r="BI534" s="243">
        <f>IF(N534="nulová",J534,0)</f>
        <v>0</v>
      </c>
      <c r="BJ534" s="19" t="s">
        <v>91</v>
      </c>
      <c r="BK534" s="243">
        <f>ROUND(I534*H534,2)</f>
        <v>0</v>
      </c>
      <c r="BL534" s="19" t="s">
        <v>257</v>
      </c>
      <c r="BM534" s="242" t="s">
        <v>584</v>
      </c>
    </row>
    <row r="535" s="2" customFormat="1">
      <c r="A535" s="41"/>
      <c r="B535" s="42"/>
      <c r="C535" s="43"/>
      <c r="D535" s="244" t="s">
        <v>258</v>
      </c>
      <c r="E535" s="43"/>
      <c r="F535" s="245" t="s">
        <v>585</v>
      </c>
      <c r="G535" s="43"/>
      <c r="H535" s="43"/>
      <c r="I535" s="246"/>
      <c r="J535" s="43"/>
      <c r="K535" s="43"/>
      <c r="L535" s="47"/>
      <c r="M535" s="247"/>
      <c r="N535" s="248"/>
      <c r="O535" s="94"/>
      <c r="P535" s="94"/>
      <c r="Q535" s="94"/>
      <c r="R535" s="94"/>
      <c r="S535" s="94"/>
      <c r="T535" s="95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258</v>
      </c>
      <c r="AU535" s="19" t="s">
        <v>93</v>
      </c>
    </row>
    <row r="536" s="15" customFormat="1">
      <c r="A536" s="15"/>
      <c r="B536" s="272"/>
      <c r="C536" s="273"/>
      <c r="D536" s="251" t="s">
        <v>260</v>
      </c>
      <c r="E536" s="274" t="s">
        <v>1</v>
      </c>
      <c r="F536" s="275" t="s">
        <v>499</v>
      </c>
      <c r="G536" s="273"/>
      <c r="H536" s="274" t="s">
        <v>1</v>
      </c>
      <c r="I536" s="276"/>
      <c r="J536" s="273"/>
      <c r="K536" s="273"/>
      <c r="L536" s="277"/>
      <c r="M536" s="278"/>
      <c r="N536" s="279"/>
      <c r="O536" s="279"/>
      <c r="P536" s="279"/>
      <c r="Q536" s="279"/>
      <c r="R536" s="279"/>
      <c r="S536" s="279"/>
      <c r="T536" s="28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1" t="s">
        <v>260</v>
      </c>
      <c r="AU536" s="281" t="s">
        <v>93</v>
      </c>
      <c r="AV536" s="15" t="s">
        <v>91</v>
      </c>
      <c r="AW536" s="15" t="s">
        <v>40</v>
      </c>
      <c r="AX536" s="15" t="s">
        <v>84</v>
      </c>
      <c r="AY536" s="281" t="s">
        <v>251</v>
      </c>
    </row>
    <row r="537" s="13" customFormat="1">
      <c r="A537" s="13"/>
      <c r="B537" s="249"/>
      <c r="C537" s="250"/>
      <c r="D537" s="251" t="s">
        <v>260</v>
      </c>
      <c r="E537" s="252" t="s">
        <v>1</v>
      </c>
      <c r="F537" s="253" t="s">
        <v>586</v>
      </c>
      <c r="G537" s="250"/>
      <c r="H537" s="254">
        <v>22.308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260</v>
      </c>
      <c r="AU537" s="260" t="s">
        <v>93</v>
      </c>
      <c r="AV537" s="13" t="s">
        <v>93</v>
      </c>
      <c r="AW537" s="13" t="s">
        <v>40</v>
      </c>
      <c r="AX537" s="13" t="s">
        <v>84</v>
      </c>
      <c r="AY537" s="260" t="s">
        <v>251</v>
      </c>
    </row>
    <row r="538" s="14" customFormat="1">
      <c r="A538" s="14"/>
      <c r="B538" s="261"/>
      <c r="C538" s="262"/>
      <c r="D538" s="251" t="s">
        <v>260</v>
      </c>
      <c r="E538" s="263" t="s">
        <v>1</v>
      </c>
      <c r="F538" s="264" t="s">
        <v>262</v>
      </c>
      <c r="G538" s="262"/>
      <c r="H538" s="265">
        <v>22.308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260</v>
      </c>
      <c r="AU538" s="271" t="s">
        <v>93</v>
      </c>
      <c r="AV538" s="14" t="s">
        <v>257</v>
      </c>
      <c r="AW538" s="14" t="s">
        <v>40</v>
      </c>
      <c r="AX538" s="14" t="s">
        <v>91</v>
      </c>
      <c r="AY538" s="271" t="s">
        <v>251</v>
      </c>
    </row>
    <row r="539" s="2" customFormat="1" ht="24.15" customHeight="1">
      <c r="A539" s="41"/>
      <c r="B539" s="42"/>
      <c r="C539" s="230" t="s">
        <v>587</v>
      </c>
      <c r="D539" s="230" t="s">
        <v>253</v>
      </c>
      <c r="E539" s="231" t="s">
        <v>588</v>
      </c>
      <c r="F539" s="232" t="s">
        <v>589</v>
      </c>
      <c r="G539" s="233" t="s">
        <v>389</v>
      </c>
      <c r="H539" s="234">
        <v>22.308</v>
      </c>
      <c r="I539" s="235"/>
      <c r="J539" s="236">
        <f>ROUND(I539*H539,2)</f>
        <v>0</v>
      </c>
      <c r="K539" s="237"/>
      <c r="L539" s="47"/>
      <c r="M539" s="238" t="s">
        <v>1</v>
      </c>
      <c r="N539" s="239" t="s">
        <v>49</v>
      </c>
      <c r="O539" s="94"/>
      <c r="P539" s="240">
        <f>O539*H539</f>
        <v>0</v>
      </c>
      <c r="Q539" s="240">
        <v>0</v>
      </c>
      <c r="R539" s="240">
        <f>Q539*H539</f>
        <v>0</v>
      </c>
      <c r="S539" s="240">
        <v>0</v>
      </c>
      <c r="T539" s="241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42" t="s">
        <v>257</v>
      </c>
      <c r="AT539" s="242" t="s">
        <v>253</v>
      </c>
      <c r="AU539" s="242" t="s">
        <v>93</v>
      </c>
      <c r="AY539" s="19" t="s">
        <v>251</v>
      </c>
      <c r="BE539" s="243">
        <f>IF(N539="základní",J539,0)</f>
        <v>0</v>
      </c>
      <c r="BF539" s="243">
        <f>IF(N539="snížená",J539,0)</f>
        <v>0</v>
      </c>
      <c r="BG539" s="243">
        <f>IF(N539="zákl. přenesená",J539,0)</f>
        <v>0</v>
      </c>
      <c r="BH539" s="243">
        <f>IF(N539="sníž. přenesená",J539,0)</f>
        <v>0</v>
      </c>
      <c r="BI539" s="243">
        <f>IF(N539="nulová",J539,0)</f>
        <v>0</v>
      </c>
      <c r="BJ539" s="19" t="s">
        <v>91</v>
      </c>
      <c r="BK539" s="243">
        <f>ROUND(I539*H539,2)</f>
        <v>0</v>
      </c>
      <c r="BL539" s="19" t="s">
        <v>257</v>
      </c>
      <c r="BM539" s="242" t="s">
        <v>590</v>
      </c>
    </row>
    <row r="540" s="2" customFormat="1">
      <c r="A540" s="41"/>
      <c r="B540" s="42"/>
      <c r="C540" s="43"/>
      <c r="D540" s="244" t="s">
        <v>258</v>
      </c>
      <c r="E540" s="43"/>
      <c r="F540" s="245" t="s">
        <v>591</v>
      </c>
      <c r="G540" s="43"/>
      <c r="H540" s="43"/>
      <c r="I540" s="246"/>
      <c r="J540" s="43"/>
      <c r="K540" s="43"/>
      <c r="L540" s="47"/>
      <c r="M540" s="247"/>
      <c r="N540" s="248"/>
      <c r="O540" s="94"/>
      <c r="P540" s="94"/>
      <c r="Q540" s="94"/>
      <c r="R540" s="94"/>
      <c r="S540" s="94"/>
      <c r="T540" s="95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19" t="s">
        <v>258</v>
      </c>
      <c r="AU540" s="19" t="s">
        <v>93</v>
      </c>
    </row>
    <row r="541" s="2" customFormat="1" ht="21.75" customHeight="1">
      <c r="A541" s="41"/>
      <c r="B541" s="42"/>
      <c r="C541" s="230" t="s">
        <v>412</v>
      </c>
      <c r="D541" s="230" t="s">
        <v>253</v>
      </c>
      <c r="E541" s="231" t="s">
        <v>592</v>
      </c>
      <c r="F541" s="232" t="s">
        <v>593</v>
      </c>
      <c r="G541" s="233" t="s">
        <v>298</v>
      </c>
      <c r="H541" s="234">
        <v>2.4809999999999999</v>
      </c>
      <c r="I541" s="235"/>
      <c r="J541" s="236">
        <f>ROUND(I541*H541,2)</f>
        <v>0</v>
      </c>
      <c r="K541" s="237"/>
      <c r="L541" s="47"/>
      <c r="M541" s="238" t="s">
        <v>1</v>
      </c>
      <c r="N541" s="239" t="s">
        <v>49</v>
      </c>
      <c r="O541" s="94"/>
      <c r="P541" s="240">
        <f>O541*H541</f>
        <v>0</v>
      </c>
      <c r="Q541" s="240">
        <v>1.0523719</v>
      </c>
      <c r="R541" s="240">
        <f>Q541*H541</f>
        <v>2.6109346839000001</v>
      </c>
      <c r="S541" s="240">
        <v>0</v>
      </c>
      <c r="T541" s="241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42" t="s">
        <v>257</v>
      </c>
      <c r="AT541" s="242" t="s">
        <v>253</v>
      </c>
      <c r="AU541" s="242" t="s">
        <v>93</v>
      </c>
      <c r="AY541" s="19" t="s">
        <v>251</v>
      </c>
      <c r="BE541" s="243">
        <f>IF(N541="základní",J541,0)</f>
        <v>0</v>
      </c>
      <c r="BF541" s="243">
        <f>IF(N541="snížená",J541,0)</f>
        <v>0</v>
      </c>
      <c r="BG541" s="243">
        <f>IF(N541="zákl. přenesená",J541,0)</f>
        <v>0</v>
      </c>
      <c r="BH541" s="243">
        <f>IF(N541="sníž. přenesená",J541,0)</f>
        <v>0</v>
      </c>
      <c r="BI541" s="243">
        <f>IF(N541="nulová",J541,0)</f>
        <v>0</v>
      </c>
      <c r="BJ541" s="19" t="s">
        <v>91</v>
      </c>
      <c r="BK541" s="243">
        <f>ROUND(I541*H541,2)</f>
        <v>0</v>
      </c>
      <c r="BL541" s="19" t="s">
        <v>257</v>
      </c>
      <c r="BM541" s="242" t="s">
        <v>594</v>
      </c>
    </row>
    <row r="542" s="2" customFormat="1">
      <c r="A542" s="41"/>
      <c r="B542" s="42"/>
      <c r="C542" s="43"/>
      <c r="D542" s="244" t="s">
        <v>258</v>
      </c>
      <c r="E542" s="43"/>
      <c r="F542" s="245" t="s">
        <v>595</v>
      </c>
      <c r="G542" s="43"/>
      <c r="H542" s="43"/>
      <c r="I542" s="246"/>
      <c r="J542" s="43"/>
      <c r="K542" s="43"/>
      <c r="L542" s="47"/>
      <c r="M542" s="247"/>
      <c r="N542" s="248"/>
      <c r="O542" s="94"/>
      <c r="P542" s="94"/>
      <c r="Q542" s="94"/>
      <c r="R542" s="94"/>
      <c r="S542" s="94"/>
      <c r="T542" s="95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258</v>
      </c>
      <c r="AU542" s="19" t="s">
        <v>93</v>
      </c>
    </row>
    <row r="543" s="15" customFormat="1">
      <c r="A543" s="15"/>
      <c r="B543" s="272"/>
      <c r="C543" s="273"/>
      <c r="D543" s="251" t="s">
        <v>260</v>
      </c>
      <c r="E543" s="274" t="s">
        <v>1</v>
      </c>
      <c r="F543" s="275" t="s">
        <v>499</v>
      </c>
      <c r="G543" s="273"/>
      <c r="H543" s="274" t="s">
        <v>1</v>
      </c>
      <c r="I543" s="276"/>
      <c r="J543" s="273"/>
      <c r="K543" s="273"/>
      <c r="L543" s="277"/>
      <c r="M543" s="278"/>
      <c r="N543" s="279"/>
      <c r="O543" s="279"/>
      <c r="P543" s="279"/>
      <c r="Q543" s="279"/>
      <c r="R543" s="279"/>
      <c r="S543" s="279"/>
      <c r="T543" s="280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1" t="s">
        <v>260</v>
      </c>
      <c r="AU543" s="281" t="s">
        <v>93</v>
      </c>
      <c r="AV543" s="15" t="s">
        <v>91</v>
      </c>
      <c r="AW543" s="15" t="s">
        <v>40</v>
      </c>
      <c r="AX543" s="15" t="s">
        <v>84</v>
      </c>
      <c r="AY543" s="281" t="s">
        <v>251</v>
      </c>
    </row>
    <row r="544" s="13" customFormat="1">
      <c r="A544" s="13"/>
      <c r="B544" s="249"/>
      <c r="C544" s="250"/>
      <c r="D544" s="251" t="s">
        <v>260</v>
      </c>
      <c r="E544" s="252" t="s">
        <v>1</v>
      </c>
      <c r="F544" s="253" t="s">
        <v>596</v>
      </c>
      <c r="G544" s="250"/>
      <c r="H544" s="254">
        <v>0.70799999999999996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260</v>
      </c>
      <c r="AU544" s="260" t="s">
        <v>93</v>
      </c>
      <c r="AV544" s="13" t="s">
        <v>93</v>
      </c>
      <c r="AW544" s="13" t="s">
        <v>40</v>
      </c>
      <c r="AX544" s="13" t="s">
        <v>84</v>
      </c>
      <c r="AY544" s="260" t="s">
        <v>251</v>
      </c>
    </row>
    <row r="545" s="15" customFormat="1">
      <c r="A545" s="15"/>
      <c r="B545" s="272"/>
      <c r="C545" s="273"/>
      <c r="D545" s="251" t="s">
        <v>260</v>
      </c>
      <c r="E545" s="274" t="s">
        <v>1</v>
      </c>
      <c r="F545" s="275" t="s">
        <v>505</v>
      </c>
      <c r="G545" s="273"/>
      <c r="H545" s="274" t="s">
        <v>1</v>
      </c>
      <c r="I545" s="276"/>
      <c r="J545" s="273"/>
      <c r="K545" s="273"/>
      <c r="L545" s="277"/>
      <c r="M545" s="278"/>
      <c r="N545" s="279"/>
      <c r="O545" s="279"/>
      <c r="P545" s="279"/>
      <c r="Q545" s="279"/>
      <c r="R545" s="279"/>
      <c r="S545" s="279"/>
      <c r="T545" s="28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1" t="s">
        <v>260</v>
      </c>
      <c r="AU545" s="281" t="s">
        <v>93</v>
      </c>
      <c r="AV545" s="15" t="s">
        <v>91</v>
      </c>
      <c r="AW545" s="15" t="s">
        <v>40</v>
      </c>
      <c r="AX545" s="15" t="s">
        <v>84</v>
      </c>
      <c r="AY545" s="281" t="s">
        <v>251</v>
      </c>
    </row>
    <row r="546" s="13" customFormat="1">
      <c r="A546" s="13"/>
      <c r="B546" s="249"/>
      <c r="C546" s="250"/>
      <c r="D546" s="251" t="s">
        <v>260</v>
      </c>
      <c r="E546" s="252" t="s">
        <v>1</v>
      </c>
      <c r="F546" s="253" t="s">
        <v>597</v>
      </c>
      <c r="G546" s="250"/>
      <c r="H546" s="254">
        <v>0.36499999999999999</v>
      </c>
      <c r="I546" s="255"/>
      <c r="J546" s="250"/>
      <c r="K546" s="250"/>
      <c r="L546" s="256"/>
      <c r="M546" s="257"/>
      <c r="N546" s="258"/>
      <c r="O546" s="258"/>
      <c r="P546" s="258"/>
      <c r="Q546" s="258"/>
      <c r="R546" s="258"/>
      <c r="S546" s="258"/>
      <c r="T546" s="25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0" t="s">
        <v>260</v>
      </c>
      <c r="AU546" s="260" t="s">
        <v>93</v>
      </c>
      <c r="AV546" s="13" t="s">
        <v>93</v>
      </c>
      <c r="AW546" s="13" t="s">
        <v>40</v>
      </c>
      <c r="AX546" s="13" t="s">
        <v>84</v>
      </c>
      <c r="AY546" s="260" t="s">
        <v>251</v>
      </c>
    </row>
    <row r="547" s="15" customFormat="1">
      <c r="A547" s="15"/>
      <c r="B547" s="272"/>
      <c r="C547" s="273"/>
      <c r="D547" s="251" t="s">
        <v>260</v>
      </c>
      <c r="E547" s="274" t="s">
        <v>1</v>
      </c>
      <c r="F547" s="275" t="s">
        <v>511</v>
      </c>
      <c r="G547" s="273"/>
      <c r="H547" s="274" t="s">
        <v>1</v>
      </c>
      <c r="I547" s="276"/>
      <c r="J547" s="273"/>
      <c r="K547" s="273"/>
      <c r="L547" s="277"/>
      <c r="M547" s="278"/>
      <c r="N547" s="279"/>
      <c r="O547" s="279"/>
      <c r="P547" s="279"/>
      <c r="Q547" s="279"/>
      <c r="R547" s="279"/>
      <c r="S547" s="279"/>
      <c r="T547" s="280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1" t="s">
        <v>260</v>
      </c>
      <c r="AU547" s="281" t="s">
        <v>93</v>
      </c>
      <c r="AV547" s="15" t="s">
        <v>91</v>
      </c>
      <c r="AW547" s="15" t="s">
        <v>40</v>
      </c>
      <c r="AX547" s="15" t="s">
        <v>84</v>
      </c>
      <c r="AY547" s="281" t="s">
        <v>251</v>
      </c>
    </row>
    <row r="548" s="13" customFormat="1">
      <c r="A548" s="13"/>
      <c r="B548" s="249"/>
      <c r="C548" s="250"/>
      <c r="D548" s="251" t="s">
        <v>260</v>
      </c>
      <c r="E548" s="252" t="s">
        <v>1</v>
      </c>
      <c r="F548" s="253" t="s">
        <v>598</v>
      </c>
      <c r="G548" s="250"/>
      <c r="H548" s="254">
        <v>0.35199999999999998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260</v>
      </c>
      <c r="AU548" s="260" t="s">
        <v>93</v>
      </c>
      <c r="AV548" s="13" t="s">
        <v>93</v>
      </c>
      <c r="AW548" s="13" t="s">
        <v>40</v>
      </c>
      <c r="AX548" s="13" t="s">
        <v>84</v>
      </c>
      <c r="AY548" s="260" t="s">
        <v>251</v>
      </c>
    </row>
    <row r="549" s="15" customFormat="1">
      <c r="A549" s="15"/>
      <c r="B549" s="272"/>
      <c r="C549" s="273"/>
      <c r="D549" s="251" t="s">
        <v>260</v>
      </c>
      <c r="E549" s="274" t="s">
        <v>1</v>
      </c>
      <c r="F549" s="275" t="s">
        <v>517</v>
      </c>
      <c r="G549" s="273"/>
      <c r="H549" s="274" t="s">
        <v>1</v>
      </c>
      <c r="I549" s="276"/>
      <c r="J549" s="273"/>
      <c r="K549" s="273"/>
      <c r="L549" s="277"/>
      <c r="M549" s="278"/>
      <c r="N549" s="279"/>
      <c r="O549" s="279"/>
      <c r="P549" s="279"/>
      <c r="Q549" s="279"/>
      <c r="R549" s="279"/>
      <c r="S549" s="279"/>
      <c r="T549" s="28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1" t="s">
        <v>260</v>
      </c>
      <c r="AU549" s="281" t="s">
        <v>93</v>
      </c>
      <c r="AV549" s="15" t="s">
        <v>91</v>
      </c>
      <c r="AW549" s="15" t="s">
        <v>40</v>
      </c>
      <c r="AX549" s="15" t="s">
        <v>84</v>
      </c>
      <c r="AY549" s="281" t="s">
        <v>251</v>
      </c>
    </row>
    <row r="550" s="13" customFormat="1">
      <c r="A550" s="13"/>
      <c r="B550" s="249"/>
      <c r="C550" s="250"/>
      <c r="D550" s="251" t="s">
        <v>260</v>
      </c>
      <c r="E550" s="252" t="s">
        <v>1</v>
      </c>
      <c r="F550" s="253" t="s">
        <v>598</v>
      </c>
      <c r="G550" s="250"/>
      <c r="H550" s="254">
        <v>0.35199999999999998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260</v>
      </c>
      <c r="AU550" s="260" t="s">
        <v>93</v>
      </c>
      <c r="AV550" s="13" t="s">
        <v>93</v>
      </c>
      <c r="AW550" s="13" t="s">
        <v>40</v>
      </c>
      <c r="AX550" s="13" t="s">
        <v>84</v>
      </c>
      <c r="AY550" s="260" t="s">
        <v>251</v>
      </c>
    </row>
    <row r="551" s="15" customFormat="1">
      <c r="A551" s="15"/>
      <c r="B551" s="272"/>
      <c r="C551" s="273"/>
      <c r="D551" s="251" t="s">
        <v>260</v>
      </c>
      <c r="E551" s="274" t="s">
        <v>1</v>
      </c>
      <c r="F551" s="275" t="s">
        <v>519</v>
      </c>
      <c r="G551" s="273"/>
      <c r="H551" s="274" t="s">
        <v>1</v>
      </c>
      <c r="I551" s="276"/>
      <c r="J551" s="273"/>
      <c r="K551" s="273"/>
      <c r="L551" s="277"/>
      <c r="M551" s="278"/>
      <c r="N551" s="279"/>
      <c r="O551" s="279"/>
      <c r="P551" s="279"/>
      <c r="Q551" s="279"/>
      <c r="R551" s="279"/>
      <c r="S551" s="279"/>
      <c r="T551" s="28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1" t="s">
        <v>260</v>
      </c>
      <c r="AU551" s="281" t="s">
        <v>93</v>
      </c>
      <c r="AV551" s="15" t="s">
        <v>91</v>
      </c>
      <c r="AW551" s="15" t="s">
        <v>40</v>
      </c>
      <c r="AX551" s="15" t="s">
        <v>84</v>
      </c>
      <c r="AY551" s="281" t="s">
        <v>251</v>
      </c>
    </row>
    <row r="552" s="13" customFormat="1">
      <c r="A552" s="13"/>
      <c r="B552" s="249"/>
      <c r="C552" s="250"/>
      <c r="D552" s="251" t="s">
        <v>260</v>
      </c>
      <c r="E552" s="252" t="s">
        <v>1</v>
      </c>
      <c r="F552" s="253" t="s">
        <v>598</v>
      </c>
      <c r="G552" s="250"/>
      <c r="H552" s="254">
        <v>0.35199999999999998</v>
      </c>
      <c r="I552" s="255"/>
      <c r="J552" s="250"/>
      <c r="K552" s="250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260</v>
      </c>
      <c r="AU552" s="260" t="s">
        <v>93</v>
      </c>
      <c r="AV552" s="13" t="s">
        <v>93</v>
      </c>
      <c r="AW552" s="13" t="s">
        <v>40</v>
      </c>
      <c r="AX552" s="13" t="s">
        <v>84</v>
      </c>
      <c r="AY552" s="260" t="s">
        <v>251</v>
      </c>
    </row>
    <row r="553" s="15" customFormat="1">
      <c r="A553" s="15"/>
      <c r="B553" s="272"/>
      <c r="C553" s="273"/>
      <c r="D553" s="251" t="s">
        <v>260</v>
      </c>
      <c r="E553" s="274" t="s">
        <v>1</v>
      </c>
      <c r="F553" s="275" t="s">
        <v>520</v>
      </c>
      <c r="G553" s="273"/>
      <c r="H553" s="274" t="s">
        <v>1</v>
      </c>
      <c r="I553" s="276"/>
      <c r="J553" s="273"/>
      <c r="K553" s="273"/>
      <c r="L553" s="277"/>
      <c r="M553" s="278"/>
      <c r="N553" s="279"/>
      <c r="O553" s="279"/>
      <c r="P553" s="279"/>
      <c r="Q553" s="279"/>
      <c r="R553" s="279"/>
      <c r="S553" s="279"/>
      <c r="T553" s="280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1" t="s">
        <v>260</v>
      </c>
      <c r="AU553" s="281" t="s">
        <v>93</v>
      </c>
      <c r="AV553" s="15" t="s">
        <v>91</v>
      </c>
      <c r="AW553" s="15" t="s">
        <v>40</v>
      </c>
      <c r="AX553" s="15" t="s">
        <v>84</v>
      </c>
      <c r="AY553" s="281" t="s">
        <v>251</v>
      </c>
    </row>
    <row r="554" s="13" customFormat="1">
      <c r="A554" s="13"/>
      <c r="B554" s="249"/>
      <c r="C554" s="250"/>
      <c r="D554" s="251" t="s">
        <v>260</v>
      </c>
      <c r="E554" s="252" t="s">
        <v>1</v>
      </c>
      <c r="F554" s="253" t="s">
        <v>598</v>
      </c>
      <c r="G554" s="250"/>
      <c r="H554" s="254">
        <v>0.35199999999999998</v>
      </c>
      <c r="I554" s="255"/>
      <c r="J554" s="250"/>
      <c r="K554" s="250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260</v>
      </c>
      <c r="AU554" s="260" t="s">
        <v>93</v>
      </c>
      <c r="AV554" s="13" t="s">
        <v>93</v>
      </c>
      <c r="AW554" s="13" t="s">
        <v>40</v>
      </c>
      <c r="AX554" s="13" t="s">
        <v>84</v>
      </c>
      <c r="AY554" s="260" t="s">
        <v>251</v>
      </c>
    </row>
    <row r="555" s="14" customFormat="1">
      <c r="A555" s="14"/>
      <c r="B555" s="261"/>
      <c r="C555" s="262"/>
      <c r="D555" s="251" t="s">
        <v>260</v>
      </c>
      <c r="E555" s="263" t="s">
        <v>1</v>
      </c>
      <c r="F555" s="264" t="s">
        <v>262</v>
      </c>
      <c r="G555" s="262"/>
      <c r="H555" s="265">
        <v>2.4809999999999999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1" t="s">
        <v>260</v>
      </c>
      <c r="AU555" s="271" t="s">
        <v>93</v>
      </c>
      <c r="AV555" s="14" t="s">
        <v>257</v>
      </c>
      <c r="AW555" s="14" t="s">
        <v>40</v>
      </c>
      <c r="AX555" s="14" t="s">
        <v>91</v>
      </c>
      <c r="AY555" s="271" t="s">
        <v>251</v>
      </c>
    </row>
    <row r="556" s="2" customFormat="1" ht="24.15" customHeight="1">
      <c r="A556" s="41"/>
      <c r="B556" s="42"/>
      <c r="C556" s="230" t="s">
        <v>599</v>
      </c>
      <c r="D556" s="230" t="s">
        <v>253</v>
      </c>
      <c r="E556" s="231" t="s">
        <v>600</v>
      </c>
      <c r="F556" s="232" t="s">
        <v>601</v>
      </c>
      <c r="G556" s="233" t="s">
        <v>389</v>
      </c>
      <c r="H556" s="234">
        <v>148.47499999999999</v>
      </c>
      <c r="I556" s="235"/>
      <c r="J556" s="236">
        <f>ROUND(I556*H556,2)</f>
        <v>0</v>
      </c>
      <c r="K556" s="237"/>
      <c r="L556" s="47"/>
      <c r="M556" s="238" t="s">
        <v>1</v>
      </c>
      <c r="N556" s="239" t="s">
        <v>49</v>
      </c>
      <c r="O556" s="94"/>
      <c r="P556" s="240">
        <f>O556*H556</f>
        <v>0</v>
      </c>
      <c r="Q556" s="240">
        <v>0.0031099999999999999</v>
      </c>
      <c r="R556" s="240">
        <f>Q556*H556</f>
        <v>0.46175724999999995</v>
      </c>
      <c r="S556" s="240">
        <v>0</v>
      </c>
      <c r="T556" s="241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42" t="s">
        <v>257</v>
      </c>
      <c r="AT556" s="242" t="s">
        <v>253</v>
      </c>
      <c r="AU556" s="242" t="s">
        <v>93</v>
      </c>
      <c r="AY556" s="19" t="s">
        <v>251</v>
      </c>
      <c r="BE556" s="243">
        <f>IF(N556="základní",J556,0)</f>
        <v>0</v>
      </c>
      <c r="BF556" s="243">
        <f>IF(N556="snížená",J556,0)</f>
        <v>0</v>
      </c>
      <c r="BG556" s="243">
        <f>IF(N556="zákl. přenesená",J556,0)</f>
        <v>0</v>
      </c>
      <c r="BH556" s="243">
        <f>IF(N556="sníž. přenesená",J556,0)</f>
        <v>0</v>
      </c>
      <c r="BI556" s="243">
        <f>IF(N556="nulová",J556,0)</f>
        <v>0</v>
      </c>
      <c r="BJ556" s="19" t="s">
        <v>91</v>
      </c>
      <c r="BK556" s="243">
        <f>ROUND(I556*H556,2)</f>
        <v>0</v>
      </c>
      <c r="BL556" s="19" t="s">
        <v>257</v>
      </c>
      <c r="BM556" s="242" t="s">
        <v>602</v>
      </c>
    </row>
    <row r="557" s="2" customFormat="1">
      <c r="A557" s="41"/>
      <c r="B557" s="42"/>
      <c r="C557" s="43"/>
      <c r="D557" s="244" t="s">
        <v>258</v>
      </c>
      <c r="E557" s="43"/>
      <c r="F557" s="245" t="s">
        <v>603</v>
      </c>
      <c r="G557" s="43"/>
      <c r="H557" s="43"/>
      <c r="I557" s="246"/>
      <c r="J557" s="43"/>
      <c r="K557" s="43"/>
      <c r="L557" s="47"/>
      <c r="M557" s="247"/>
      <c r="N557" s="248"/>
      <c r="O557" s="94"/>
      <c r="P557" s="94"/>
      <c r="Q557" s="94"/>
      <c r="R557" s="94"/>
      <c r="S557" s="94"/>
      <c r="T557" s="95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258</v>
      </c>
      <c r="AU557" s="19" t="s">
        <v>93</v>
      </c>
    </row>
    <row r="558" s="13" customFormat="1">
      <c r="A558" s="13"/>
      <c r="B558" s="249"/>
      <c r="C558" s="250"/>
      <c r="D558" s="251" t="s">
        <v>260</v>
      </c>
      <c r="E558" s="252" t="s">
        <v>1</v>
      </c>
      <c r="F558" s="253" t="s">
        <v>604</v>
      </c>
      <c r="G558" s="250"/>
      <c r="H558" s="254">
        <v>17.068000000000001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260</v>
      </c>
      <c r="AU558" s="260" t="s">
        <v>93</v>
      </c>
      <c r="AV558" s="13" t="s">
        <v>93</v>
      </c>
      <c r="AW558" s="13" t="s">
        <v>40</v>
      </c>
      <c r="AX558" s="13" t="s">
        <v>84</v>
      </c>
      <c r="AY558" s="260" t="s">
        <v>251</v>
      </c>
    </row>
    <row r="559" s="15" customFormat="1">
      <c r="A559" s="15"/>
      <c r="B559" s="272"/>
      <c r="C559" s="273"/>
      <c r="D559" s="251" t="s">
        <v>260</v>
      </c>
      <c r="E559" s="274" t="s">
        <v>1</v>
      </c>
      <c r="F559" s="275" t="s">
        <v>505</v>
      </c>
      <c r="G559" s="273"/>
      <c r="H559" s="274" t="s">
        <v>1</v>
      </c>
      <c r="I559" s="276"/>
      <c r="J559" s="273"/>
      <c r="K559" s="273"/>
      <c r="L559" s="277"/>
      <c r="M559" s="278"/>
      <c r="N559" s="279"/>
      <c r="O559" s="279"/>
      <c r="P559" s="279"/>
      <c r="Q559" s="279"/>
      <c r="R559" s="279"/>
      <c r="S559" s="279"/>
      <c r="T559" s="280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1" t="s">
        <v>260</v>
      </c>
      <c r="AU559" s="281" t="s">
        <v>93</v>
      </c>
      <c r="AV559" s="15" t="s">
        <v>91</v>
      </c>
      <c r="AW559" s="15" t="s">
        <v>40</v>
      </c>
      <c r="AX559" s="15" t="s">
        <v>84</v>
      </c>
      <c r="AY559" s="281" t="s">
        <v>251</v>
      </c>
    </row>
    <row r="560" s="13" customFormat="1">
      <c r="A560" s="13"/>
      <c r="B560" s="249"/>
      <c r="C560" s="250"/>
      <c r="D560" s="251" t="s">
        <v>260</v>
      </c>
      <c r="E560" s="252" t="s">
        <v>1</v>
      </c>
      <c r="F560" s="253" t="s">
        <v>605</v>
      </c>
      <c r="G560" s="250"/>
      <c r="H560" s="254">
        <v>27.035</v>
      </c>
      <c r="I560" s="255"/>
      <c r="J560" s="250"/>
      <c r="K560" s="250"/>
      <c r="L560" s="256"/>
      <c r="M560" s="257"/>
      <c r="N560" s="258"/>
      <c r="O560" s="258"/>
      <c r="P560" s="258"/>
      <c r="Q560" s="258"/>
      <c r="R560" s="258"/>
      <c r="S560" s="258"/>
      <c r="T560" s="25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0" t="s">
        <v>260</v>
      </c>
      <c r="AU560" s="260" t="s">
        <v>93</v>
      </c>
      <c r="AV560" s="13" t="s">
        <v>93</v>
      </c>
      <c r="AW560" s="13" t="s">
        <v>40</v>
      </c>
      <c r="AX560" s="13" t="s">
        <v>84</v>
      </c>
      <c r="AY560" s="260" t="s">
        <v>251</v>
      </c>
    </row>
    <row r="561" s="15" customFormat="1">
      <c r="A561" s="15"/>
      <c r="B561" s="272"/>
      <c r="C561" s="273"/>
      <c r="D561" s="251" t="s">
        <v>260</v>
      </c>
      <c r="E561" s="274" t="s">
        <v>1</v>
      </c>
      <c r="F561" s="275" t="s">
        <v>511</v>
      </c>
      <c r="G561" s="273"/>
      <c r="H561" s="274" t="s">
        <v>1</v>
      </c>
      <c r="I561" s="276"/>
      <c r="J561" s="273"/>
      <c r="K561" s="273"/>
      <c r="L561" s="277"/>
      <c r="M561" s="278"/>
      <c r="N561" s="279"/>
      <c r="O561" s="279"/>
      <c r="P561" s="279"/>
      <c r="Q561" s="279"/>
      <c r="R561" s="279"/>
      <c r="S561" s="279"/>
      <c r="T561" s="280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81" t="s">
        <v>260</v>
      </c>
      <c r="AU561" s="281" t="s">
        <v>93</v>
      </c>
      <c r="AV561" s="15" t="s">
        <v>91</v>
      </c>
      <c r="AW561" s="15" t="s">
        <v>40</v>
      </c>
      <c r="AX561" s="15" t="s">
        <v>84</v>
      </c>
      <c r="AY561" s="281" t="s">
        <v>251</v>
      </c>
    </row>
    <row r="562" s="13" customFormat="1">
      <c r="A562" s="13"/>
      <c r="B562" s="249"/>
      <c r="C562" s="250"/>
      <c r="D562" s="251" t="s">
        <v>260</v>
      </c>
      <c r="E562" s="252" t="s">
        <v>1</v>
      </c>
      <c r="F562" s="253" t="s">
        <v>606</v>
      </c>
      <c r="G562" s="250"/>
      <c r="H562" s="254">
        <v>26.093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260</v>
      </c>
      <c r="AU562" s="260" t="s">
        <v>93</v>
      </c>
      <c r="AV562" s="13" t="s">
        <v>93</v>
      </c>
      <c r="AW562" s="13" t="s">
        <v>40</v>
      </c>
      <c r="AX562" s="13" t="s">
        <v>84</v>
      </c>
      <c r="AY562" s="260" t="s">
        <v>251</v>
      </c>
    </row>
    <row r="563" s="15" customFormat="1">
      <c r="A563" s="15"/>
      <c r="B563" s="272"/>
      <c r="C563" s="273"/>
      <c r="D563" s="251" t="s">
        <v>260</v>
      </c>
      <c r="E563" s="274" t="s">
        <v>1</v>
      </c>
      <c r="F563" s="275" t="s">
        <v>517</v>
      </c>
      <c r="G563" s="273"/>
      <c r="H563" s="274" t="s">
        <v>1</v>
      </c>
      <c r="I563" s="276"/>
      <c r="J563" s="273"/>
      <c r="K563" s="273"/>
      <c r="L563" s="277"/>
      <c r="M563" s="278"/>
      <c r="N563" s="279"/>
      <c r="O563" s="279"/>
      <c r="P563" s="279"/>
      <c r="Q563" s="279"/>
      <c r="R563" s="279"/>
      <c r="S563" s="279"/>
      <c r="T563" s="28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1" t="s">
        <v>260</v>
      </c>
      <c r="AU563" s="281" t="s">
        <v>93</v>
      </c>
      <c r="AV563" s="15" t="s">
        <v>91</v>
      </c>
      <c r="AW563" s="15" t="s">
        <v>40</v>
      </c>
      <c r="AX563" s="15" t="s">
        <v>84</v>
      </c>
      <c r="AY563" s="281" t="s">
        <v>251</v>
      </c>
    </row>
    <row r="564" s="13" customFormat="1">
      <c r="A564" s="13"/>
      <c r="B564" s="249"/>
      <c r="C564" s="250"/>
      <c r="D564" s="251" t="s">
        <v>260</v>
      </c>
      <c r="E564" s="252" t="s">
        <v>1</v>
      </c>
      <c r="F564" s="253" t="s">
        <v>606</v>
      </c>
      <c r="G564" s="250"/>
      <c r="H564" s="254">
        <v>26.093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260</v>
      </c>
      <c r="AU564" s="260" t="s">
        <v>93</v>
      </c>
      <c r="AV564" s="13" t="s">
        <v>93</v>
      </c>
      <c r="AW564" s="13" t="s">
        <v>40</v>
      </c>
      <c r="AX564" s="13" t="s">
        <v>84</v>
      </c>
      <c r="AY564" s="260" t="s">
        <v>251</v>
      </c>
    </row>
    <row r="565" s="15" customFormat="1">
      <c r="A565" s="15"/>
      <c r="B565" s="272"/>
      <c r="C565" s="273"/>
      <c r="D565" s="251" t="s">
        <v>260</v>
      </c>
      <c r="E565" s="274" t="s">
        <v>1</v>
      </c>
      <c r="F565" s="275" t="s">
        <v>519</v>
      </c>
      <c r="G565" s="273"/>
      <c r="H565" s="274" t="s">
        <v>1</v>
      </c>
      <c r="I565" s="276"/>
      <c r="J565" s="273"/>
      <c r="K565" s="273"/>
      <c r="L565" s="277"/>
      <c r="M565" s="278"/>
      <c r="N565" s="279"/>
      <c r="O565" s="279"/>
      <c r="P565" s="279"/>
      <c r="Q565" s="279"/>
      <c r="R565" s="279"/>
      <c r="S565" s="279"/>
      <c r="T565" s="28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1" t="s">
        <v>260</v>
      </c>
      <c r="AU565" s="281" t="s">
        <v>93</v>
      </c>
      <c r="AV565" s="15" t="s">
        <v>91</v>
      </c>
      <c r="AW565" s="15" t="s">
        <v>40</v>
      </c>
      <c r="AX565" s="15" t="s">
        <v>84</v>
      </c>
      <c r="AY565" s="281" t="s">
        <v>251</v>
      </c>
    </row>
    <row r="566" s="13" customFormat="1">
      <c r="A566" s="13"/>
      <c r="B566" s="249"/>
      <c r="C566" s="250"/>
      <c r="D566" s="251" t="s">
        <v>260</v>
      </c>
      <c r="E566" s="252" t="s">
        <v>1</v>
      </c>
      <c r="F566" s="253" t="s">
        <v>606</v>
      </c>
      <c r="G566" s="250"/>
      <c r="H566" s="254">
        <v>26.093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260</v>
      </c>
      <c r="AU566" s="260" t="s">
        <v>93</v>
      </c>
      <c r="AV566" s="13" t="s">
        <v>93</v>
      </c>
      <c r="AW566" s="13" t="s">
        <v>40</v>
      </c>
      <c r="AX566" s="13" t="s">
        <v>84</v>
      </c>
      <c r="AY566" s="260" t="s">
        <v>251</v>
      </c>
    </row>
    <row r="567" s="15" customFormat="1">
      <c r="A567" s="15"/>
      <c r="B567" s="272"/>
      <c r="C567" s="273"/>
      <c r="D567" s="251" t="s">
        <v>260</v>
      </c>
      <c r="E567" s="274" t="s">
        <v>1</v>
      </c>
      <c r="F567" s="275" t="s">
        <v>520</v>
      </c>
      <c r="G567" s="273"/>
      <c r="H567" s="274" t="s">
        <v>1</v>
      </c>
      <c r="I567" s="276"/>
      <c r="J567" s="273"/>
      <c r="K567" s="273"/>
      <c r="L567" s="277"/>
      <c r="M567" s="278"/>
      <c r="N567" s="279"/>
      <c r="O567" s="279"/>
      <c r="P567" s="279"/>
      <c r="Q567" s="279"/>
      <c r="R567" s="279"/>
      <c r="S567" s="279"/>
      <c r="T567" s="280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1" t="s">
        <v>260</v>
      </c>
      <c r="AU567" s="281" t="s">
        <v>93</v>
      </c>
      <c r="AV567" s="15" t="s">
        <v>91</v>
      </c>
      <c r="AW567" s="15" t="s">
        <v>40</v>
      </c>
      <c r="AX567" s="15" t="s">
        <v>84</v>
      </c>
      <c r="AY567" s="281" t="s">
        <v>251</v>
      </c>
    </row>
    <row r="568" s="13" customFormat="1">
      <c r="A568" s="13"/>
      <c r="B568" s="249"/>
      <c r="C568" s="250"/>
      <c r="D568" s="251" t="s">
        <v>260</v>
      </c>
      <c r="E568" s="252" t="s">
        <v>1</v>
      </c>
      <c r="F568" s="253" t="s">
        <v>606</v>
      </c>
      <c r="G568" s="250"/>
      <c r="H568" s="254">
        <v>26.093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260</v>
      </c>
      <c r="AU568" s="260" t="s">
        <v>93</v>
      </c>
      <c r="AV568" s="13" t="s">
        <v>93</v>
      </c>
      <c r="AW568" s="13" t="s">
        <v>40</v>
      </c>
      <c r="AX568" s="13" t="s">
        <v>84</v>
      </c>
      <c r="AY568" s="260" t="s">
        <v>251</v>
      </c>
    </row>
    <row r="569" s="14" customFormat="1">
      <c r="A569" s="14"/>
      <c r="B569" s="261"/>
      <c r="C569" s="262"/>
      <c r="D569" s="251" t="s">
        <v>260</v>
      </c>
      <c r="E569" s="263" t="s">
        <v>1</v>
      </c>
      <c r="F569" s="264" t="s">
        <v>262</v>
      </c>
      <c r="G569" s="262"/>
      <c r="H569" s="265">
        <v>148.47499999999999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260</v>
      </c>
      <c r="AU569" s="271" t="s">
        <v>93</v>
      </c>
      <c r="AV569" s="14" t="s">
        <v>257</v>
      </c>
      <c r="AW569" s="14" t="s">
        <v>40</v>
      </c>
      <c r="AX569" s="14" t="s">
        <v>91</v>
      </c>
      <c r="AY569" s="271" t="s">
        <v>251</v>
      </c>
    </row>
    <row r="570" s="2" customFormat="1" ht="24.15" customHeight="1">
      <c r="A570" s="41"/>
      <c r="B570" s="42"/>
      <c r="C570" s="230" t="s">
        <v>424</v>
      </c>
      <c r="D570" s="230" t="s">
        <v>253</v>
      </c>
      <c r="E570" s="231" t="s">
        <v>607</v>
      </c>
      <c r="F570" s="232" t="s">
        <v>608</v>
      </c>
      <c r="G570" s="233" t="s">
        <v>389</v>
      </c>
      <c r="H570" s="234">
        <v>148.47499999999999</v>
      </c>
      <c r="I570" s="235"/>
      <c r="J570" s="236">
        <f>ROUND(I570*H570,2)</f>
        <v>0</v>
      </c>
      <c r="K570" s="237"/>
      <c r="L570" s="47"/>
      <c r="M570" s="238" t="s">
        <v>1</v>
      </c>
      <c r="N570" s="239" t="s">
        <v>49</v>
      </c>
      <c r="O570" s="94"/>
      <c r="P570" s="240">
        <f>O570*H570</f>
        <v>0</v>
      </c>
      <c r="Q570" s="240">
        <v>0</v>
      </c>
      <c r="R570" s="240">
        <f>Q570*H570</f>
        <v>0</v>
      </c>
      <c r="S570" s="240">
        <v>0</v>
      </c>
      <c r="T570" s="24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42" t="s">
        <v>257</v>
      </c>
      <c r="AT570" s="242" t="s">
        <v>253</v>
      </c>
      <c r="AU570" s="242" t="s">
        <v>93</v>
      </c>
      <c r="AY570" s="19" t="s">
        <v>251</v>
      </c>
      <c r="BE570" s="243">
        <f>IF(N570="základní",J570,0)</f>
        <v>0</v>
      </c>
      <c r="BF570" s="243">
        <f>IF(N570="snížená",J570,0)</f>
        <v>0</v>
      </c>
      <c r="BG570" s="243">
        <f>IF(N570="zákl. přenesená",J570,0)</f>
        <v>0</v>
      </c>
      <c r="BH570" s="243">
        <f>IF(N570="sníž. přenesená",J570,0)</f>
        <v>0</v>
      </c>
      <c r="BI570" s="243">
        <f>IF(N570="nulová",J570,0)</f>
        <v>0</v>
      </c>
      <c r="BJ570" s="19" t="s">
        <v>91</v>
      </c>
      <c r="BK570" s="243">
        <f>ROUND(I570*H570,2)</f>
        <v>0</v>
      </c>
      <c r="BL570" s="19" t="s">
        <v>257</v>
      </c>
      <c r="BM570" s="242" t="s">
        <v>609</v>
      </c>
    </row>
    <row r="571" s="2" customFormat="1">
      <c r="A571" s="41"/>
      <c r="B571" s="42"/>
      <c r="C571" s="43"/>
      <c r="D571" s="244" t="s">
        <v>258</v>
      </c>
      <c r="E571" s="43"/>
      <c r="F571" s="245" t="s">
        <v>610</v>
      </c>
      <c r="G571" s="43"/>
      <c r="H571" s="43"/>
      <c r="I571" s="246"/>
      <c r="J571" s="43"/>
      <c r="K571" s="43"/>
      <c r="L571" s="47"/>
      <c r="M571" s="247"/>
      <c r="N571" s="248"/>
      <c r="O571" s="94"/>
      <c r="P571" s="94"/>
      <c r="Q571" s="94"/>
      <c r="R571" s="94"/>
      <c r="S571" s="94"/>
      <c r="T571" s="95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9" t="s">
        <v>258</v>
      </c>
      <c r="AU571" s="19" t="s">
        <v>93</v>
      </c>
    </row>
    <row r="572" s="2" customFormat="1" ht="24.15" customHeight="1">
      <c r="A572" s="41"/>
      <c r="B572" s="42"/>
      <c r="C572" s="230" t="s">
        <v>611</v>
      </c>
      <c r="D572" s="230" t="s">
        <v>253</v>
      </c>
      <c r="E572" s="231" t="s">
        <v>612</v>
      </c>
      <c r="F572" s="232" t="s">
        <v>613</v>
      </c>
      <c r="G572" s="233" t="s">
        <v>389</v>
      </c>
      <c r="H572" s="234">
        <v>600.38599999999997</v>
      </c>
      <c r="I572" s="235"/>
      <c r="J572" s="236">
        <f>ROUND(I572*H572,2)</f>
        <v>0</v>
      </c>
      <c r="K572" s="237"/>
      <c r="L572" s="47"/>
      <c r="M572" s="238" t="s">
        <v>1</v>
      </c>
      <c r="N572" s="239" t="s">
        <v>49</v>
      </c>
      <c r="O572" s="94"/>
      <c r="P572" s="240">
        <f>O572*H572</f>
        <v>0</v>
      </c>
      <c r="Q572" s="240">
        <v>0.12021</v>
      </c>
      <c r="R572" s="240">
        <f>Q572*H572</f>
        <v>72.172401059999999</v>
      </c>
      <c r="S572" s="240">
        <v>0</v>
      </c>
      <c r="T572" s="241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42" t="s">
        <v>257</v>
      </c>
      <c r="AT572" s="242" t="s">
        <v>253</v>
      </c>
      <c r="AU572" s="242" t="s">
        <v>93</v>
      </c>
      <c r="AY572" s="19" t="s">
        <v>251</v>
      </c>
      <c r="BE572" s="243">
        <f>IF(N572="základní",J572,0)</f>
        <v>0</v>
      </c>
      <c r="BF572" s="243">
        <f>IF(N572="snížená",J572,0)</f>
        <v>0</v>
      </c>
      <c r="BG572" s="243">
        <f>IF(N572="zákl. přenesená",J572,0)</f>
        <v>0</v>
      </c>
      <c r="BH572" s="243">
        <f>IF(N572="sníž. přenesená",J572,0)</f>
        <v>0</v>
      </c>
      <c r="BI572" s="243">
        <f>IF(N572="nulová",J572,0)</f>
        <v>0</v>
      </c>
      <c r="BJ572" s="19" t="s">
        <v>91</v>
      </c>
      <c r="BK572" s="243">
        <f>ROUND(I572*H572,2)</f>
        <v>0</v>
      </c>
      <c r="BL572" s="19" t="s">
        <v>257</v>
      </c>
      <c r="BM572" s="242" t="s">
        <v>614</v>
      </c>
    </row>
    <row r="573" s="2" customFormat="1">
      <c r="A573" s="41"/>
      <c r="B573" s="42"/>
      <c r="C573" s="43"/>
      <c r="D573" s="244" t="s">
        <v>258</v>
      </c>
      <c r="E573" s="43"/>
      <c r="F573" s="245" t="s">
        <v>615</v>
      </c>
      <c r="G573" s="43"/>
      <c r="H573" s="43"/>
      <c r="I573" s="246"/>
      <c r="J573" s="43"/>
      <c r="K573" s="43"/>
      <c r="L573" s="47"/>
      <c r="M573" s="247"/>
      <c r="N573" s="248"/>
      <c r="O573" s="94"/>
      <c r="P573" s="94"/>
      <c r="Q573" s="94"/>
      <c r="R573" s="94"/>
      <c r="S573" s="94"/>
      <c r="T573" s="95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258</v>
      </c>
      <c r="AU573" s="19" t="s">
        <v>93</v>
      </c>
    </row>
    <row r="574" s="15" customFormat="1">
      <c r="A574" s="15"/>
      <c r="B574" s="272"/>
      <c r="C574" s="273"/>
      <c r="D574" s="251" t="s">
        <v>260</v>
      </c>
      <c r="E574" s="274" t="s">
        <v>1</v>
      </c>
      <c r="F574" s="275" t="s">
        <v>505</v>
      </c>
      <c r="G574" s="273"/>
      <c r="H574" s="274" t="s">
        <v>1</v>
      </c>
      <c r="I574" s="276"/>
      <c r="J574" s="273"/>
      <c r="K574" s="273"/>
      <c r="L574" s="277"/>
      <c r="M574" s="278"/>
      <c r="N574" s="279"/>
      <c r="O574" s="279"/>
      <c r="P574" s="279"/>
      <c r="Q574" s="279"/>
      <c r="R574" s="279"/>
      <c r="S574" s="279"/>
      <c r="T574" s="28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1" t="s">
        <v>260</v>
      </c>
      <c r="AU574" s="281" t="s">
        <v>93</v>
      </c>
      <c r="AV574" s="15" t="s">
        <v>91</v>
      </c>
      <c r="AW574" s="15" t="s">
        <v>40</v>
      </c>
      <c r="AX574" s="15" t="s">
        <v>84</v>
      </c>
      <c r="AY574" s="281" t="s">
        <v>251</v>
      </c>
    </row>
    <row r="575" s="13" customFormat="1">
      <c r="A575" s="13"/>
      <c r="B575" s="249"/>
      <c r="C575" s="250"/>
      <c r="D575" s="251" t="s">
        <v>260</v>
      </c>
      <c r="E575" s="252" t="s">
        <v>1</v>
      </c>
      <c r="F575" s="253" t="s">
        <v>616</v>
      </c>
      <c r="G575" s="250"/>
      <c r="H575" s="254">
        <v>99.703999999999994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260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251</v>
      </c>
    </row>
    <row r="576" s="13" customFormat="1">
      <c r="A576" s="13"/>
      <c r="B576" s="249"/>
      <c r="C576" s="250"/>
      <c r="D576" s="251" t="s">
        <v>260</v>
      </c>
      <c r="E576" s="252" t="s">
        <v>1</v>
      </c>
      <c r="F576" s="253" t="s">
        <v>617</v>
      </c>
      <c r="G576" s="250"/>
      <c r="H576" s="254">
        <v>4.0179999999999998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260</v>
      </c>
      <c r="AU576" s="260" t="s">
        <v>93</v>
      </c>
      <c r="AV576" s="13" t="s">
        <v>93</v>
      </c>
      <c r="AW576" s="13" t="s">
        <v>40</v>
      </c>
      <c r="AX576" s="13" t="s">
        <v>84</v>
      </c>
      <c r="AY576" s="260" t="s">
        <v>251</v>
      </c>
    </row>
    <row r="577" s="15" customFormat="1">
      <c r="A577" s="15"/>
      <c r="B577" s="272"/>
      <c r="C577" s="273"/>
      <c r="D577" s="251" t="s">
        <v>260</v>
      </c>
      <c r="E577" s="274" t="s">
        <v>1</v>
      </c>
      <c r="F577" s="275" t="s">
        <v>511</v>
      </c>
      <c r="G577" s="273"/>
      <c r="H577" s="274" t="s">
        <v>1</v>
      </c>
      <c r="I577" s="276"/>
      <c r="J577" s="273"/>
      <c r="K577" s="273"/>
      <c r="L577" s="277"/>
      <c r="M577" s="278"/>
      <c r="N577" s="279"/>
      <c r="O577" s="279"/>
      <c r="P577" s="279"/>
      <c r="Q577" s="279"/>
      <c r="R577" s="279"/>
      <c r="S577" s="279"/>
      <c r="T577" s="28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1" t="s">
        <v>260</v>
      </c>
      <c r="AU577" s="281" t="s">
        <v>93</v>
      </c>
      <c r="AV577" s="15" t="s">
        <v>91</v>
      </c>
      <c r="AW577" s="15" t="s">
        <v>40</v>
      </c>
      <c r="AX577" s="15" t="s">
        <v>84</v>
      </c>
      <c r="AY577" s="281" t="s">
        <v>251</v>
      </c>
    </row>
    <row r="578" s="13" customFormat="1">
      <c r="A578" s="13"/>
      <c r="B578" s="249"/>
      <c r="C578" s="250"/>
      <c r="D578" s="251" t="s">
        <v>260</v>
      </c>
      <c r="E578" s="252" t="s">
        <v>1</v>
      </c>
      <c r="F578" s="253" t="s">
        <v>618</v>
      </c>
      <c r="G578" s="250"/>
      <c r="H578" s="254">
        <v>96.578999999999994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260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251</v>
      </c>
    </row>
    <row r="579" s="13" customFormat="1">
      <c r="A579" s="13"/>
      <c r="B579" s="249"/>
      <c r="C579" s="250"/>
      <c r="D579" s="251" t="s">
        <v>260</v>
      </c>
      <c r="E579" s="252" t="s">
        <v>1</v>
      </c>
      <c r="F579" s="253" t="s">
        <v>619</v>
      </c>
      <c r="G579" s="250"/>
      <c r="H579" s="254">
        <v>3.8780000000000001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260</v>
      </c>
      <c r="AU579" s="260" t="s">
        <v>93</v>
      </c>
      <c r="AV579" s="13" t="s">
        <v>93</v>
      </c>
      <c r="AW579" s="13" t="s">
        <v>40</v>
      </c>
      <c r="AX579" s="13" t="s">
        <v>84</v>
      </c>
      <c r="AY579" s="260" t="s">
        <v>251</v>
      </c>
    </row>
    <row r="580" s="15" customFormat="1">
      <c r="A580" s="15"/>
      <c r="B580" s="272"/>
      <c r="C580" s="273"/>
      <c r="D580" s="251" t="s">
        <v>260</v>
      </c>
      <c r="E580" s="274" t="s">
        <v>1</v>
      </c>
      <c r="F580" s="275" t="s">
        <v>517</v>
      </c>
      <c r="G580" s="273"/>
      <c r="H580" s="274" t="s">
        <v>1</v>
      </c>
      <c r="I580" s="276"/>
      <c r="J580" s="273"/>
      <c r="K580" s="273"/>
      <c r="L580" s="277"/>
      <c r="M580" s="278"/>
      <c r="N580" s="279"/>
      <c r="O580" s="279"/>
      <c r="P580" s="279"/>
      <c r="Q580" s="279"/>
      <c r="R580" s="279"/>
      <c r="S580" s="279"/>
      <c r="T580" s="28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1" t="s">
        <v>260</v>
      </c>
      <c r="AU580" s="281" t="s">
        <v>93</v>
      </c>
      <c r="AV580" s="15" t="s">
        <v>91</v>
      </c>
      <c r="AW580" s="15" t="s">
        <v>40</v>
      </c>
      <c r="AX580" s="15" t="s">
        <v>84</v>
      </c>
      <c r="AY580" s="281" t="s">
        <v>251</v>
      </c>
    </row>
    <row r="581" s="13" customFormat="1">
      <c r="A581" s="13"/>
      <c r="B581" s="249"/>
      <c r="C581" s="250"/>
      <c r="D581" s="251" t="s">
        <v>260</v>
      </c>
      <c r="E581" s="252" t="s">
        <v>1</v>
      </c>
      <c r="F581" s="253" t="s">
        <v>618</v>
      </c>
      <c r="G581" s="250"/>
      <c r="H581" s="254">
        <v>96.578999999999994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260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251</v>
      </c>
    </row>
    <row r="582" s="13" customFormat="1">
      <c r="A582" s="13"/>
      <c r="B582" s="249"/>
      <c r="C582" s="250"/>
      <c r="D582" s="251" t="s">
        <v>260</v>
      </c>
      <c r="E582" s="252" t="s">
        <v>1</v>
      </c>
      <c r="F582" s="253" t="s">
        <v>619</v>
      </c>
      <c r="G582" s="250"/>
      <c r="H582" s="254">
        <v>3.8780000000000001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260</v>
      </c>
      <c r="AU582" s="260" t="s">
        <v>93</v>
      </c>
      <c r="AV582" s="13" t="s">
        <v>93</v>
      </c>
      <c r="AW582" s="13" t="s">
        <v>40</v>
      </c>
      <c r="AX582" s="13" t="s">
        <v>84</v>
      </c>
      <c r="AY582" s="260" t="s">
        <v>251</v>
      </c>
    </row>
    <row r="583" s="15" customFormat="1">
      <c r="A583" s="15"/>
      <c r="B583" s="272"/>
      <c r="C583" s="273"/>
      <c r="D583" s="251" t="s">
        <v>260</v>
      </c>
      <c r="E583" s="274" t="s">
        <v>1</v>
      </c>
      <c r="F583" s="275" t="s">
        <v>519</v>
      </c>
      <c r="G583" s="273"/>
      <c r="H583" s="274" t="s">
        <v>1</v>
      </c>
      <c r="I583" s="276"/>
      <c r="J583" s="273"/>
      <c r="K583" s="273"/>
      <c r="L583" s="277"/>
      <c r="M583" s="278"/>
      <c r="N583" s="279"/>
      <c r="O583" s="279"/>
      <c r="P583" s="279"/>
      <c r="Q583" s="279"/>
      <c r="R583" s="279"/>
      <c r="S583" s="279"/>
      <c r="T583" s="280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1" t="s">
        <v>260</v>
      </c>
      <c r="AU583" s="281" t="s">
        <v>93</v>
      </c>
      <c r="AV583" s="15" t="s">
        <v>91</v>
      </c>
      <c r="AW583" s="15" t="s">
        <v>40</v>
      </c>
      <c r="AX583" s="15" t="s">
        <v>84</v>
      </c>
      <c r="AY583" s="281" t="s">
        <v>251</v>
      </c>
    </row>
    <row r="584" s="13" customFormat="1">
      <c r="A584" s="13"/>
      <c r="B584" s="249"/>
      <c r="C584" s="250"/>
      <c r="D584" s="251" t="s">
        <v>260</v>
      </c>
      <c r="E584" s="252" t="s">
        <v>1</v>
      </c>
      <c r="F584" s="253" t="s">
        <v>618</v>
      </c>
      <c r="G584" s="250"/>
      <c r="H584" s="254">
        <v>96.578999999999994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260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251</v>
      </c>
    </row>
    <row r="585" s="13" customFormat="1">
      <c r="A585" s="13"/>
      <c r="B585" s="249"/>
      <c r="C585" s="250"/>
      <c r="D585" s="251" t="s">
        <v>260</v>
      </c>
      <c r="E585" s="252" t="s">
        <v>1</v>
      </c>
      <c r="F585" s="253" t="s">
        <v>619</v>
      </c>
      <c r="G585" s="250"/>
      <c r="H585" s="254">
        <v>3.8780000000000001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260</v>
      </c>
      <c r="AU585" s="260" t="s">
        <v>93</v>
      </c>
      <c r="AV585" s="13" t="s">
        <v>93</v>
      </c>
      <c r="AW585" s="13" t="s">
        <v>40</v>
      </c>
      <c r="AX585" s="13" t="s">
        <v>84</v>
      </c>
      <c r="AY585" s="260" t="s">
        <v>251</v>
      </c>
    </row>
    <row r="586" s="15" customFormat="1">
      <c r="A586" s="15"/>
      <c r="B586" s="272"/>
      <c r="C586" s="273"/>
      <c r="D586" s="251" t="s">
        <v>260</v>
      </c>
      <c r="E586" s="274" t="s">
        <v>1</v>
      </c>
      <c r="F586" s="275" t="s">
        <v>520</v>
      </c>
      <c r="G586" s="273"/>
      <c r="H586" s="274" t="s">
        <v>1</v>
      </c>
      <c r="I586" s="276"/>
      <c r="J586" s="273"/>
      <c r="K586" s="273"/>
      <c r="L586" s="277"/>
      <c r="M586" s="278"/>
      <c r="N586" s="279"/>
      <c r="O586" s="279"/>
      <c r="P586" s="279"/>
      <c r="Q586" s="279"/>
      <c r="R586" s="279"/>
      <c r="S586" s="279"/>
      <c r="T586" s="280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1" t="s">
        <v>260</v>
      </c>
      <c r="AU586" s="281" t="s">
        <v>93</v>
      </c>
      <c r="AV586" s="15" t="s">
        <v>91</v>
      </c>
      <c r="AW586" s="15" t="s">
        <v>40</v>
      </c>
      <c r="AX586" s="15" t="s">
        <v>84</v>
      </c>
      <c r="AY586" s="281" t="s">
        <v>251</v>
      </c>
    </row>
    <row r="587" s="13" customFormat="1">
      <c r="A587" s="13"/>
      <c r="B587" s="249"/>
      <c r="C587" s="250"/>
      <c r="D587" s="251" t="s">
        <v>260</v>
      </c>
      <c r="E587" s="252" t="s">
        <v>1</v>
      </c>
      <c r="F587" s="253" t="s">
        <v>618</v>
      </c>
      <c r="G587" s="250"/>
      <c r="H587" s="254">
        <v>96.578999999999994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260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251</v>
      </c>
    </row>
    <row r="588" s="13" customFormat="1">
      <c r="A588" s="13"/>
      <c r="B588" s="249"/>
      <c r="C588" s="250"/>
      <c r="D588" s="251" t="s">
        <v>260</v>
      </c>
      <c r="E588" s="252" t="s">
        <v>1</v>
      </c>
      <c r="F588" s="253" t="s">
        <v>619</v>
      </c>
      <c r="G588" s="250"/>
      <c r="H588" s="254">
        <v>3.8780000000000001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260</v>
      </c>
      <c r="AU588" s="260" t="s">
        <v>93</v>
      </c>
      <c r="AV588" s="13" t="s">
        <v>93</v>
      </c>
      <c r="AW588" s="13" t="s">
        <v>40</v>
      </c>
      <c r="AX588" s="13" t="s">
        <v>84</v>
      </c>
      <c r="AY588" s="260" t="s">
        <v>251</v>
      </c>
    </row>
    <row r="589" s="15" customFormat="1">
      <c r="A589" s="15"/>
      <c r="B589" s="272"/>
      <c r="C589" s="273"/>
      <c r="D589" s="251" t="s">
        <v>260</v>
      </c>
      <c r="E589" s="274" t="s">
        <v>1</v>
      </c>
      <c r="F589" s="275" t="s">
        <v>620</v>
      </c>
      <c r="G589" s="273"/>
      <c r="H589" s="274" t="s">
        <v>1</v>
      </c>
      <c r="I589" s="276"/>
      <c r="J589" s="273"/>
      <c r="K589" s="273"/>
      <c r="L589" s="277"/>
      <c r="M589" s="278"/>
      <c r="N589" s="279"/>
      <c r="O589" s="279"/>
      <c r="P589" s="279"/>
      <c r="Q589" s="279"/>
      <c r="R589" s="279"/>
      <c r="S589" s="279"/>
      <c r="T589" s="280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1" t="s">
        <v>260</v>
      </c>
      <c r="AU589" s="281" t="s">
        <v>93</v>
      </c>
      <c r="AV589" s="15" t="s">
        <v>91</v>
      </c>
      <c r="AW589" s="15" t="s">
        <v>40</v>
      </c>
      <c r="AX589" s="15" t="s">
        <v>84</v>
      </c>
      <c r="AY589" s="281" t="s">
        <v>251</v>
      </c>
    </row>
    <row r="590" s="13" customFormat="1">
      <c r="A590" s="13"/>
      <c r="B590" s="249"/>
      <c r="C590" s="250"/>
      <c r="D590" s="251" t="s">
        <v>260</v>
      </c>
      <c r="E590" s="252" t="s">
        <v>1</v>
      </c>
      <c r="F590" s="253" t="s">
        <v>621</v>
      </c>
      <c r="G590" s="250"/>
      <c r="H590" s="254">
        <v>94.835999999999999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260</v>
      </c>
      <c r="AU590" s="260" t="s">
        <v>93</v>
      </c>
      <c r="AV590" s="13" t="s">
        <v>93</v>
      </c>
      <c r="AW590" s="13" t="s">
        <v>40</v>
      </c>
      <c r="AX590" s="13" t="s">
        <v>84</v>
      </c>
      <c r="AY590" s="260" t="s">
        <v>251</v>
      </c>
    </row>
    <row r="591" s="14" customFormat="1">
      <c r="A591" s="14"/>
      <c r="B591" s="261"/>
      <c r="C591" s="262"/>
      <c r="D591" s="251" t="s">
        <v>260</v>
      </c>
      <c r="E591" s="263" t="s">
        <v>1</v>
      </c>
      <c r="F591" s="264" t="s">
        <v>262</v>
      </c>
      <c r="G591" s="262"/>
      <c r="H591" s="265">
        <v>600.38599999999997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260</v>
      </c>
      <c r="AU591" s="271" t="s">
        <v>93</v>
      </c>
      <c r="AV591" s="14" t="s">
        <v>257</v>
      </c>
      <c r="AW591" s="14" t="s">
        <v>40</v>
      </c>
      <c r="AX591" s="14" t="s">
        <v>91</v>
      </c>
      <c r="AY591" s="271" t="s">
        <v>251</v>
      </c>
    </row>
    <row r="592" s="2" customFormat="1" ht="24.15" customHeight="1">
      <c r="A592" s="41"/>
      <c r="B592" s="42"/>
      <c r="C592" s="230" t="s">
        <v>433</v>
      </c>
      <c r="D592" s="230" t="s">
        <v>253</v>
      </c>
      <c r="E592" s="231" t="s">
        <v>622</v>
      </c>
      <c r="F592" s="232" t="s">
        <v>623</v>
      </c>
      <c r="G592" s="233" t="s">
        <v>389</v>
      </c>
      <c r="H592" s="234">
        <v>58.786000000000001</v>
      </c>
      <c r="I592" s="235"/>
      <c r="J592" s="236">
        <f>ROUND(I592*H592,2)</f>
        <v>0</v>
      </c>
      <c r="K592" s="237"/>
      <c r="L592" s="47"/>
      <c r="M592" s="238" t="s">
        <v>1</v>
      </c>
      <c r="N592" s="239" t="s">
        <v>49</v>
      </c>
      <c r="O592" s="94"/>
      <c r="P592" s="240">
        <f>O592*H592</f>
        <v>0</v>
      </c>
      <c r="Q592" s="240">
        <v>0.14482999999999999</v>
      </c>
      <c r="R592" s="240">
        <f>Q592*H592</f>
        <v>8.513976379999999</v>
      </c>
      <c r="S592" s="240">
        <v>0</v>
      </c>
      <c r="T592" s="241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42" t="s">
        <v>257</v>
      </c>
      <c r="AT592" s="242" t="s">
        <v>253</v>
      </c>
      <c r="AU592" s="242" t="s">
        <v>93</v>
      </c>
      <c r="AY592" s="19" t="s">
        <v>251</v>
      </c>
      <c r="BE592" s="243">
        <f>IF(N592="základní",J592,0)</f>
        <v>0</v>
      </c>
      <c r="BF592" s="243">
        <f>IF(N592="snížená",J592,0)</f>
        <v>0</v>
      </c>
      <c r="BG592" s="243">
        <f>IF(N592="zákl. přenesená",J592,0)</f>
        <v>0</v>
      </c>
      <c r="BH592" s="243">
        <f>IF(N592="sníž. přenesená",J592,0)</f>
        <v>0</v>
      </c>
      <c r="BI592" s="243">
        <f>IF(N592="nulová",J592,0)</f>
        <v>0</v>
      </c>
      <c r="BJ592" s="19" t="s">
        <v>91</v>
      </c>
      <c r="BK592" s="243">
        <f>ROUND(I592*H592,2)</f>
        <v>0</v>
      </c>
      <c r="BL592" s="19" t="s">
        <v>257</v>
      </c>
      <c r="BM592" s="242" t="s">
        <v>624</v>
      </c>
    </row>
    <row r="593" s="2" customFormat="1">
      <c r="A593" s="41"/>
      <c r="B593" s="42"/>
      <c r="C593" s="43"/>
      <c r="D593" s="244" t="s">
        <v>258</v>
      </c>
      <c r="E593" s="43"/>
      <c r="F593" s="245" t="s">
        <v>625</v>
      </c>
      <c r="G593" s="43"/>
      <c r="H593" s="43"/>
      <c r="I593" s="246"/>
      <c r="J593" s="43"/>
      <c r="K593" s="43"/>
      <c r="L593" s="47"/>
      <c r="M593" s="247"/>
      <c r="N593" s="248"/>
      <c r="O593" s="94"/>
      <c r="P593" s="94"/>
      <c r="Q593" s="94"/>
      <c r="R593" s="94"/>
      <c r="S593" s="94"/>
      <c r="T593" s="95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19" t="s">
        <v>258</v>
      </c>
      <c r="AU593" s="19" t="s">
        <v>93</v>
      </c>
    </row>
    <row r="594" s="15" customFormat="1">
      <c r="A594" s="15"/>
      <c r="B594" s="272"/>
      <c r="C594" s="273"/>
      <c r="D594" s="251" t="s">
        <v>260</v>
      </c>
      <c r="E594" s="274" t="s">
        <v>1</v>
      </c>
      <c r="F594" s="275" t="s">
        <v>330</v>
      </c>
      <c r="G594" s="273"/>
      <c r="H594" s="274" t="s">
        <v>1</v>
      </c>
      <c r="I594" s="276"/>
      <c r="J594" s="273"/>
      <c r="K594" s="273"/>
      <c r="L594" s="277"/>
      <c r="M594" s="278"/>
      <c r="N594" s="279"/>
      <c r="O594" s="279"/>
      <c r="P594" s="279"/>
      <c r="Q594" s="279"/>
      <c r="R594" s="279"/>
      <c r="S594" s="279"/>
      <c r="T594" s="280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1" t="s">
        <v>260</v>
      </c>
      <c r="AU594" s="281" t="s">
        <v>93</v>
      </c>
      <c r="AV594" s="15" t="s">
        <v>91</v>
      </c>
      <c r="AW594" s="15" t="s">
        <v>40</v>
      </c>
      <c r="AX594" s="15" t="s">
        <v>84</v>
      </c>
      <c r="AY594" s="281" t="s">
        <v>251</v>
      </c>
    </row>
    <row r="595" s="13" customFormat="1">
      <c r="A595" s="13"/>
      <c r="B595" s="249"/>
      <c r="C595" s="250"/>
      <c r="D595" s="251" t="s">
        <v>260</v>
      </c>
      <c r="E595" s="252" t="s">
        <v>1</v>
      </c>
      <c r="F595" s="253" t="s">
        <v>626</v>
      </c>
      <c r="G595" s="250"/>
      <c r="H595" s="254">
        <v>12.093999999999999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260</v>
      </c>
      <c r="AU595" s="260" t="s">
        <v>93</v>
      </c>
      <c r="AV595" s="13" t="s">
        <v>93</v>
      </c>
      <c r="AW595" s="13" t="s">
        <v>40</v>
      </c>
      <c r="AX595" s="13" t="s">
        <v>84</v>
      </c>
      <c r="AY595" s="260" t="s">
        <v>251</v>
      </c>
    </row>
    <row r="596" s="15" customFormat="1">
      <c r="A596" s="15"/>
      <c r="B596" s="272"/>
      <c r="C596" s="273"/>
      <c r="D596" s="251" t="s">
        <v>260</v>
      </c>
      <c r="E596" s="274" t="s">
        <v>1</v>
      </c>
      <c r="F596" s="275" t="s">
        <v>627</v>
      </c>
      <c r="G596" s="273"/>
      <c r="H596" s="274" t="s">
        <v>1</v>
      </c>
      <c r="I596" s="276"/>
      <c r="J596" s="273"/>
      <c r="K596" s="273"/>
      <c r="L596" s="277"/>
      <c r="M596" s="278"/>
      <c r="N596" s="279"/>
      <c r="O596" s="279"/>
      <c r="P596" s="279"/>
      <c r="Q596" s="279"/>
      <c r="R596" s="279"/>
      <c r="S596" s="279"/>
      <c r="T596" s="28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1" t="s">
        <v>260</v>
      </c>
      <c r="AU596" s="281" t="s">
        <v>93</v>
      </c>
      <c r="AV596" s="15" t="s">
        <v>91</v>
      </c>
      <c r="AW596" s="15" t="s">
        <v>40</v>
      </c>
      <c r="AX596" s="15" t="s">
        <v>84</v>
      </c>
      <c r="AY596" s="281" t="s">
        <v>251</v>
      </c>
    </row>
    <row r="597" s="13" customFormat="1">
      <c r="A597" s="13"/>
      <c r="B597" s="249"/>
      <c r="C597" s="250"/>
      <c r="D597" s="251" t="s">
        <v>260</v>
      </c>
      <c r="E597" s="252" t="s">
        <v>1</v>
      </c>
      <c r="F597" s="253" t="s">
        <v>628</v>
      </c>
      <c r="G597" s="250"/>
      <c r="H597" s="254">
        <v>11.673</v>
      </c>
      <c r="I597" s="255"/>
      <c r="J597" s="250"/>
      <c r="K597" s="250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260</v>
      </c>
      <c r="AU597" s="260" t="s">
        <v>93</v>
      </c>
      <c r="AV597" s="13" t="s">
        <v>93</v>
      </c>
      <c r="AW597" s="13" t="s">
        <v>40</v>
      </c>
      <c r="AX597" s="13" t="s">
        <v>84</v>
      </c>
      <c r="AY597" s="260" t="s">
        <v>251</v>
      </c>
    </row>
    <row r="598" s="15" customFormat="1">
      <c r="A598" s="15"/>
      <c r="B598" s="272"/>
      <c r="C598" s="273"/>
      <c r="D598" s="251" t="s">
        <v>260</v>
      </c>
      <c r="E598" s="274" t="s">
        <v>1</v>
      </c>
      <c r="F598" s="275" t="s">
        <v>629</v>
      </c>
      <c r="G598" s="273"/>
      <c r="H598" s="274" t="s">
        <v>1</v>
      </c>
      <c r="I598" s="276"/>
      <c r="J598" s="273"/>
      <c r="K598" s="273"/>
      <c r="L598" s="277"/>
      <c r="M598" s="278"/>
      <c r="N598" s="279"/>
      <c r="O598" s="279"/>
      <c r="P598" s="279"/>
      <c r="Q598" s="279"/>
      <c r="R598" s="279"/>
      <c r="S598" s="279"/>
      <c r="T598" s="280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1" t="s">
        <v>260</v>
      </c>
      <c r="AU598" s="281" t="s">
        <v>93</v>
      </c>
      <c r="AV598" s="15" t="s">
        <v>91</v>
      </c>
      <c r="AW598" s="15" t="s">
        <v>40</v>
      </c>
      <c r="AX598" s="15" t="s">
        <v>84</v>
      </c>
      <c r="AY598" s="281" t="s">
        <v>251</v>
      </c>
    </row>
    <row r="599" s="13" customFormat="1">
      <c r="A599" s="13"/>
      <c r="B599" s="249"/>
      <c r="C599" s="250"/>
      <c r="D599" s="251" t="s">
        <v>260</v>
      </c>
      <c r="E599" s="252" t="s">
        <v>1</v>
      </c>
      <c r="F599" s="253" t="s">
        <v>628</v>
      </c>
      <c r="G599" s="250"/>
      <c r="H599" s="254">
        <v>11.673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260</v>
      </c>
      <c r="AU599" s="260" t="s">
        <v>93</v>
      </c>
      <c r="AV599" s="13" t="s">
        <v>93</v>
      </c>
      <c r="AW599" s="13" t="s">
        <v>40</v>
      </c>
      <c r="AX599" s="13" t="s">
        <v>84</v>
      </c>
      <c r="AY599" s="260" t="s">
        <v>251</v>
      </c>
    </row>
    <row r="600" s="15" customFormat="1">
      <c r="A600" s="15"/>
      <c r="B600" s="272"/>
      <c r="C600" s="273"/>
      <c r="D600" s="251" t="s">
        <v>260</v>
      </c>
      <c r="E600" s="274" t="s">
        <v>1</v>
      </c>
      <c r="F600" s="275" t="s">
        <v>630</v>
      </c>
      <c r="G600" s="273"/>
      <c r="H600" s="274" t="s">
        <v>1</v>
      </c>
      <c r="I600" s="276"/>
      <c r="J600" s="273"/>
      <c r="K600" s="273"/>
      <c r="L600" s="277"/>
      <c r="M600" s="278"/>
      <c r="N600" s="279"/>
      <c r="O600" s="279"/>
      <c r="P600" s="279"/>
      <c r="Q600" s="279"/>
      <c r="R600" s="279"/>
      <c r="S600" s="279"/>
      <c r="T600" s="28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1" t="s">
        <v>260</v>
      </c>
      <c r="AU600" s="281" t="s">
        <v>93</v>
      </c>
      <c r="AV600" s="15" t="s">
        <v>91</v>
      </c>
      <c r="AW600" s="15" t="s">
        <v>40</v>
      </c>
      <c r="AX600" s="15" t="s">
        <v>84</v>
      </c>
      <c r="AY600" s="281" t="s">
        <v>251</v>
      </c>
    </row>
    <row r="601" s="13" customFormat="1">
      <c r="A601" s="13"/>
      <c r="B601" s="249"/>
      <c r="C601" s="250"/>
      <c r="D601" s="251" t="s">
        <v>260</v>
      </c>
      <c r="E601" s="252" t="s">
        <v>1</v>
      </c>
      <c r="F601" s="253" t="s">
        <v>628</v>
      </c>
      <c r="G601" s="250"/>
      <c r="H601" s="254">
        <v>11.673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260</v>
      </c>
      <c r="AU601" s="260" t="s">
        <v>93</v>
      </c>
      <c r="AV601" s="13" t="s">
        <v>93</v>
      </c>
      <c r="AW601" s="13" t="s">
        <v>40</v>
      </c>
      <c r="AX601" s="13" t="s">
        <v>84</v>
      </c>
      <c r="AY601" s="260" t="s">
        <v>251</v>
      </c>
    </row>
    <row r="602" s="15" customFormat="1">
      <c r="A602" s="15"/>
      <c r="B602" s="272"/>
      <c r="C602" s="273"/>
      <c r="D602" s="251" t="s">
        <v>260</v>
      </c>
      <c r="E602" s="274" t="s">
        <v>1</v>
      </c>
      <c r="F602" s="275" t="s">
        <v>631</v>
      </c>
      <c r="G602" s="273"/>
      <c r="H602" s="274" t="s">
        <v>1</v>
      </c>
      <c r="I602" s="276"/>
      <c r="J602" s="273"/>
      <c r="K602" s="273"/>
      <c r="L602" s="277"/>
      <c r="M602" s="278"/>
      <c r="N602" s="279"/>
      <c r="O602" s="279"/>
      <c r="P602" s="279"/>
      <c r="Q602" s="279"/>
      <c r="R602" s="279"/>
      <c r="S602" s="279"/>
      <c r="T602" s="280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1" t="s">
        <v>260</v>
      </c>
      <c r="AU602" s="281" t="s">
        <v>93</v>
      </c>
      <c r="AV602" s="15" t="s">
        <v>91</v>
      </c>
      <c r="AW602" s="15" t="s">
        <v>40</v>
      </c>
      <c r="AX602" s="15" t="s">
        <v>84</v>
      </c>
      <c r="AY602" s="281" t="s">
        <v>251</v>
      </c>
    </row>
    <row r="603" s="13" customFormat="1">
      <c r="A603" s="13"/>
      <c r="B603" s="249"/>
      <c r="C603" s="250"/>
      <c r="D603" s="251" t="s">
        <v>260</v>
      </c>
      <c r="E603" s="252" t="s">
        <v>1</v>
      </c>
      <c r="F603" s="253" t="s">
        <v>628</v>
      </c>
      <c r="G603" s="250"/>
      <c r="H603" s="254">
        <v>11.673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260</v>
      </c>
      <c r="AU603" s="260" t="s">
        <v>93</v>
      </c>
      <c r="AV603" s="13" t="s">
        <v>93</v>
      </c>
      <c r="AW603" s="13" t="s">
        <v>40</v>
      </c>
      <c r="AX603" s="13" t="s">
        <v>84</v>
      </c>
      <c r="AY603" s="260" t="s">
        <v>251</v>
      </c>
    </row>
    <row r="604" s="14" customFormat="1">
      <c r="A604" s="14"/>
      <c r="B604" s="261"/>
      <c r="C604" s="262"/>
      <c r="D604" s="251" t="s">
        <v>260</v>
      </c>
      <c r="E604" s="263" t="s">
        <v>1</v>
      </c>
      <c r="F604" s="264" t="s">
        <v>262</v>
      </c>
      <c r="G604" s="262"/>
      <c r="H604" s="265">
        <v>58.786000000000001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1" t="s">
        <v>260</v>
      </c>
      <c r="AU604" s="271" t="s">
        <v>93</v>
      </c>
      <c r="AV604" s="14" t="s">
        <v>257</v>
      </c>
      <c r="AW604" s="14" t="s">
        <v>40</v>
      </c>
      <c r="AX604" s="14" t="s">
        <v>91</v>
      </c>
      <c r="AY604" s="271" t="s">
        <v>251</v>
      </c>
    </row>
    <row r="605" s="2" customFormat="1" ht="24.15" customHeight="1">
      <c r="A605" s="41"/>
      <c r="B605" s="42"/>
      <c r="C605" s="230" t="s">
        <v>632</v>
      </c>
      <c r="D605" s="230" t="s">
        <v>253</v>
      </c>
      <c r="E605" s="231" t="s">
        <v>633</v>
      </c>
      <c r="F605" s="232" t="s">
        <v>634</v>
      </c>
      <c r="G605" s="233" t="s">
        <v>389</v>
      </c>
      <c r="H605" s="234">
        <v>156.05799999999999</v>
      </c>
      <c r="I605" s="235"/>
      <c r="J605" s="236">
        <f>ROUND(I605*H605,2)</f>
        <v>0</v>
      </c>
      <c r="K605" s="237"/>
      <c r="L605" s="47"/>
      <c r="M605" s="238" t="s">
        <v>1</v>
      </c>
      <c r="N605" s="239" t="s">
        <v>49</v>
      </c>
      <c r="O605" s="94"/>
      <c r="P605" s="240">
        <f>O605*H605</f>
        <v>0</v>
      </c>
      <c r="Q605" s="240">
        <v>0.14901</v>
      </c>
      <c r="R605" s="240">
        <f>Q605*H605</f>
        <v>23.254202580000001</v>
      </c>
      <c r="S605" s="240">
        <v>0</v>
      </c>
      <c r="T605" s="241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42" t="s">
        <v>257</v>
      </c>
      <c r="AT605" s="242" t="s">
        <v>253</v>
      </c>
      <c r="AU605" s="242" t="s">
        <v>93</v>
      </c>
      <c r="AY605" s="19" t="s">
        <v>251</v>
      </c>
      <c r="BE605" s="243">
        <f>IF(N605="základní",J605,0)</f>
        <v>0</v>
      </c>
      <c r="BF605" s="243">
        <f>IF(N605="snížená",J605,0)</f>
        <v>0</v>
      </c>
      <c r="BG605" s="243">
        <f>IF(N605="zákl. přenesená",J605,0)</f>
        <v>0</v>
      </c>
      <c r="BH605" s="243">
        <f>IF(N605="sníž. přenesená",J605,0)</f>
        <v>0</v>
      </c>
      <c r="BI605" s="243">
        <f>IF(N605="nulová",J605,0)</f>
        <v>0</v>
      </c>
      <c r="BJ605" s="19" t="s">
        <v>91</v>
      </c>
      <c r="BK605" s="243">
        <f>ROUND(I605*H605,2)</f>
        <v>0</v>
      </c>
      <c r="BL605" s="19" t="s">
        <v>257</v>
      </c>
      <c r="BM605" s="242" t="s">
        <v>635</v>
      </c>
    </row>
    <row r="606" s="2" customFormat="1">
      <c r="A606" s="41"/>
      <c r="B606" s="42"/>
      <c r="C606" s="43"/>
      <c r="D606" s="244" t="s">
        <v>258</v>
      </c>
      <c r="E606" s="43"/>
      <c r="F606" s="245" t="s">
        <v>636</v>
      </c>
      <c r="G606" s="43"/>
      <c r="H606" s="43"/>
      <c r="I606" s="246"/>
      <c r="J606" s="43"/>
      <c r="K606" s="43"/>
      <c r="L606" s="47"/>
      <c r="M606" s="247"/>
      <c r="N606" s="248"/>
      <c r="O606" s="94"/>
      <c r="P606" s="94"/>
      <c r="Q606" s="94"/>
      <c r="R606" s="94"/>
      <c r="S606" s="94"/>
      <c r="T606" s="95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258</v>
      </c>
      <c r="AU606" s="19" t="s">
        <v>93</v>
      </c>
    </row>
    <row r="607" s="15" customFormat="1">
      <c r="A607" s="15"/>
      <c r="B607" s="272"/>
      <c r="C607" s="273"/>
      <c r="D607" s="251" t="s">
        <v>260</v>
      </c>
      <c r="E607" s="274" t="s">
        <v>1</v>
      </c>
      <c r="F607" s="275" t="s">
        <v>499</v>
      </c>
      <c r="G607" s="273"/>
      <c r="H607" s="274" t="s">
        <v>1</v>
      </c>
      <c r="I607" s="276"/>
      <c r="J607" s="273"/>
      <c r="K607" s="273"/>
      <c r="L607" s="277"/>
      <c r="M607" s="278"/>
      <c r="N607" s="279"/>
      <c r="O607" s="279"/>
      <c r="P607" s="279"/>
      <c r="Q607" s="279"/>
      <c r="R607" s="279"/>
      <c r="S607" s="279"/>
      <c r="T607" s="28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1" t="s">
        <v>260</v>
      </c>
      <c r="AU607" s="281" t="s">
        <v>93</v>
      </c>
      <c r="AV607" s="15" t="s">
        <v>91</v>
      </c>
      <c r="AW607" s="15" t="s">
        <v>40</v>
      </c>
      <c r="AX607" s="15" t="s">
        <v>84</v>
      </c>
      <c r="AY607" s="281" t="s">
        <v>251</v>
      </c>
    </row>
    <row r="608" s="13" customFormat="1">
      <c r="A608" s="13"/>
      <c r="B608" s="249"/>
      <c r="C608" s="250"/>
      <c r="D608" s="251" t="s">
        <v>260</v>
      </c>
      <c r="E608" s="252" t="s">
        <v>1</v>
      </c>
      <c r="F608" s="253" t="s">
        <v>637</v>
      </c>
      <c r="G608" s="250"/>
      <c r="H608" s="254">
        <v>19.428000000000001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260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251</v>
      </c>
    </row>
    <row r="609" s="13" customFormat="1">
      <c r="A609" s="13"/>
      <c r="B609" s="249"/>
      <c r="C609" s="250"/>
      <c r="D609" s="251" t="s">
        <v>260</v>
      </c>
      <c r="E609" s="252" t="s">
        <v>1</v>
      </c>
      <c r="F609" s="253" t="s">
        <v>638</v>
      </c>
      <c r="G609" s="250"/>
      <c r="H609" s="254">
        <v>76.418999999999997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260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251</v>
      </c>
    </row>
    <row r="610" s="13" customFormat="1">
      <c r="A610" s="13"/>
      <c r="B610" s="249"/>
      <c r="C610" s="250"/>
      <c r="D610" s="251" t="s">
        <v>260</v>
      </c>
      <c r="E610" s="252" t="s">
        <v>1</v>
      </c>
      <c r="F610" s="253" t="s">
        <v>639</v>
      </c>
      <c r="G610" s="250"/>
      <c r="H610" s="254">
        <v>53.235999999999997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260</v>
      </c>
      <c r="AU610" s="260" t="s">
        <v>93</v>
      </c>
      <c r="AV610" s="13" t="s">
        <v>93</v>
      </c>
      <c r="AW610" s="13" t="s">
        <v>40</v>
      </c>
      <c r="AX610" s="13" t="s">
        <v>84</v>
      </c>
      <c r="AY610" s="260" t="s">
        <v>251</v>
      </c>
    </row>
    <row r="611" s="15" customFormat="1">
      <c r="A611" s="15"/>
      <c r="B611" s="272"/>
      <c r="C611" s="273"/>
      <c r="D611" s="251" t="s">
        <v>260</v>
      </c>
      <c r="E611" s="274" t="s">
        <v>1</v>
      </c>
      <c r="F611" s="275" t="s">
        <v>505</v>
      </c>
      <c r="G611" s="273"/>
      <c r="H611" s="274" t="s">
        <v>1</v>
      </c>
      <c r="I611" s="276"/>
      <c r="J611" s="273"/>
      <c r="K611" s="273"/>
      <c r="L611" s="277"/>
      <c r="M611" s="278"/>
      <c r="N611" s="279"/>
      <c r="O611" s="279"/>
      <c r="P611" s="279"/>
      <c r="Q611" s="279"/>
      <c r="R611" s="279"/>
      <c r="S611" s="279"/>
      <c r="T611" s="28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1" t="s">
        <v>260</v>
      </c>
      <c r="AU611" s="281" t="s">
        <v>93</v>
      </c>
      <c r="AV611" s="15" t="s">
        <v>91</v>
      </c>
      <c r="AW611" s="15" t="s">
        <v>40</v>
      </c>
      <c r="AX611" s="15" t="s">
        <v>84</v>
      </c>
      <c r="AY611" s="281" t="s">
        <v>251</v>
      </c>
    </row>
    <row r="612" s="13" customFormat="1">
      <c r="A612" s="13"/>
      <c r="B612" s="249"/>
      <c r="C612" s="250"/>
      <c r="D612" s="251" t="s">
        <v>260</v>
      </c>
      <c r="E612" s="252" t="s">
        <v>1</v>
      </c>
      <c r="F612" s="253" t="s">
        <v>640</v>
      </c>
      <c r="G612" s="250"/>
      <c r="H612" s="254">
        <v>1.4350000000000001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260</v>
      </c>
      <c r="AU612" s="260" t="s">
        <v>93</v>
      </c>
      <c r="AV612" s="13" t="s">
        <v>93</v>
      </c>
      <c r="AW612" s="13" t="s">
        <v>40</v>
      </c>
      <c r="AX612" s="13" t="s">
        <v>84</v>
      </c>
      <c r="AY612" s="260" t="s">
        <v>251</v>
      </c>
    </row>
    <row r="613" s="15" customFormat="1">
      <c r="A613" s="15"/>
      <c r="B613" s="272"/>
      <c r="C613" s="273"/>
      <c r="D613" s="251" t="s">
        <v>260</v>
      </c>
      <c r="E613" s="274" t="s">
        <v>1</v>
      </c>
      <c r="F613" s="275" t="s">
        <v>511</v>
      </c>
      <c r="G613" s="273"/>
      <c r="H613" s="274" t="s">
        <v>1</v>
      </c>
      <c r="I613" s="276"/>
      <c r="J613" s="273"/>
      <c r="K613" s="273"/>
      <c r="L613" s="277"/>
      <c r="M613" s="278"/>
      <c r="N613" s="279"/>
      <c r="O613" s="279"/>
      <c r="P613" s="279"/>
      <c r="Q613" s="279"/>
      <c r="R613" s="279"/>
      <c r="S613" s="279"/>
      <c r="T613" s="280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1" t="s">
        <v>260</v>
      </c>
      <c r="AU613" s="281" t="s">
        <v>93</v>
      </c>
      <c r="AV613" s="15" t="s">
        <v>91</v>
      </c>
      <c r="AW613" s="15" t="s">
        <v>40</v>
      </c>
      <c r="AX613" s="15" t="s">
        <v>84</v>
      </c>
      <c r="AY613" s="281" t="s">
        <v>251</v>
      </c>
    </row>
    <row r="614" s="13" customFormat="1">
      <c r="A614" s="13"/>
      <c r="B614" s="249"/>
      <c r="C614" s="250"/>
      <c r="D614" s="251" t="s">
        <v>260</v>
      </c>
      <c r="E614" s="252" t="s">
        <v>1</v>
      </c>
      <c r="F614" s="253" t="s">
        <v>641</v>
      </c>
      <c r="G614" s="250"/>
      <c r="H614" s="254">
        <v>1.385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260</v>
      </c>
      <c r="AU614" s="260" t="s">
        <v>93</v>
      </c>
      <c r="AV614" s="13" t="s">
        <v>93</v>
      </c>
      <c r="AW614" s="13" t="s">
        <v>40</v>
      </c>
      <c r="AX614" s="13" t="s">
        <v>84</v>
      </c>
      <c r="AY614" s="260" t="s">
        <v>251</v>
      </c>
    </row>
    <row r="615" s="15" customFormat="1">
      <c r="A615" s="15"/>
      <c r="B615" s="272"/>
      <c r="C615" s="273"/>
      <c r="D615" s="251" t="s">
        <v>260</v>
      </c>
      <c r="E615" s="274" t="s">
        <v>1</v>
      </c>
      <c r="F615" s="275" t="s">
        <v>517</v>
      </c>
      <c r="G615" s="273"/>
      <c r="H615" s="274" t="s">
        <v>1</v>
      </c>
      <c r="I615" s="276"/>
      <c r="J615" s="273"/>
      <c r="K615" s="273"/>
      <c r="L615" s="277"/>
      <c r="M615" s="278"/>
      <c r="N615" s="279"/>
      <c r="O615" s="279"/>
      <c r="P615" s="279"/>
      <c r="Q615" s="279"/>
      <c r="R615" s="279"/>
      <c r="S615" s="279"/>
      <c r="T615" s="280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1" t="s">
        <v>260</v>
      </c>
      <c r="AU615" s="281" t="s">
        <v>93</v>
      </c>
      <c r="AV615" s="15" t="s">
        <v>91</v>
      </c>
      <c r="AW615" s="15" t="s">
        <v>40</v>
      </c>
      <c r="AX615" s="15" t="s">
        <v>84</v>
      </c>
      <c r="AY615" s="281" t="s">
        <v>251</v>
      </c>
    </row>
    <row r="616" s="13" customFormat="1">
      <c r="A616" s="13"/>
      <c r="B616" s="249"/>
      <c r="C616" s="250"/>
      <c r="D616" s="251" t="s">
        <v>260</v>
      </c>
      <c r="E616" s="252" t="s">
        <v>1</v>
      </c>
      <c r="F616" s="253" t="s">
        <v>641</v>
      </c>
      <c r="G616" s="250"/>
      <c r="H616" s="254">
        <v>1.385</v>
      </c>
      <c r="I616" s="255"/>
      <c r="J616" s="250"/>
      <c r="K616" s="250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260</v>
      </c>
      <c r="AU616" s="260" t="s">
        <v>93</v>
      </c>
      <c r="AV616" s="13" t="s">
        <v>93</v>
      </c>
      <c r="AW616" s="13" t="s">
        <v>40</v>
      </c>
      <c r="AX616" s="13" t="s">
        <v>84</v>
      </c>
      <c r="AY616" s="260" t="s">
        <v>251</v>
      </c>
    </row>
    <row r="617" s="15" customFormat="1">
      <c r="A617" s="15"/>
      <c r="B617" s="272"/>
      <c r="C617" s="273"/>
      <c r="D617" s="251" t="s">
        <v>260</v>
      </c>
      <c r="E617" s="274" t="s">
        <v>1</v>
      </c>
      <c r="F617" s="275" t="s">
        <v>519</v>
      </c>
      <c r="G617" s="273"/>
      <c r="H617" s="274" t="s">
        <v>1</v>
      </c>
      <c r="I617" s="276"/>
      <c r="J617" s="273"/>
      <c r="K617" s="273"/>
      <c r="L617" s="277"/>
      <c r="M617" s="278"/>
      <c r="N617" s="279"/>
      <c r="O617" s="279"/>
      <c r="P617" s="279"/>
      <c r="Q617" s="279"/>
      <c r="R617" s="279"/>
      <c r="S617" s="279"/>
      <c r="T617" s="28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1" t="s">
        <v>260</v>
      </c>
      <c r="AU617" s="281" t="s">
        <v>93</v>
      </c>
      <c r="AV617" s="15" t="s">
        <v>91</v>
      </c>
      <c r="AW617" s="15" t="s">
        <v>40</v>
      </c>
      <c r="AX617" s="15" t="s">
        <v>84</v>
      </c>
      <c r="AY617" s="281" t="s">
        <v>251</v>
      </c>
    </row>
    <row r="618" s="13" customFormat="1">
      <c r="A618" s="13"/>
      <c r="B618" s="249"/>
      <c r="C618" s="250"/>
      <c r="D618" s="251" t="s">
        <v>260</v>
      </c>
      <c r="E618" s="252" t="s">
        <v>1</v>
      </c>
      <c r="F618" s="253" t="s">
        <v>641</v>
      </c>
      <c r="G618" s="250"/>
      <c r="H618" s="254">
        <v>1.385</v>
      </c>
      <c r="I618" s="255"/>
      <c r="J618" s="250"/>
      <c r="K618" s="250"/>
      <c r="L618" s="256"/>
      <c r="M618" s="257"/>
      <c r="N618" s="258"/>
      <c r="O618" s="258"/>
      <c r="P618" s="258"/>
      <c r="Q618" s="258"/>
      <c r="R618" s="258"/>
      <c r="S618" s="258"/>
      <c r="T618" s="25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0" t="s">
        <v>260</v>
      </c>
      <c r="AU618" s="260" t="s">
        <v>93</v>
      </c>
      <c r="AV618" s="13" t="s">
        <v>93</v>
      </c>
      <c r="AW618" s="13" t="s">
        <v>40</v>
      </c>
      <c r="AX618" s="13" t="s">
        <v>84</v>
      </c>
      <c r="AY618" s="260" t="s">
        <v>251</v>
      </c>
    </row>
    <row r="619" s="15" customFormat="1">
      <c r="A619" s="15"/>
      <c r="B619" s="272"/>
      <c r="C619" s="273"/>
      <c r="D619" s="251" t="s">
        <v>260</v>
      </c>
      <c r="E619" s="274" t="s">
        <v>1</v>
      </c>
      <c r="F619" s="275" t="s">
        <v>520</v>
      </c>
      <c r="G619" s="273"/>
      <c r="H619" s="274" t="s">
        <v>1</v>
      </c>
      <c r="I619" s="276"/>
      <c r="J619" s="273"/>
      <c r="K619" s="273"/>
      <c r="L619" s="277"/>
      <c r="M619" s="278"/>
      <c r="N619" s="279"/>
      <c r="O619" s="279"/>
      <c r="P619" s="279"/>
      <c r="Q619" s="279"/>
      <c r="R619" s="279"/>
      <c r="S619" s="279"/>
      <c r="T619" s="280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1" t="s">
        <v>260</v>
      </c>
      <c r="AU619" s="281" t="s">
        <v>93</v>
      </c>
      <c r="AV619" s="15" t="s">
        <v>91</v>
      </c>
      <c r="AW619" s="15" t="s">
        <v>40</v>
      </c>
      <c r="AX619" s="15" t="s">
        <v>84</v>
      </c>
      <c r="AY619" s="281" t="s">
        <v>251</v>
      </c>
    </row>
    <row r="620" s="13" customFormat="1">
      <c r="A620" s="13"/>
      <c r="B620" s="249"/>
      <c r="C620" s="250"/>
      <c r="D620" s="251" t="s">
        <v>260</v>
      </c>
      <c r="E620" s="252" t="s">
        <v>1</v>
      </c>
      <c r="F620" s="253" t="s">
        <v>641</v>
      </c>
      <c r="G620" s="250"/>
      <c r="H620" s="254">
        <v>1.385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260</v>
      </c>
      <c r="AU620" s="260" t="s">
        <v>93</v>
      </c>
      <c r="AV620" s="13" t="s">
        <v>93</v>
      </c>
      <c r="AW620" s="13" t="s">
        <v>40</v>
      </c>
      <c r="AX620" s="13" t="s">
        <v>84</v>
      </c>
      <c r="AY620" s="260" t="s">
        <v>251</v>
      </c>
    </row>
    <row r="621" s="14" customFormat="1">
      <c r="A621" s="14"/>
      <c r="B621" s="261"/>
      <c r="C621" s="262"/>
      <c r="D621" s="251" t="s">
        <v>260</v>
      </c>
      <c r="E621" s="263" t="s">
        <v>1</v>
      </c>
      <c r="F621" s="264" t="s">
        <v>262</v>
      </c>
      <c r="G621" s="262"/>
      <c r="H621" s="265">
        <v>156.05799999999999</v>
      </c>
      <c r="I621" s="266"/>
      <c r="J621" s="262"/>
      <c r="K621" s="262"/>
      <c r="L621" s="267"/>
      <c r="M621" s="268"/>
      <c r="N621" s="269"/>
      <c r="O621" s="269"/>
      <c r="P621" s="269"/>
      <c r="Q621" s="269"/>
      <c r="R621" s="269"/>
      <c r="S621" s="269"/>
      <c r="T621" s="27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1" t="s">
        <v>260</v>
      </c>
      <c r="AU621" s="271" t="s">
        <v>93</v>
      </c>
      <c r="AV621" s="14" t="s">
        <v>257</v>
      </c>
      <c r="AW621" s="14" t="s">
        <v>40</v>
      </c>
      <c r="AX621" s="14" t="s">
        <v>91</v>
      </c>
      <c r="AY621" s="271" t="s">
        <v>251</v>
      </c>
    </row>
    <row r="622" s="2" customFormat="1" ht="66.75" customHeight="1">
      <c r="A622" s="41"/>
      <c r="B622" s="42"/>
      <c r="C622" s="230" t="s">
        <v>642</v>
      </c>
      <c r="D622" s="230" t="s">
        <v>253</v>
      </c>
      <c r="E622" s="231" t="s">
        <v>643</v>
      </c>
      <c r="F622" s="232" t="s">
        <v>644</v>
      </c>
      <c r="G622" s="233" t="s">
        <v>389</v>
      </c>
      <c r="H622" s="234">
        <v>543.61800000000005</v>
      </c>
      <c r="I622" s="235"/>
      <c r="J622" s="236">
        <f>ROUND(I622*H622,2)</f>
        <v>0</v>
      </c>
      <c r="K622" s="237"/>
      <c r="L622" s="47"/>
      <c r="M622" s="238" t="s">
        <v>1</v>
      </c>
      <c r="N622" s="239" t="s">
        <v>49</v>
      </c>
      <c r="O622" s="94"/>
      <c r="P622" s="240">
        <f>O622*H622</f>
        <v>0</v>
      </c>
      <c r="Q622" s="240">
        <v>0.031</v>
      </c>
      <c r="R622" s="240">
        <f>Q622*H622</f>
        <v>16.852158000000003</v>
      </c>
      <c r="S622" s="240">
        <v>0</v>
      </c>
      <c r="T622" s="241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42" t="s">
        <v>257</v>
      </c>
      <c r="AT622" s="242" t="s">
        <v>253</v>
      </c>
      <c r="AU622" s="242" t="s">
        <v>93</v>
      </c>
      <c r="AY622" s="19" t="s">
        <v>251</v>
      </c>
      <c r="BE622" s="243">
        <f>IF(N622="základní",J622,0)</f>
        <v>0</v>
      </c>
      <c r="BF622" s="243">
        <f>IF(N622="snížená",J622,0)</f>
        <v>0</v>
      </c>
      <c r="BG622" s="243">
        <f>IF(N622="zákl. přenesená",J622,0)</f>
        <v>0</v>
      </c>
      <c r="BH622" s="243">
        <f>IF(N622="sníž. přenesená",J622,0)</f>
        <v>0</v>
      </c>
      <c r="BI622" s="243">
        <f>IF(N622="nulová",J622,0)</f>
        <v>0</v>
      </c>
      <c r="BJ622" s="19" t="s">
        <v>91</v>
      </c>
      <c r="BK622" s="243">
        <f>ROUND(I622*H622,2)</f>
        <v>0</v>
      </c>
      <c r="BL622" s="19" t="s">
        <v>257</v>
      </c>
      <c r="BM622" s="242" t="s">
        <v>645</v>
      </c>
    </row>
    <row r="623" s="15" customFormat="1">
      <c r="A623" s="15"/>
      <c r="B623" s="272"/>
      <c r="C623" s="273"/>
      <c r="D623" s="251" t="s">
        <v>260</v>
      </c>
      <c r="E623" s="274" t="s">
        <v>1</v>
      </c>
      <c r="F623" s="275" t="s">
        <v>646</v>
      </c>
      <c r="G623" s="273"/>
      <c r="H623" s="274" t="s">
        <v>1</v>
      </c>
      <c r="I623" s="276"/>
      <c r="J623" s="273"/>
      <c r="K623" s="273"/>
      <c r="L623" s="277"/>
      <c r="M623" s="278"/>
      <c r="N623" s="279"/>
      <c r="O623" s="279"/>
      <c r="P623" s="279"/>
      <c r="Q623" s="279"/>
      <c r="R623" s="279"/>
      <c r="S623" s="279"/>
      <c r="T623" s="280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1" t="s">
        <v>260</v>
      </c>
      <c r="AU623" s="281" t="s">
        <v>93</v>
      </c>
      <c r="AV623" s="15" t="s">
        <v>91</v>
      </c>
      <c r="AW623" s="15" t="s">
        <v>40</v>
      </c>
      <c r="AX623" s="15" t="s">
        <v>84</v>
      </c>
      <c r="AY623" s="281" t="s">
        <v>251</v>
      </c>
    </row>
    <row r="624" s="13" customFormat="1">
      <c r="A624" s="13"/>
      <c r="B624" s="249"/>
      <c r="C624" s="250"/>
      <c r="D624" s="251" t="s">
        <v>260</v>
      </c>
      <c r="E624" s="252" t="s">
        <v>1</v>
      </c>
      <c r="F624" s="253" t="s">
        <v>647</v>
      </c>
      <c r="G624" s="250"/>
      <c r="H624" s="254">
        <v>42.276000000000003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260</v>
      </c>
      <c r="AU624" s="260" t="s">
        <v>93</v>
      </c>
      <c r="AV624" s="13" t="s">
        <v>93</v>
      </c>
      <c r="AW624" s="13" t="s">
        <v>40</v>
      </c>
      <c r="AX624" s="13" t="s">
        <v>84</v>
      </c>
      <c r="AY624" s="260" t="s">
        <v>251</v>
      </c>
    </row>
    <row r="625" s="13" customFormat="1">
      <c r="A625" s="13"/>
      <c r="B625" s="249"/>
      <c r="C625" s="250"/>
      <c r="D625" s="251" t="s">
        <v>260</v>
      </c>
      <c r="E625" s="252" t="s">
        <v>1</v>
      </c>
      <c r="F625" s="253" t="s">
        <v>648</v>
      </c>
      <c r="G625" s="250"/>
      <c r="H625" s="254">
        <v>35.771999999999998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260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251</v>
      </c>
    </row>
    <row r="626" s="13" customFormat="1">
      <c r="A626" s="13"/>
      <c r="B626" s="249"/>
      <c r="C626" s="250"/>
      <c r="D626" s="251" t="s">
        <v>260</v>
      </c>
      <c r="E626" s="252" t="s">
        <v>1</v>
      </c>
      <c r="F626" s="253" t="s">
        <v>649</v>
      </c>
      <c r="G626" s="250"/>
      <c r="H626" s="254">
        <v>19.295999999999999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260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251</v>
      </c>
    </row>
    <row r="627" s="13" customFormat="1">
      <c r="A627" s="13"/>
      <c r="B627" s="249"/>
      <c r="C627" s="250"/>
      <c r="D627" s="251" t="s">
        <v>260</v>
      </c>
      <c r="E627" s="252" t="s">
        <v>1</v>
      </c>
      <c r="F627" s="253" t="s">
        <v>650</v>
      </c>
      <c r="G627" s="250"/>
      <c r="H627" s="254">
        <v>141.59999999999999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260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251</v>
      </c>
    </row>
    <row r="628" s="13" customFormat="1">
      <c r="A628" s="13"/>
      <c r="B628" s="249"/>
      <c r="C628" s="250"/>
      <c r="D628" s="251" t="s">
        <v>260</v>
      </c>
      <c r="E628" s="252" t="s">
        <v>1</v>
      </c>
      <c r="F628" s="253" t="s">
        <v>651</v>
      </c>
      <c r="G628" s="250"/>
      <c r="H628" s="254">
        <v>134.52000000000001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260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251</v>
      </c>
    </row>
    <row r="629" s="13" customFormat="1">
      <c r="A629" s="13"/>
      <c r="B629" s="249"/>
      <c r="C629" s="250"/>
      <c r="D629" s="251" t="s">
        <v>260</v>
      </c>
      <c r="E629" s="252" t="s">
        <v>1</v>
      </c>
      <c r="F629" s="253" t="s">
        <v>652</v>
      </c>
      <c r="G629" s="250"/>
      <c r="H629" s="254">
        <v>55.079999999999998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260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251</v>
      </c>
    </row>
    <row r="630" s="13" customFormat="1">
      <c r="A630" s="13"/>
      <c r="B630" s="249"/>
      <c r="C630" s="250"/>
      <c r="D630" s="251" t="s">
        <v>260</v>
      </c>
      <c r="E630" s="252" t="s">
        <v>1</v>
      </c>
      <c r="F630" s="253" t="s">
        <v>653</v>
      </c>
      <c r="G630" s="250"/>
      <c r="H630" s="254">
        <v>12.864000000000001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260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251</v>
      </c>
    </row>
    <row r="631" s="13" customFormat="1">
      <c r="A631" s="13"/>
      <c r="B631" s="249"/>
      <c r="C631" s="250"/>
      <c r="D631" s="251" t="s">
        <v>260</v>
      </c>
      <c r="E631" s="252" t="s">
        <v>1</v>
      </c>
      <c r="F631" s="253" t="s">
        <v>654</v>
      </c>
      <c r="G631" s="250"/>
      <c r="H631" s="254">
        <v>40.68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260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251</v>
      </c>
    </row>
    <row r="632" s="13" customFormat="1">
      <c r="A632" s="13"/>
      <c r="B632" s="249"/>
      <c r="C632" s="250"/>
      <c r="D632" s="251" t="s">
        <v>260</v>
      </c>
      <c r="E632" s="252" t="s">
        <v>1</v>
      </c>
      <c r="F632" s="253" t="s">
        <v>655</v>
      </c>
      <c r="G632" s="250"/>
      <c r="H632" s="254">
        <v>44.07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260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251</v>
      </c>
    </row>
    <row r="633" s="13" customFormat="1">
      <c r="A633" s="13"/>
      <c r="B633" s="249"/>
      <c r="C633" s="250"/>
      <c r="D633" s="251" t="s">
        <v>260</v>
      </c>
      <c r="E633" s="252" t="s">
        <v>1</v>
      </c>
      <c r="F633" s="253" t="s">
        <v>656</v>
      </c>
      <c r="G633" s="250"/>
      <c r="H633" s="254">
        <v>17.460000000000001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260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251</v>
      </c>
    </row>
    <row r="634" s="14" customFormat="1">
      <c r="A634" s="14"/>
      <c r="B634" s="261"/>
      <c r="C634" s="262"/>
      <c r="D634" s="251" t="s">
        <v>260</v>
      </c>
      <c r="E634" s="263" t="s">
        <v>1</v>
      </c>
      <c r="F634" s="264" t="s">
        <v>262</v>
      </c>
      <c r="G634" s="262"/>
      <c r="H634" s="265">
        <v>543.61800000000005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260</v>
      </c>
      <c r="AU634" s="271" t="s">
        <v>93</v>
      </c>
      <c r="AV634" s="14" t="s">
        <v>257</v>
      </c>
      <c r="AW634" s="14" t="s">
        <v>40</v>
      </c>
      <c r="AX634" s="14" t="s">
        <v>91</v>
      </c>
      <c r="AY634" s="271" t="s">
        <v>251</v>
      </c>
    </row>
    <row r="635" s="12" customFormat="1" ht="22.8" customHeight="1">
      <c r="A635" s="12"/>
      <c r="B635" s="214"/>
      <c r="C635" s="215"/>
      <c r="D635" s="216" t="s">
        <v>83</v>
      </c>
      <c r="E635" s="228" t="s">
        <v>257</v>
      </c>
      <c r="F635" s="228" t="s">
        <v>657</v>
      </c>
      <c r="G635" s="215"/>
      <c r="H635" s="215"/>
      <c r="I635" s="218"/>
      <c r="J635" s="229">
        <f>BK635</f>
        <v>0</v>
      </c>
      <c r="K635" s="215"/>
      <c r="L635" s="220"/>
      <c r="M635" s="221"/>
      <c r="N635" s="222"/>
      <c r="O635" s="222"/>
      <c r="P635" s="223">
        <f>SUM(P636:P727)</f>
        <v>0</v>
      </c>
      <c r="Q635" s="222"/>
      <c r="R635" s="223">
        <f>SUM(R636:R727)</f>
        <v>3722.1937500701079</v>
      </c>
      <c r="S635" s="222"/>
      <c r="T635" s="224">
        <f>SUM(T636:T727)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5" t="s">
        <v>91</v>
      </c>
      <c r="AT635" s="226" t="s">
        <v>83</v>
      </c>
      <c r="AU635" s="226" t="s">
        <v>91</v>
      </c>
      <c r="AY635" s="225" t="s">
        <v>251</v>
      </c>
      <c r="BK635" s="227">
        <f>SUM(BK636:BK727)</f>
        <v>0</v>
      </c>
    </row>
    <row r="636" s="2" customFormat="1" ht="16.5" customHeight="1">
      <c r="A636" s="41"/>
      <c r="B636" s="42"/>
      <c r="C636" s="230" t="s">
        <v>448</v>
      </c>
      <c r="D636" s="230" t="s">
        <v>253</v>
      </c>
      <c r="E636" s="231" t="s">
        <v>658</v>
      </c>
      <c r="F636" s="232" t="s">
        <v>659</v>
      </c>
      <c r="G636" s="233" t="s">
        <v>265</v>
      </c>
      <c r="H636" s="234">
        <v>1382.893</v>
      </c>
      <c r="I636" s="235"/>
      <c r="J636" s="236">
        <f>ROUND(I636*H636,2)</f>
        <v>0</v>
      </c>
      <c r="K636" s="237"/>
      <c r="L636" s="47"/>
      <c r="M636" s="238" t="s">
        <v>1</v>
      </c>
      <c r="N636" s="239" t="s">
        <v>49</v>
      </c>
      <c r="O636" s="94"/>
      <c r="P636" s="240">
        <f>O636*H636</f>
        <v>0</v>
      </c>
      <c r="Q636" s="240">
        <v>2.5020099999999998</v>
      </c>
      <c r="R636" s="240">
        <f>Q636*H636</f>
        <v>3460.0121149299998</v>
      </c>
      <c r="S636" s="240">
        <v>0</v>
      </c>
      <c r="T636" s="241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42" t="s">
        <v>257</v>
      </c>
      <c r="AT636" s="242" t="s">
        <v>253</v>
      </c>
      <c r="AU636" s="242" t="s">
        <v>93</v>
      </c>
      <c r="AY636" s="19" t="s">
        <v>251</v>
      </c>
      <c r="BE636" s="243">
        <f>IF(N636="základní",J636,0)</f>
        <v>0</v>
      </c>
      <c r="BF636" s="243">
        <f>IF(N636="snížená",J636,0)</f>
        <v>0</v>
      </c>
      <c r="BG636" s="243">
        <f>IF(N636="zákl. přenesená",J636,0)</f>
        <v>0</v>
      </c>
      <c r="BH636" s="243">
        <f>IF(N636="sníž. přenesená",J636,0)</f>
        <v>0</v>
      </c>
      <c r="BI636" s="243">
        <f>IF(N636="nulová",J636,0)</f>
        <v>0</v>
      </c>
      <c r="BJ636" s="19" t="s">
        <v>91</v>
      </c>
      <c r="BK636" s="243">
        <f>ROUND(I636*H636,2)</f>
        <v>0</v>
      </c>
      <c r="BL636" s="19" t="s">
        <v>257</v>
      </c>
      <c r="BM636" s="242" t="s">
        <v>660</v>
      </c>
    </row>
    <row r="637" s="2" customFormat="1">
      <c r="A637" s="41"/>
      <c r="B637" s="42"/>
      <c r="C637" s="43"/>
      <c r="D637" s="244" t="s">
        <v>258</v>
      </c>
      <c r="E637" s="43"/>
      <c r="F637" s="245" t="s">
        <v>661</v>
      </c>
      <c r="G637" s="43"/>
      <c r="H637" s="43"/>
      <c r="I637" s="246"/>
      <c r="J637" s="43"/>
      <c r="K637" s="43"/>
      <c r="L637" s="47"/>
      <c r="M637" s="247"/>
      <c r="N637" s="248"/>
      <c r="O637" s="94"/>
      <c r="P637" s="94"/>
      <c r="Q637" s="94"/>
      <c r="R637" s="94"/>
      <c r="S637" s="94"/>
      <c r="T637" s="95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258</v>
      </c>
      <c r="AU637" s="19" t="s">
        <v>93</v>
      </c>
    </row>
    <row r="638" s="13" customFormat="1">
      <c r="A638" s="13"/>
      <c r="B638" s="249"/>
      <c r="C638" s="250"/>
      <c r="D638" s="251" t="s">
        <v>260</v>
      </c>
      <c r="E638" s="252" t="s">
        <v>1</v>
      </c>
      <c r="F638" s="253" t="s">
        <v>662</v>
      </c>
      <c r="G638" s="250"/>
      <c r="H638" s="254">
        <v>127.324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260</v>
      </c>
      <c r="AU638" s="260" t="s">
        <v>93</v>
      </c>
      <c r="AV638" s="13" t="s">
        <v>93</v>
      </c>
      <c r="AW638" s="13" t="s">
        <v>40</v>
      </c>
      <c r="AX638" s="13" t="s">
        <v>84</v>
      </c>
      <c r="AY638" s="260" t="s">
        <v>251</v>
      </c>
    </row>
    <row r="639" s="13" customFormat="1">
      <c r="A639" s="13"/>
      <c r="B639" s="249"/>
      <c r="C639" s="250"/>
      <c r="D639" s="251" t="s">
        <v>260</v>
      </c>
      <c r="E639" s="252" t="s">
        <v>1</v>
      </c>
      <c r="F639" s="253" t="s">
        <v>663</v>
      </c>
      <c r="G639" s="250"/>
      <c r="H639" s="254">
        <v>222.94999999999999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260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251</v>
      </c>
    </row>
    <row r="640" s="13" customFormat="1">
      <c r="A640" s="13"/>
      <c r="B640" s="249"/>
      <c r="C640" s="250"/>
      <c r="D640" s="251" t="s">
        <v>260</v>
      </c>
      <c r="E640" s="252" t="s">
        <v>1</v>
      </c>
      <c r="F640" s="253" t="s">
        <v>664</v>
      </c>
      <c r="G640" s="250"/>
      <c r="H640" s="254">
        <v>254.13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260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251</v>
      </c>
    </row>
    <row r="641" s="13" customFormat="1">
      <c r="A641" s="13"/>
      <c r="B641" s="249"/>
      <c r="C641" s="250"/>
      <c r="D641" s="251" t="s">
        <v>260</v>
      </c>
      <c r="E641" s="252" t="s">
        <v>1</v>
      </c>
      <c r="F641" s="253" t="s">
        <v>665</v>
      </c>
      <c r="G641" s="250"/>
      <c r="H641" s="254">
        <v>256.17099999999999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260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251</v>
      </c>
    </row>
    <row r="642" s="13" customFormat="1">
      <c r="A642" s="13"/>
      <c r="B642" s="249"/>
      <c r="C642" s="250"/>
      <c r="D642" s="251" t="s">
        <v>260</v>
      </c>
      <c r="E642" s="252" t="s">
        <v>1</v>
      </c>
      <c r="F642" s="253" t="s">
        <v>666</v>
      </c>
      <c r="G642" s="250"/>
      <c r="H642" s="254">
        <v>252.67400000000001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260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251</v>
      </c>
    </row>
    <row r="643" s="13" customFormat="1">
      <c r="A643" s="13"/>
      <c r="B643" s="249"/>
      <c r="C643" s="250"/>
      <c r="D643" s="251" t="s">
        <v>260</v>
      </c>
      <c r="E643" s="252" t="s">
        <v>1</v>
      </c>
      <c r="F643" s="253" t="s">
        <v>667</v>
      </c>
      <c r="G643" s="250"/>
      <c r="H643" s="254">
        <v>253.52199999999999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260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251</v>
      </c>
    </row>
    <row r="644" s="13" customFormat="1">
      <c r="A644" s="13"/>
      <c r="B644" s="249"/>
      <c r="C644" s="250"/>
      <c r="D644" s="251" t="s">
        <v>260</v>
      </c>
      <c r="E644" s="252" t="s">
        <v>1</v>
      </c>
      <c r="F644" s="253" t="s">
        <v>668</v>
      </c>
      <c r="G644" s="250"/>
      <c r="H644" s="254">
        <v>1.0600000000000001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260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251</v>
      </c>
    </row>
    <row r="645" s="13" customFormat="1">
      <c r="A645" s="13"/>
      <c r="B645" s="249"/>
      <c r="C645" s="250"/>
      <c r="D645" s="251" t="s">
        <v>260</v>
      </c>
      <c r="E645" s="252" t="s">
        <v>1</v>
      </c>
      <c r="F645" s="253" t="s">
        <v>669</v>
      </c>
      <c r="G645" s="250"/>
      <c r="H645" s="254">
        <v>15.061999999999999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260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251</v>
      </c>
    </row>
    <row r="646" s="14" customFormat="1">
      <c r="A646" s="14"/>
      <c r="B646" s="261"/>
      <c r="C646" s="262"/>
      <c r="D646" s="251" t="s">
        <v>260</v>
      </c>
      <c r="E646" s="263" t="s">
        <v>1</v>
      </c>
      <c r="F646" s="264" t="s">
        <v>262</v>
      </c>
      <c r="G646" s="262"/>
      <c r="H646" s="265">
        <v>1382.893</v>
      </c>
      <c r="I646" s="266"/>
      <c r="J646" s="262"/>
      <c r="K646" s="262"/>
      <c r="L646" s="267"/>
      <c r="M646" s="268"/>
      <c r="N646" s="269"/>
      <c r="O646" s="269"/>
      <c r="P646" s="269"/>
      <c r="Q646" s="269"/>
      <c r="R646" s="269"/>
      <c r="S646" s="269"/>
      <c r="T646" s="27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1" t="s">
        <v>260</v>
      </c>
      <c r="AU646" s="271" t="s">
        <v>93</v>
      </c>
      <c r="AV646" s="14" t="s">
        <v>257</v>
      </c>
      <c r="AW646" s="14" t="s">
        <v>40</v>
      </c>
      <c r="AX646" s="14" t="s">
        <v>91</v>
      </c>
      <c r="AY646" s="271" t="s">
        <v>251</v>
      </c>
    </row>
    <row r="647" s="2" customFormat="1" ht="24.15" customHeight="1">
      <c r="A647" s="41"/>
      <c r="B647" s="42"/>
      <c r="C647" s="230" t="s">
        <v>670</v>
      </c>
      <c r="D647" s="230" t="s">
        <v>253</v>
      </c>
      <c r="E647" s="231" t="s">
        <v>671</v>
      </c>
      <c r="F647" s="232" t="s">
        <v>672</v>
      </c>
      <c r="G647" s="233" t="s">
        <v>389</v>
      </c>
      <c r="H647" s="234">
        <v>6913.4040000000005</v>
      </c>
      <c r="I647" s="235"/>
      <c r="J647" s="236">
        <f>ROUND(I647*H647,2)</f>
        <v>0</v>
      </c>
      <c r="K647" s="237"/>
      <c r="L647" s="47"/>
      <c r="M647" s="238" t="s">
        <v>1</v>
      </c>
      <c r="N647" s="239" t="s">
        <v>49</v>
      </c>
      <c r="O647" s="94"/>
      <c r="P647" s="240">
        <f>O647*H647</f>
        <v>0</v>
      </c>
      <c r="Q647" s="240">
        <v>0.0053261999999999997</v>
      </c>
      <c r="R647" s="240">
        <f>Q647*H647</f>
        <v>36.822172384799998</v>
      </c>
      <c r="S647" s="240">
        <v>0</v>
      </c>
      <c r="T647" s="241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42" t="s">
        <v>257</v>
      </c>
      <c r="AT647" s="242" t="s">
        <v>253</v>
      </c>
      <c r="AU647" s="242" t="s">
        <v>93</v>
      </c>
      <c r="AY647" s="19" t="s">
        <v>251</v>
      </c>
      <c r="BE647" s="243">
        <f>IF(N647="základní",J647,0)</f>
        <v>0</v>
      </c>
      <c r="BF647" s="243">
        <f>IF(N647="snížená",J647,0)</f>
        <v>0</v>
      </c>
      <c r="BG647" s="243">
        <f>IF(N647="zákl. přenesená",J647,0)</f>
        <v>0</v>
      </c>
      <c r="BH647" s="243">
        <f>IF(N647="sníž. přenesená",J647,0)</f>
        <v>0</v>
      </c>
      <c r="BI647" s="243">
        <f>IF(N647="nulová",J647,0)</f>
        <v>0</v>
      </c>
      <c r="BJ647" s="19" t="s">
        <v>91</v>
      </c>
      <c r="BK647" s="243">
        <f>ROUND(I647*H647,2)</f>
        <v>0</v>
      </c>
      <c r="BL647" s="19" t="s">
        <v>257</v>
      </c>
      <c r="BM647" s="242" t="s">
        <v>673</v>
      </c>
    </row>
    <row r="648" s="2" customFormat="1">
      <c r="A648" s="41"/>
      <c r="B648" s="42"/>
      <c r="C648" s="43"/>
      <c r="D648" s="244" t="s">
        <v>258</v>
      </c>
      <c r="E648" s="43"/>
      <c r="F648" s="245" t="s">
        <v>674</v>
      </c>
      <c r="G648" s="43"/>
      <c r="H648" s="43"/>
      <c r="I648" s="246"/>
      <c r="J648" s="43"/>
      <c r="K648" s="43"/>
      <c r="L648" s="47"/>
      <c r="M648" s="247"/>
      <c r="N648" s="248"/>
      <c r="O648" s="94"/>
      <c r="P648" s="94"/>
      <c r="Q648" s="94"/>
      <c r="R648" s="94"/>
      <c r="S648" s="94"/>
      <c r="T648" s="95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19" t="s">
        <v>258</v>
      </c>
      <c r="AU648" s="19" t="s">
        <v>93</v>
      </c>
    </row>
    <row r="649" s="13" customFormat="1">
      <c r="A649" s="13"/>
      <c r="B649" s="249"/>
      <c r="C649" s="250"/>
      <c r="D649" s="251" t="s">
        <v>260</v>
      </c>
      <c r="E649" s="252" t="s">
        <v>1</v>
      </c>
      <c r="F649" s="253" t="s">
        <v>675</v>
      </c>
      <c r="G649" s="250"/>
      <c r="H649" s="254">
        <v>636.62099999999998</v>
      </c>
      <c r="I649" s="255"/>
      <c r="J649" s="250"/>
      <c r="K649" s="250"/>
      <c r="L649" s="256"/>
      <c r="M649" s="257"/>
      <c r="N649" s="258"/>
      <c r="O649" s="258"/>
      <c r="P649" s="258"/>
      <c r="Q649" s="258"/>
      <c r="R649" s="258"/>
      <c r="S649" s="258"/>
      <c r="T649" s="25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0" t="s">
        <v>260</v>
      </c>
      <c r="AU649" s="260" t="s">
        <v>93</v>
      </c>
      <c r="AV649" s="13" t="s">
        <v>93</v>
      </c>
      <c r="AW649" s="13" t="s">
        <v>40</v>
      </c>
      <c r="AX649" s="13" t="s">
        <v>84</v>
      </c>
      <c r="AY649" s="260" t="s">
        <v>251</v>
      </c>
    </row>
    <row r="650" s="13" customFormat="1">
      <c r="A650" s="13"/>
      <c r="B650" s="249"/>
      <c r="C650" s="250"/>
      <c r="D650" s="251" t="s">
        <v>260</v>
      </c>
      <c r="E650" s="252" t="s">
        <v>1</v>
      </c>
      <c r="F650" s="253" t="s">
        <v>676</v>
      </c>
      <c r="G650" s="250"/>
      <c r="H650" s="254">
        <v>1114.749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260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251</v>
      </c>
    </row>
    <row r="651" s="13" customFormat="1">
      <c r="A651" s="13"/>
      <c r="B651" s="249"/>
      <c r="C651" s="250"/>
      <c r="D651" s="251" t="s">
        <v>260</v>
      </c>
      <c r="E651" s="252" t="s">
        <v>1</v>
      </c>
      <c r="F651" s="253" t="s">
        <v>677</v>
      </c>
      <c r="G651" s="250"/>
      <c r="H651" s="254">
        <v>1270.6479999999999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260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251</v>
      </c>
    </row>
    <row r="652" s="13" customFormat="1">
      <c r="A652" s="13"/>
      <c r="B652" s="249"/>
      <c r="C652" s="250"/>
      <c r="D652" s="251" t="s">
        <v>260</v>
      </c>
      <c r="E652" s="252" t="s">
        <v>1</v>
      </c>
      <c r="F652" s="253" t="s">
        <v>678</v>
      </c>
      <c r="G652" s="250"/>
      <c r="H652" s="254">
        <v>1280.855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260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251</v>
      </c>
    </row>
    <row r="653" s="13" customFormat="1">
      <c r="A653" s="13"/>
      <c r="B653" s="249"/>
      <c r="C653" s="250"/>
      <c r="D653" s="251" t="s">
        <v>260</v>
      </c>
      <c r="E653" s="252" t="s">
        <v>1</v>
      </c>
      <c r="F653" s="253" t="s">
        <v>679</v>
      </c>
      <c r="G653" s="250"/>
      <c r="H653" s="254">
        <v>1263.3699999999999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260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251</v>
      </c>
    </row>
    <row r="654" s="13" customFormat="1">
      <c r="A654" s="13"/>
      <c r="B654" s="249"/>
      <c r="C654" s="250"/>
      <c r="D654" s="251" t="s">
        <v>260</v>
      </c>
      <c r="E654" s="252" t="s">
        <v>1</v>
      </c>
      <c r="F654" s="253" t="s">
        <v>680</v>
      </c>
      <c r="G654" s="250"/>
      <c r="H654" s="254">
        <v>1267.6099999999999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260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251</v>
      </c>
    </row>
    <row r="655" s="13" customFormat="1">
      <c r="A655" s="13"/>
      <c r="B655" s="249"/>
      <c r="C655" s="250"/>
      <c r="D655" s="251" t="s">
        <v>260</v>
      </c>
      <c r="E655" s="252" t="s">
        <v>1</v>
      </c>
      <c r="F655" s="253" t="s">
        <v>681</v>
      </c>
      <c r="G655" s="250"/>
      <c r="H655" s="254">
        <v>4.2400000000000002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260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251</v>
      </c>
    </row>
    <row r="656" s="13" customFormat="1">
      <c r="A656" s="13"/>
      <c r="B656" s="249"/>
      <c r="C656" s="250"/>
      <c r="D656" s="251" t="s">
        <v>260</v>
      </c>
      <c r="E656" s="252" t="s">
        <v>1</v>
      </c>
      <c r="F656" s="253" t="s">
        <v>682</v>
      </c>
      <c r="G656" s="250"/>
      <c r="H656" s="254">
        <v>75.311000000000007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260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251</v>
      </c>
    </row>
    <row r="657" s="14" customFormat="1">
      <c r="A657" s="14"/>
      <c r="B657" s="261"/>
      <c r="C657" s="262"/>
      <c r="D657" s="251" t="s">
        <v>260</v>
      </c>
      <c r="E657" s="263" t="s">
        <v>1</v>
      </c>
      <c r="F657" s="264" t="s">
        <v>262</v>
      </c>
      <c r="G657" s="262"/>
      <c r="H657" s="265">
        <v>6913.4040000000005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260</v>
      </c>
      <c r="AU657" s="271" t="s">
        <v>93</v>
      </c>
      <c r="AV657" s="14" t="s">
        <v>257</v>
      </c>
      <c r="AW657" s="14" t="s">
        <v>40</v>
      </c>
      <c r="AX657" s="14" t="s">
        <v>91</v>
      </c>
      <c r="AY657" s="271" t="s">
        <v>251</v>
      </c>
    </row>
    <row r="658" s="2" customFormat="1" ht="24.15" customHeight="1">
      <c r="A658" s="41"/>
      <c r="B658" s="42"/>
      <c r="C658" s="230" t="s">
        <v>683</v>
      </c>
      <c r="D658" s="230" t="s">
        <v>253</v>
      </c>
      <c r="E658" s="231" t="s">
        <v>684</v>
      </c>
      <c r="F658" s="232" t="s">
        <v>685</v>
      </c>
      <c r="G658" s="233" t="s">
        <v>389</v>
      </c>
      <c r="H658" s="234">
        <v>6913.4040000000005</v>
      </c>
      <c r="I658" s="235"/>
      <c r="J658" s="236">
        <f>ROUND(I658*H658,2)</f>
        <v>0</v>
      </c>
      <c r="K658" s="237"/>
      <c r="L658" s="47"/>
      <c r="M658" s="238" t="s">
        <v>1</v>
      </c>
      <c r="N658" s="239" t="s">
        <v>49</v>
      </c>
      <c r="O658" s="94"/>
      <c r="P658" s="240">
        <f>O658*H658</f>
        <v>0</v>
      </c>
      <c r="Q658" s="240">
        <v>0</v>
      </c>
      <c r="R658" s="240">
        <f>Q658*H658</f>
        <v>0</v>
      </c>
      <c r="S658" s="240">
        <v>0</v>
      </c>
      <c r="T658" s="241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42" t="s">
        <v>257</v>
      </c>
      <c r="AT658" s="242" t="s">
        <v>253</v>
      </c>
      <c r="AU658" s="242" t="s">
        <v>93</v>
      </c>
      <c r="AY658" s="19" t="s">
        <v>251</v>
      </c>
      <c r="BE658" s="243">
        <f>IF(N658="základní",J658,0)</f>
        <v>0</v>
      </c>
      <c r="BF658" s="243">
        <f>IF(N658="snížená",J658,0)</f>
        <v>0</v>
      </c>
      <c r="BG658" s="243">
        <f>IF(N658="zákl. přenesená",J658,0)</f>
        <v>0</v>
      </c>
      <c r="BH658" s="243">
        <f>IF(N658="sníž. přenesená",J658,0)</f>
        <v>0</v>
      </c>
      <c r="BI658" s="243">
        <f>IF(N658="nulová",J658,0)</f>
        <v>0</v>
      </c>
      <c r="BJ658" s="19" t="s">
        <v>91</v>
      </c>
      <c r="BK658" s="243">
        <f>ROUND(I658*H658,2)</f>
        <v>0</v>
      </c>
      <c r="BL658" s="19" t="s">
        <v>257</v>
      </c>
      <c r="BM658" s="242" t="s">
        <v>686</v>
      </c>
    </row>
    <row r="659" s="2" customFormat="1">
      <c r="A659" s="41"/>
      <c r="B659" s="42"/>
      <c r="C659" s="43"/>
      <c r="D659" s="244" t="s">
        <v>258</v>
      </c>
      <c r="E659" s="43"/>
      <c r="F659" s="245" t="s">
        <v>687</v>
      </c>
      <c r="G659" s="43"/>
      <c r="H659" s="43"/>
      <c r="I659" s="246"/>
      <c r="J659" s="43"/>
      <c r="K659" s="43"/>
      <c r="L659" s="47"/>
      <c r="M659" s="247"/>
      <c r="N659" s="248"/>
      <c r="O659" s="94"/>
      <c r="P659" s="94"/>
      <c r="Q659" s="94"/>
      <c r="R659" s="94"/>
      <c r="S659" s="94"/>
      <c r="T659" s="95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258</v>
      </c>
      <c r="AU659" s="19" t="s">
        <v>93</v>
      </c>
    </row>
    <row r="660" s="13" customFormat="1">
      <c r="A660" s="13"/>
      <c r="B660" s="249"/>
      <c r="C660" s="250"/>
      <c r="D660" s="251" t="s">
        <v>260</v>
      </c>
      <c r="E660" s="252" t="s">
        <v>1</v>
      </c>
      <c r="F660" s="253" t="s">
        <v>675</v>
      </c>
      <c r="G660" s="250"/>
      <c r="H660" s="254">
        <v>636.62099999999998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260</v>
      </c>
      <c r="AU660" s="260" t="s">
        <v>93</v>
      </c>
      <c r="AV660" s="13" t="s">
        <v>93</v>
      </c>
      <c r="AW660" s="13" t="s">
        <v>40</v>
      </c>
      <c r="AX660" s="13" t="s">
        <v>84</v>
      </c>
      <c r="AY660" s="260" t="s">
        <v>251</v>
      </c>
    </row>
    <row r="661" s="13" customFormat="1">
      <c r="A661" s="13"/>
      <c r="B661" s="249"/>
      <c r="C661" s="250"/>
      <c r="D661" s="251" t="s">
        <v>260</v>
      </c>
      <c r="E661" s="252" t="s">
        <v>1</v>
      </c>
      <c r="F661" s="253" t="s">
        <v>676</v>
      </c>
      <c r="G661" s="250"/>
      <c r="H661" s="254">
        <v>1114.749</v>
      </c>
      <c r="I661" s="255"/>
      <c r="J661" s="250"/>
      <c r="K661" s="250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260</v>
      </c>
      <c r="AU661" s="260" t="s">
        <v>93</v>
      </c>
      <c r="AV661" s="13" t="s">
        <v>93</v>
      </c>
      <c r="AW661" s="13" t="s">
        <v>40</v>
      </c>
      <c r="AX661" s="13" t="s">
        <v>84</v>
      </c>
      <c r="AY661" s="260" t="s">
        <v>251</v>
      </c>
    </row>
    <row r="662" s="13" customFormat="1">
      <c r="A662" s="13"/>
      <c r="B662" s="249"/>
      <c r="C662" s="250"/>
      <c r="D662" s="251" t="s">
        <v>260</v>
      </c>
      <c r="E662" s="252" t="s">
        <v>1</v>
      </c>
      <c r="F662" s="253" t="s">
        <v>677</v>
      </c>
      <c r="G662" s="250"/>
      <c r="H662" s="254">
        <v>1270.6479999999999</v>
      </c>
      <c r="I662" s="255"/>
      <c r="J662" s="250"/>
      <c r="K662" s="250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260</v>
      </c>
      <c r="AU662" s="260" t="s">
        <v>93</v>
      </c>
      <c r="AV662" s="13" t="s">
        <v>93</v>
      </c>
      <c r="AW662" s="13" t="s">
        <v>40</v>
      </c>
      <c r="AX662" s="13" t="s">
        <v>84</v>
      </c>
      <c r="AY662" s="260" t="s">
        <v>251</v>
      </c>
    </row>
    <row r="663" s="13" customFormat="1">
      <c r="A663" s="13"/>
      <c r="B663" s="249"/>
      <c r="C663" s="250"/>
      <c r="D663" s="251" t="s">
        <v>260</v>
      </c>
      <c r="E663" s="252" t="s">
        <v>1</v>
      </c>
      <c r="F663" s="253" t="s">
        <v>678</v>
      </c>
      <c r="G663" s="250"/>
      <c r="H663" s="254">
        <v>1280.855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260</v>
      </c>
      <c r="AU663" s="260" t="s">
        <v>93</v>
      </c>
      <c r="AV663" s="13" t="s">
        <v>93</v>
      </c>
      <c r="AW663" s="13" t="s">
        <v>40</v>
      </c>
      <c r="AX663" s="13" t="s">
        <v>84</v>
      </c>
      <c r="AY663" s="260" t="s">
        <v>251</v>
      </c>
    </row>
    <row r="664" s="13" customFormat="1">
      <c r="A664" s="13"/>
      <c r="B664" s="249"/>
      <c r="C664" s="250"/>
      <c r="D664" s="251" t="s">
        <v>260</v>
      </c>
      <c r="E664" s="252" t="s">
        <v>1</v>
      </c>
      <c r="F664" s="253" t="s">
        <v>679</v>
      </c>
      <c r="G664" s="250"/>
      <c r="H664" s="254">
        <v>1263.3699999999999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260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251</v>
      </c>
    </row>
    <row r="665" s="13" customFormat="1">
      <c r="A665" s="13"/>
      <c r="B665" s="249"/>
      <c r="C665" s="250"/>
      <c r="D665" s="251" t="s">
        <v>260</v>
      </c>
      <c r="E665" s="252" t="s">
        <v>1</v>
      </c>
      <c r="F665" s="253" t="s">
        <v>680</v>
      </c>
      <c r="G665" s="250"/>
      <c r="H665" s="254">
        <v>1267.6099999999999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260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251</v>
      </c>
    </row>
    <row r="666" s="13" customFormat="1">
      <c r="A666" s="13"/>
      <c r="B666" s="249"/>
      <c r="C666" s="250"/>
      <c r="D666" s="251" t="s">
        <v>260</v>
      </c>
      <c r="E666" s="252" t="s">
        <v>1</v>
      </c>
      <c r="F666" s="253" t="s">
        <v>681</v>
      </c>
      <c r="G666" s="250"/>
      <c r="H666" s="254">
        <v>4.2400000000000002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260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251</v>
      </c>
    </row>
    <row r="667" s="13" customFormat="1">
      <c r="A667" s="13"/>
      <c r="B667" s="249"/>
      <c r="C667" s="250"/>
      <c r="D667" s="251" t="s">
        <v>260</v>
      </c>
      <c r="E667" s="252" t="s">
        <v>1</v>
      </c>
      <c r="F667" s="253" t="s">
        <v>682</v>
      </c>
      <c r="G667" s="250"/>
      <c r="H667" s="254">
        <v>75.311000000000007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260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251</v>
      </c>
    </row>
    <row r="668" s="14" customFormat="1">
      <c r="A668" s="14"/>
      <c r="B668" s="261"/>
      <c r="C668" s="262"/>
      <c r="D668" s="251" t="s">
        <v>260</v>
      </c>
      <c r="E668" s="263" t="s">
        <v>1</v>
      </c>
      <c r="F668" s="264" t="s">
        <v>262</v>
      </c>
      <c r="G668" s="262"/>
      <c r="H668" s="265">
        <v>6913.4039999999986</v>
      </c>
      <c r="I668" s="266"/>
      <c r="J668" s="262"/>
      <c r="K668" s="262"/>
      <c r="L668" s="267"/>
      <c r="M668" s="268"/>
      <c r="N668" s="269"/>
      <c r="O668" s="269"/>
      <c r="P668" s="269"/>
      <c r="Q668" s="269"/>
      <c r="R668" s="269"/>
      <c r="S668" s="269"/>
      <c r="T668" s="27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1" t="s">
        <v>260</v>
      </c>
      <c r="AU668" s="271" t="s">
        <v>93</v>
      </c>
      <c r="AV668" s="14" t="s">
        <v>257</v>
      </c>
      <c r="AW668" s="14" t="s">
        <v>40</v>
      </c>
      <c r="AX668" s="14" t="s">
        <v>91</v>
      </c>
      <c r="AY668" s="271" t="s">
        <v>251</v>
      </c>
    </row>
    <row r="669" s="2" customFormat="1" ht="24.15" customHeight="1">
      <c r="A669" s="41"/>
      <c r="B669" s="42"/>
      <c r="C669" s="230" t="s">
        <v>453</v>
      </c>
      <c r="D669" s="230" t="s">
        <v>253</v>
      </c>
      <c r="E669" s="231" t="s">
        <v>688</v>
      </c>
      <c r="F669" s="232" t="s">
        <v>689</v>
      </c>
      <c r="G669" s="233" t="s">
        <v>389</v>
      </c>
      <c r="H669" s="234">
        <v>6913.4040000000005</v>
      </c>
      <c r="I669" s="235"/>
      <c r="J669" s="236">
        <f>ROUND(I669*H669,2)</f>
        <v>0</v>
      </c>
      <c r="K669" s="237"/>
      <c r="L669" s="47"/>
      <c r="M669" s="238" t="s">
        <v>1</v>
      </c>
      <c r="N669" s="239" t="s">
        <v>49</v>
      </c>
      <c r="O669" s="94"/>
      <c r="P669" s="240">
        <f>O669*H669</f>
        <v>0</v>
      </c>
      <c r="Q669" s="240">
        <v>0.00088228000000000004</v>
      </c>
      <c r="R669" s="240">
        <f>Q669*H669</f>
        <v>6.0995580811200005</v>
      </c>
      <c r="S669" s="240">
        <v>0</v>
      </c>
      <c r="T669" s="241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42" t="s">
        <v>257</v>
      </c>
      <c r="AT669" s="242" t="s">
        <v>253</v>
      </c>
      <c r="AU669" s="242" t="s">
        <v>93</v>
      </c>
      <c r="AY669" s="19" t="s">
        <v>251</v>
      </c>
      <c r="BE669" s="243">
        <f>IF(N669="základní",J669,0)</f>
        <v>0</v>
      </c>
      <c r="BF669" s="243">
        <f>IF(N669="snížená",J669,0)</f>
        <v>0</v>
      </c>
      <c r="BG669" s="243">
        <f>IF(N669="zákl. přenesená",J669,0)</f>
        <v>0</v>
      </c>
      <c r="BH669" s="243">
        <f>IF(N669="sníž. přenesená",J669,0)</f>
        <v>0</v>
      </c>
      <c r="BI669" s="243">
        <f>IF(N669="nulová",J669,0)</f>
        <v>0</v>
      </c>
      <c r="BJ669" s="19" t="s">
        <v>91</v>
      </c>
      <c r="BK669" s="243">
        <f>ROUND(I669*H669,2)</f>
        <v>0</v>
      </c>
      <c r="BL669" s="19" t="s">
        <v>257</v>
      </c>
      <c r="BM669" s="242" t="s">
        <v>690</v>
      </c>
    </row>
    <row r="670" s="2" customFormat="1">
      <c r="A670" s="41"/>
      <c r="B670" s="42"/>
      <c r="C670" s="43"/>
      <c r="D670" s="244" t="s">
        <v>258</v>
      </c>
      <c r="E670" s="43"/>
      <c r="F670" s="245" t="s">
        <v>691</v>
      </c>
      <c r="G670" s="43"/>
      <c r="H670" s="43"/>
      <c r="I670" s="246"/>
      <c r="J670" s="43"/>
      <c r="K670" s="43"/>
      <c r="L670" s="47"/>
      <c r="M670" s="247"/>
      <c r="N670" s="248"/>
      <c r="O670" s="94"/>
      <c r="P670" s="94"/>
      <c r="Q670" s="94"/>
      <c r="R670" s="94"/>
      <c r="S670" s="94"/>
      <c r="T670" s="95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19" t="s">
        <v>258</v>
      </c>
      <c r="AU670" s="19" t="s">
        <v>93</v>
      </c>
    </row>
    <row r="671" s="2" customFormat="1" ht="24.15" customHeight="1">
      <c r="A671" s="41"/>
      <c r="B671" s="42"/>
      <c r="C671" s="230" t="s">
        <v>692</v>
      </c>
      <c r="D671" s="230" t="s">
        <v>253</v>
      </c>
      <c r="E671" s="231" t="s">
        <v>693</v>
      </c>
      <c r="F671" s="232" t="s">
        <v>694</v>
      </c>
      <c r="G671" s="233" t="s">
        <v>389</v>
      </c>
      <c r="H671" s="234">
        <v>6913.4040000000005</v>
      </c>
      <c r="I671" s="235"/>
      <c r="J671" s="236">
        <f>ROUND(I671*H671,2)</f>
        <v>0</v>
      </c>
      <c r="K671" s="237"/>
      <c r="L671" s="47"/>
      <c r="M671" s="238" t="s">
        <v>1</v>
      </c>
      <c r="N671" s="239" t="s">
        <v>49</v>
      </c>
      <c r="O671" s="94"/>
      <c r="P671" s="240">
        <f>O671*H671</f>
        <v>0</v>
      </c>
      <c r="Q671" s="240">
        <v>0</v>
      </c>
      <c r="R671" s="240">
        <f>Q671*H671</f>
        <v>0</v>
      </c>
      <c r="S671" s="240">
        <v>0</v>
      </c>
      <c r="T671" s="241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42" t="s">
        <v>257</v>
      </c>
      <c r="AT671" s="242" t="s">
        <v>253</v>
      </c>
      <c r="AU671" s="242" t="s">
        <v>93</v>
      </c>
      <c r="AY671" s="19" t="s">
        <v>251</v>
      </c>
      <c r="BE671" s="243">
        <f>IF(N671="základní",J671,0)</f>
        <v>0</v>
      </c>
      <c r="BF671" s="243">
        <f>IF(N671="snížená",J671,0)</f>
        <v>0</v>
      </c>
      <c r="BG671" s="243">
        <f>IF(N671="zákl. přenesená",J671,0)</f>
        <v>0</v>
      </c>
      <c r="BH671" s="243">
        <f>IF(N671="sníž. přenesená",J671,0)</f>
        <v>0</v>
      </c>
      <c r="BI671" s="243">
        <f>IF(N671="nulová",J671,0)</f>
        <v>0</v>
      </c>
      <c r="BJ671" s="19" t="s">
        <v>91</v>
      </c>
      <c r="BK671" s="243">
        <f>ROUND(I671*H671,2)</f>
        <v>0</v>
      </c>
      <c r="BL671" s="19" t="s">
        <v>257</v>
      </c>
      <c r="BM671" s="242" t="s">
        <v>695</v>
      </c>
    </row>
    <row r="672" s="2" customFormat="1">
      <c r="A672" s="41"/>
      <c r="B672" s="42"/>
      <c r="C672" s="43"/>
      <c r="D672" s="244" t="s">
        <v>258</v>
      </c>
      <c r="E672" s="43"/>
      <c r="F672" s="245" t="s">
        <v>696</v>
      </c>
      <c r="G672" s="43"/>
      <c r="H672" s="43"/>
      <c r="I672" s="246"/>
      <c r="J672" s="43"/>
      <c r="K672" s="43"/>
      <c r="L672" s="47"/>
      <c r="M672" s="247"/>
      <c r="N672" s="248"/>
      <c r="O672" s="94"/>
      <c r="P672" s="94"/>
      <c r="Q672" s="94"/>
      <c r="R672" s="94"/>
      <c r="S672" s="94"/>
      <c r="T672" s="95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19" t="s">
        <v>258</v>
      </c>
      <c r="AU672" s="19" t="s">
        <v>93</v>
      </c>
    </row>
    <row r="673" s="2" customFormat="1" ht="16.5" customHeight="1">
      <c r="A673" s="41"/>
      <c r="B673" s="42"/>
      <c r="C673" s="230" t="s">
        <v>458</v>
      </c>
      <c r="D673" s="230" t="s">
        <v>253</v>
      </c>
      <c r="E673" s="231" t="s">
        <v>697</v>
      </c>
      <c r="F673" s="232" t="s">
        <v>698</v>
      </c>
      <c r="G673" s="233" t="s">
        <v>298</v>
      </c>
      <c r="H673" s="234">
        <v>159.03299999999999</v>
      </c>
      <c r="I673" s="235"/>
      <c r="J673" s="236">
        <f>ROUND(I673*H673,2)</f>
        <v>0</v>
      </c>
      <c r="K673" s="237"/>
      <c r="L673" s="47"/>
      <c r="M673" s="238" t="s">
        <v>1</v>
      </c>
      <c r="N673" s="239" t="s">
        <v>49</v>
      </c>
      <c r="O673" s="94"/>
      <c r="P673" s="240">
        <f>O673*H673</f>
        <v>0</v>
      </c>
      <c r="Q673" s="240">
        <v>1.0555522399999999</v>
      </c>
      <c r="R673" s="240">
        <f>Q673*H673</f>
        <v>167.86763938391997</v>
      </c>
      <c r="S673" s="240">
        <v>0</v>
      </c>
      <c r="T673" s="241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42" t="s">
        <v>257</v>
      </c>
      <c r="AT673" s="242" t="s">
        <v>253</v>
      </c>
      <c r="AU673" s="242" t="s">
        <v>93</v>
      </c>
      <c r="AY673" s="19" t="s">
        <v>251</v>
      </c>
      <c r="BE673" s="243">
        <f>IF(N673="základní",J673,0)</f>
        <v>0</v>
      </c>
      <c r="BF673" s="243">
        <f>IF(N673="snížená",J673,0)</f>
        <v>0</v>
      </c>
      <c r="BG673" s="243">
        <f>IF(N673="zákl. přenesená",J673,0)</f>
        <v>0</v>
      </c>
      <c r="BH673" s="243">
        <f>IF(N673="sníž. přenesená",J673,0)</f>
        <v>0</v>
      </c>
      <c r="BI673" s="243">
        <f>IF(N673="nulová",J673,0)</f>
        <v>0</v>
      </c>
      <c r="BJ673" s="19" t="s">
        <v>91</v>
      </c>
      <c r="BK673" s="243">
        <f>ROUND(I673*H673,2)</f>
        <v>0</v>
      </c>
      <c r="BL673" s="19" t="s">
        <v>257</v>
      </c>
      <c r="BM673" s="242" t="s">
        <v>699</v>
      </c>
    </row>
    <row r="674" s="2" customFormat="1">
      <c r="A674" s="41"/>
      <c r="B674" s="42"/>
      <c r="C674" s="43"/>
      <c r="D674" s="244" t="s">
        <v>258</v>
      </c>
      <c r="E674" s="43"/>
      <c r="F674" s="245" t="s">
        <v>700</v>
      </c>
      <c r="G674" s="43"/>
      <c r="H674" s="43"/>
      <c r="I674" s="246"/>
      <c r="J674" s="43"/>
      <c r="K674" s="43"/>
      <c r="L674" s="47"/>
      <c r="M674" s="247"/>
      <c r="N674" s="248"/>
      <c r="O674" s="94"/>
      <c r="P674" s="94"/>
      <c r="Q674" s="94"/>
      <c r="R674" s="94"/>
      <c r="S674" s="94"/>
      <c r="T674" s="95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9" t="s">
        <v>258</v>
      </c>
      <c r="AU674" s="19" t="s">
        <v>93</v>
      </c>
    </row>
    <row r="675" s="13" customFormat="1">
      <c r="A675" s="13"/>
      <c r="B675" s="249"/>
      <c r="C675" s="250"/>
      <c r="D675" s="251" t="s">
        <v>260</v>
      </c>
      <c r="E675" s="252" t="s">
        <v>1</v>
      </c>
      <c r="F675" s="253" t="s">
        <v>701</v>
      </c>
      <c r="G675" s="250"/>
      <c r="H675" s="254">
        <v>14.642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260</v>
      </c>
      <c r="AU675" s="260" t="s">
        <v>93</v>
      </c>
      <c r="AV675" s="13" t="s">
        <v>93</v>
      </c>
      <c r="AW675" s="13" t="s">
        <v>40</v>
      </c>
      <c r="AX675" s="13" t="s">
        <v>84</v>
      </c>
      <c r="AY675" s="260" t="s">
        <v>251</v>
      </c>
    </row>
    <row r="676" s="13" customFormat="1">
      <c r="A676" s="13"/>
      <c r="B676" s="249"/>
      <c r="C676" s="250"/>
      <c r="D676" s="251" t="s">
        <v>260</v>
      </c>
      <c r="E676" s="252" t="s">
        <v>1</v>
      </c>
      <c r="F676" s="253" t="s">
        <v>702</v>
      </c>
      <c r="G676" s="250"/>
      <c r="H676" s="254">
        <v>25.638999999999999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260</v>
      </c>
      <c r="AU676" s="260" t="s">
        <v>93</v>
      </c>
      <c r="AV676" s="13" t="s">
        <v>93</v>
      </c>
      <c r="AW676" s="13" t="s">
        <v>40</v>
      </c>
      <c r="AX676" s="13" t="s">
        <v>84</v>
      </c>
      <c r="AY676" s="260" t="s">
        <v>251</v>
      </c>
    </row>
    <row r="677" s="13" customFormat="1">
      <c r="A677" s="13"/>
      <c r="B677" s="249"/>
      <c r="C677" s="250"/>
      <c r="D677" s="251" t="s">
        <v>260</v>
      </c>
      <c r="E677" s="252" t="s">
        <v>1</v>
      </c>
      <c r="F677" s="253" t="s">
        <v>703</v>
      </c>
      <c r="G677" s="250"/>
      <c r="H677" s="254">
        <v>29.225000000000001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260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251</v>
      </c>
    </row>
    <row r="678" s="13" customFormat="1">
      <c r="A678" s="13"/>
      <c r="B678" s="249"/>
      <c r="C678" s="250"/>
      <c r="D678" s="251" t="s">
        <v>260</v>
      </c>
      <c r="E678" s="252" t="s">
        <v>1</v>
      </c>
      <c r="F678" s="253" t="s">
        <v>704</v>
      </c>
      <c r="G678" s="250"/>
      <c r="H678" s="254">
        <v>29.460000000000001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260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251</v>
      </c>
    </row>
    <row r="679" s="13" customFormat="1">
      <c r="A679" s="13"/>
      <c r="B679" s="249"/>
      <c r="C679" s="250"/>
      <c r="D679" s="251" t="s">
        <v>260</v>
      </c>
      <c r="E679" s="252" t="s">
        <v>1</v>
      </c>
      <c r="F679" s="253" t="s">
        <v>705</v>
      </c>
      <c r="G679" s="250"/>
      <c r="H679" s="254">
        <v>29.058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260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251</v>
      </c>
    </row>
    <row r="680" s="13" customFormat="1">
      <c r="A680" s="13"/>
      <c r="B680" s="249"/>
      <c r="C680" s="250"/>
      <c r="D680" s="251" t="s">
        <v>260</v>
      </c>
      <c r="E680" s="252" t="s">
        <v>1</v>
      </c>
      <c r="F680" s="253" t="s">
        <v>706</v>
      </c>
      <c r="G680" s="250"/>
      <c r="H680" s="254">
        <v>29.155000000000001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260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251</v>
      </c>
    </row>
    <row r="681" s="13" customFormat="1">
      <c r="A681" s="13"/>
      <c r="B681" s="249"/>
      <c r="C681" s="250"/>
      <c r="D681" s="251" t="s">
        <v>260</v>
      </c>
      <c r="E681" s="252" t="s">
        <v>1</v>
      </c>
      <c r="F681" s="253" t="s">
        <v>707</v>
      </c>
      <c r="G681" s="250"/>
      <c r="H681" s="254">
        <v>0.122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260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251</v>
      </c>
    </row>
    <row r="682" s="13" customFormat="1">
      <c r="A682" s="13"/>
      <c r="B682" s="249"/>
      <c r="C682" s="250"/>
      <c r="D682" s="251" t="s">
        <v>260</v>
      </c>
      <c r="E682" s="252" t="s">
        <v>1</v>
      </c>
      <c r="F682" s="253" t="s">
        <v>708</v>
      </c>
      <c r="G682" s="250"/>
      <c r="H682" s="254">
        <v>1.732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260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251</v>
      </c>
    </row>
    <row r="683" s="14" customFormat="1">
      <c r="A683" s="14"/>
      <c r="B683" s="261"/>
      <c r="C683" s="262"/>
      <c r="D683" s="251" t="s">
        <v>260</v>
      </c>
      <c r="E683" s="263" t="s">
        <v>1</v>
      </c>
      <c r="F683" s="264" t="s">
        <v>262</v>
      </c>
      <c r="G683" s="262"/>
      <c r="H683" s="265">
        <v>159.03299999999999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260</v>
      </c>
      <c r="AU683" s="271" t="s">
        <v>93</v>
      </c>
      <c r="AV683" s="14" t="s">
        <v>257</v>
      </c>
      <c r="AW683" s="14" t="s">
        <v>40</v>
      </c>
      <c r="AX683" s="14" t="s">
        <v>91</v>
      </c>
      <c r="AY683" s="271" t="s">
        <v>251</v>
      </c>
    </row>
    <row r="684" s="2" customFormat="1" ht="21.75" customHeight="1">
      <c r="A684" s="41"/>
      <c r="B684" s="42"/>
      <c r="C684" s="230" t="s">
        <v>709</v>
      </c>
      <c r="D684" s="230" t="s">
        <v>253</v>
      </c>
      <c r="E684" s="231" t="s">
        <v>710</v>
      </c>
      <c r="F684" s="232" t="s">
        <v>711</v>
      </c>
      <c r="G684" s="233" t="s">
        <v>265</v>
      </c>
      <c r="H684" s="234">
        <v>19.106999999999999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2.50194574</v>
      </c>
      <c r="R684" s="240">
        <f>Q684*H684</f>
        <v>47.80467725418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257</v>
      </c>
      <c r="AT684" s="242" t="s">
        <v>253</v>
      </c>
      <c r="AU684" s="242" t="s">
        <v>93</v>
      </c>
      <c r="AY684" s="19" t="s">
        <v>251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257</v>
      </c>
      <c r="BM684" s="242" t="s">
        <v>712</v>
      </c>
    </row>
    <row r="685" s="2" customFormat="1">
      <c r="A685" s="41"/>
      <c r="B685" s="42"/>
      <c r="C685" s="43"/>
      <c r="D685" s="244" t="s">
        <v>258</v>
      </c>
      <c r="E685" s="43"/>
      <c r="F685" s="245" t="s">
        <v>713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258</v>
      </c>
      <c r="AU685" s="19" t="s">
        <v>93</v>
      </c>
    </row>
    <row r="686" s="13" customFormat="1">
      <c r="A686" s="13"/>
      <c r="B686" s="249"/>
      <c r="C686" s="250"/>
      <c r="D686" s="251" t="s">
        <v>260</v>
      </c>
      <c r="E686" s="252" t="s">
        <v>1</v>
      </c>
      <c r="F686" s="253" t="s">
        <v>714</v>
      </c>
      <c r="G686" s="250"/>
      <c r="H686" s="254">
        <v>2.6070000000000002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260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251</v>
      </c>
    </row>
    <row r="687" s="13" customFormat="1">
      <c r="A687" s="13"/>
      <c r="B687" s="249"/>
      <c r="C687" s="250"/>
      <c r="D687" s="251" t="s">
        <v>260</v>
      </c>
      <c r="E687" s="252" t="s">
        <v>1</v>
      </c>
      <c r="F687" s="253" t="s">
        <v>715</v>
      </c>
      <c r="G687" s="250"/>
      <c r="H687" s="254">
        <v>3.2999999999999998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260</v>
      </c>
      <c r="AU687" s="260" t="s">
        <v>93</v>
      </c>
      <c r="AV687" s="13" t="s">
        <v>93</v>
      </c>
      <c r="AW687" s="13" t="s">
        <v>40</v>
      </c>
      <c r="AX687" s="13" t="s">
        <v>84</v>
      </c>
      <c r="AY687" s="260" t="s">
        <v>251</v>
      </c>
    </row>
    <row r="688" s="13" customFormat="1">
      <c r="A688" s="13"/>
      <c r="B688" s="249"/>
      <c r="C688" s="250"/>
      <c r="D688" s="251" t="s">
        <v>260</v>
      </c>
      <c r="E688" s="252" t="s">
        <v>1</v>
      </c>
      <c r="F688" s="253" t="s">
        <v>716</v>
      </c>
      <c r="G688" s="250"/>
      <c r="H688" s="254">
        <v>3.2999999999999998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260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251</v>
      </c>
    </row>
    <row r="689" s="13" customFormat="1">
      <c r="A689" s="13"/>
      <c r="B689" s="249"/>
      <c r="C689" s="250"/>
      <c r="D689" s="251" t="s">
        <v>260</v>
      </c>
      <c r="E689" s="252" t="s">
        <v>1</v>
      </c>
      <c r="F689" s="253" t="s">
        <v>717</v>
      </c>
      <c r="G689" s="250"/>
      <c r="H689" s="254">
        <v>3.2999999999999998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260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251</v>
      </c>
    </row>
    <row r="690" s="13" customFormat="1">
      <c r="A690" s="13"/>
      <c r="B690" s="249"/>
      <c r="C690" s="250"/>
      <c r="D690" s="251" t="s">
        <v>260</v>
      </c>
      <c r="E690" s="252" t="s">
        <v>1</v>
      </c>
      <c r="F690" s="253" t="s">
        <v>718</v>
      </c>
      <c r="G690" s="250"/>
      <c r="H690" s="254">
        <v>3.2999999999999998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260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251</v>
      </c>
    </row>
    <row r="691" s="13" customFormat="1">
      <c r="A691" s="13"/>
      <c r="B691" s="249"/>
      <c r="C691" s="250"/>
      <c r="D691" s="251" t="s">
        <v>260</v>
      </c>
      <c r="E691" s="252" t="s">
        <v>1</v>
      </c>
      <c r="F691" s="253" t="s">
        <v>719</v>
      </c>
      <c r="G691" s="250"/>
      <c r="H691" s="254">
        <v>3.2999999999999998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260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251</v>
      </c>
    </row>
    <row r="692" s="14" customFormat="1">
      <c r="A692" s="14"/>
      <c r="B692" s="261"/>
      <c r="C692" s="262"/>
      <c r="D692" s="251" t="s">
        <v>260</v>
      </c>
      <c r="E692" s="263" t="s">
        <v>1</v>
      </c>
      <c r="F692" s="264" t="s">
        <v>262</v>
      </c>
      <c r="G692" s="262"/>
      <c r="H692" s="265">
        <v>19.106999999999999</v>
      </c>
      <c r="I692" s="266"/>
      <c r="J692" s="262"/>
      <c r="K692" s="262"/>
      <c r="L692" s="267"/>
      <c r="M692" s="268"/>
      <c r="N692" s="269"/>
      <c r="O692" s="269"/>
      <c r="P692" s="269"/>
      <c r="Q692" s="269"/>
      <c r="R692" s="269"/>
      <c r="S692" s="269"/>
      <c r="T692" s="27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1" t="s">
        <v>260</v>
      </c>
      <c r="AU692" s="271" t="s">
        <v>93</v>
      </c>
      <c r="AV692" s="14" t="s">
        <v>257</v>
      </c>
      <c r="AW692" s="14" t="s">
        <v>40</v>
      </c>
      <c r="AX692" s="14" t="s">
        <v>91</v>
      </c>
      <c r="AY692" s="271" t="s">
        <v>251</v>
      </c>
    </row>
    <row r="693" s="2" customFormat="1" ht="24.15" customHeight="1">
      <c r="A693" s="41"/>
      <c r="B693" s="42"/>
      <c r="C693" s="230" t="s">
        <v>465</v>
      </c>
      <c r="D693" s="230" t="s">
        <v>253</v>
      </c>
      <c r="E693" s="231" t="s">
        <v>720</v>
      </c>
      <c r="F693" s="232" t="s">
        <v>721</v>
      </c>
      <c r="G693" s="233" t="s">
        <v>298</v>
      </c>
      <c r="H693" s="234">
        <v>1.911</v>
      </c>
      <c r="I693" s="235"/>
      <c r="J693" s="236">
        <f>ROUND(I693*H693,2)</f>
        <v>0</v>
      </c>
      <c r="K693" s="237"/>
      <c r="L693" s="47"/>
      <c r="M693" s="238" t="s">
        <v>1</v>
      </c>
      <c r="N693" s="239" t="s">
        <v>49</v>
      </c>
      <c r="O693" s="94"/>
      <c r="P693" s="240">
        <f>O693*H693</f>
        <v>0</v>
      </c>
      <c r="Q693" s="240">
        <v>1.0492724</v>
      </c>
      <c r="R693" s="240">
        <f>Q693*H693</f>
        <v>2.0051595564000002</v>
      </c>
      <c r="S693" s="240">
        <v>0</v>
      </c>
      <c r="T693" s="241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42" t="s">
        <v>257</v>
      </c>
      <c r="AT693" s="242" t="s">
        <v>253</v>
      </c>
      <c r="AU693" s="242" t="s">
        <v>93</v>
      </c>
      <c r="AY693" s="19" t="s">
        <v>251</v>
      </c>
      <c r="BE693" s="243">
        <f>IF(N693="základní",J693,0)</f>
        <v>0</v>
      </c>
      <c r="BF693" s="243">
        <f>IF(N693="snížená",J693,0)</f>
        <v>0</v>
      </c>
      <c r="BG693" s="243">
        <f>IF(N693="zákl. přenesená",J693,0)</f>
        <v>0</v>
      </c>
      <c r="BH693" s="243">
        <f>IF(N693="sníž. přenesená",J693,0)</f>
        <v>0</v>
      </c>
      <c r="BI693" s="243">
        <f>IF(N693="nulová",J693,0)</f>
        <v>0</v>
      </c>
      <c r="BJ693" s="19" t="s">
        <v>91</v>
      </c>
      <c r="BK693" s="243">
        <f>ROUND(I693*H693,2)</f>
        <v>0</v>
      </c>
      <c r="BL693" s="19" t="s">
        <v>257</v>
      </c>
      <c r="BM693" s="242" t="s">
        <v>722</v>
      </c>
    </row>
    <row r="694" s="2" customFormat="1">
      <c r="A694" s="41"/>
      <c r="B694" s="42"/>
      <c r="C694" s="43"/>
      <c r="D694" s="244" t="s">
        <v>258</v>
      </c>
      <c r="E694" s="43"/>
      <c r="F694" s="245" t="s">
        <v>723</v>
      </c>
      <c r="G694" s="43"/>
      <c r="H694" s="43"/>
      <c r="I694" s="246"/>
      <c r="J694" s="43"/>
      <c r="K694" s="43"/>
      <c r="L694" s="47"/>
      <c r="M694" s="247"/>
      <c r="N694" s="248"/>
      <c r="O694" s="94"/>
      <c r="P694" s="94"/>
      <c r="Q694" s="94"/>
      <c r="R694" s="94"/>
      <c r="S694" s="94"/>
      <c r="T694" s="95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19" t="s">
        <v>258</v>
      </c>
      <c r="AU694" s="19" t="s">
        <v>93</v>
      </c>
    </row>
    <row r="695" s="13" customFormat="1">
      <c r="A695" s="13"/>
      <c r="B695" s="249"/>
      <c r="C695" s="250"/>
      <c r="D695" s="251" t="s">
        <v>260</v>
      </c>
      <c r="E695" s="252" t="s">
        <v>1</v>
      </c>
      <c r="F695" s="253" t="s">
        <v>724</v>
      </c>
      <c r="G695" s="250"/>
      <c r="H695" s="254">
        <v>1.911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260</v>
      </c>
      <c r="AU695" s="260" t="s">
        <v>93</v>
      </c>
      <c r="AV695" s="13" t="s">
        <v>93</v>
      </c>
      <c r="AW695" s="13" t="s">
        <v>40</v>
      </c>
      <c r="AX695" s="13" t="s">
        <v>84</v>
      </c>
      <c r="AY695" s="260" t="s">
        <v>251</v>
      </c>
    </row>
    <row r="696" s="14" customFormat="1">
      <c r="A696" s="14"/>
      <c r="B696" s="261"/>
      <c r="C696" s="262"/>
      <c r="D696" s="251" t="s">
        <v>260</v>
      </c>
      <c r="E696" s="263" t="s">
        <v>1</v>
      </c>
      <c r="F696" s="264" t="s">
        <v>262</v>
      </c>
      <c r="G696" s="262"/>
      <c r="H696" s="265">
        <v>1.911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260</v>
      </c>
      <c r="AU696" s="271" t="s">
        <v>93</v>
      </c>
      <c r="AV696" s="14" t="s">
        <v>257</v>
      </c>
      <c r="AW696" s="14" t="s">
        <v>40</v>
      </c>
      <c r="AX696" s="14" t="s">
        <v>91</v>
      </c>
      <c r="AY696" s="271" t="s">
        <v>251</v>
      </c>
    </row>
    <row r="697" s="2" customFormat="1" ht="24.15" customHeight="1">
      <c r="A697" s="41"/>
      <c r="B697" s="42"/>
      <c r="C697" s="230" t="s">
        <v>725</v>
      </c>
      <c r="D697" s="230" t="s">
        <v>253</v>
      </c>
      <c r="E697" s="231" t="s">
        <v>726</v>
      </c>
      <c r="F697" s="232" t="s">
        <v>727</v>
      </c>
      <c r="G697" s="233" t="s">
        <v>389</v>
      </c>
      <c r="H697" s="234">
        <v>76.427999999999997</v>
      </c>
      <c r="I697" s="235"/>
      <c r="J697" s="236">
        <f>ROUND(I697*H697,2)</f>
        <v>0</v>
      </c>
      <c r="K697" s="237"/>
      <c r="L697" s="47"/>
      <c r="M697" s="238" t="s">
        <v>1</v>
      </c>
      <c r="N697" s="239" t="s">
        <v>49</v>
      </c>
      <c r="O697" s="94"/>
      <c r="P697" s="240">
        <f>O697*H697</f>
        <v>0</v>
      </c>
      <c r="Q697" s="240">
        <v>0.012824856000000001</v>
      </c>
      <c r="R697" s="240">
        <f>Q697*H697</f>
        <v>0.98017809436800007</v>
      </c>
      <c r="S697" s="240">
        <v>0</v>
      </c>
      <c r="T697" s="24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2" t="s">
        <v>257</v>
      </c>
      <c r="AT697" s="242" t="s">
        <v>253</v>
      </c>
      <c r="AU697" s="242" t="s">
        <v>93</v>
      </c>
      <c r="AY697" s="19" t="s">
        <v>251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9" t="s">
        <v>91</v>
      </c>
      <c r="BK697" s="243">
        <f>ROUND(I697*H697,2)</f>
        <v>0</v>
      </c>
      <c r="BL697" s="19" t="s">
        <v>257</v>
      </c>
      <c r="BM697" s="242" t="s">
        <v>728</v>
      </c>
    </row>
    <row r="698" s="2" customFormat="1">
      <c r="A698" s="41"/>
      <c r="B698" s="42"/>
      <c r="C698" s="43"/>
      <c r="D698" s="244" t="s">
        <v>258</v>
      </c>
      <c r="E698" s="43"/>
      <c r="F698" s="245" t="s">
        <v>729</v>
      </c>
      <c r="G698" s="43"/>
      <c r="H698" s="43"/>
      <c r="I698" s="246"/>
      <c r="J698" s="43"/>
      <c r="K698" s="43"/>
      <c r="L698" s="47"/>
      <c r="M698" s="247"/>
      <c r="N698" s="248"/>
      <c r="O698" s="94"/>
      <c r="P698" s="94"/>
      <c r="Q698" s="94"/>
      <c r="R698" s="94"/>
      <c r="S698" s="94"/>
      <c r="T698" s="95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258</v>
      </c>
      <c r="AU698" s="19" t="s">
        <v>93</v>
      </c>
    </row>
    <row r="699" s="13" customFormat="1">
      <c r="A699" s="13"/>
      <c r="B699" s="249"/>
      <c r="C699" s="250"/>
      <c r="D699" s="251" t="s">
        <v>260</v>
      </c>
      <c r="E699" s="252" t="s">
        <v>1</v>
      </c>
      <c r="F699" s="253" t="s">
        <v>730</v>
      </c>
      <c r="G699" s="250"/>
      <c r="H699" s="254">
        <v>10.428000000000001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260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251</v>
      </c>
    </row>
    <row r="700" s="13" customFormat="1">
      <c r="A700" s="13"/>
      <c r="B700" s="249"/>
      <c r="C700" s="250"/>
      <c r="D700" s="251" t="s">
        <v>260</v>
      </c>
      <c r="E700" s="252" t="s">
        <v>1</v>
      </c>
      <c r="F700" s="253" t="s">
        <v>731</v>
      </c>
      <c r="G700" s="250"/>
      <c r="H700" s="254">
        <v>13.199999999999999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260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251</v>
      </c>
    </row>
    <row r="701" s="13" customFormat="1">
      <c r="A701" s="13"/>
      <c r="B701" s="249"/>
      <c r="C701" s="250"/>
      <c r="D701" s="251" t="s">
        <v>260</v>
      </c>
      <c r="E701" s="252" t="s">
        <v>1</v>
      </c>
      <c r="F701" s="253" t="s">
        <v>732</v>
      </c>
      <c r="G701" s="250"/>
      <c r="H701" s="254">
        <v>13.199999999999999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260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251</v>
      </c>
    </row>
    <row r="702" s="13" customFormat="1">
      <c r="A702" s="13"/>
      <c r="B702" s="249"/>
      <c r="C702" s="250"/>
      <c r="D702" s="251" t="s">
        <v>260</v>
      </c>
      <c r="E702" s="252" t="s">
        <v>1</v>
      </c>
      <c r="F702" s="253" t="s">
        <v>733</v>
      </c>
      <c r="G702" s="250"/>
      <c r="H702" s="254">
        <v>13.199999999999999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260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251</v>
      </c>
    </row>
    <row r="703" s="13" customFormat="1">
      <c r="A703" s="13"/>
      <c r="B703" s="249"/>
      <c r="C703" s="250"/>
      <c r="D703" s="251" t="s">
        <v>260</v>
      </c>
      <c r="E703" s="252" t="s">
        <v>1</v>
      </c>
      <c r="F703" s="253" t="s">
        <v>734</v>
      </c>
      <c r="G703" s="250"/>
      <c r="H703" s="254">
        <v>13.199999999999999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260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251</v>
      </c>
    </row>
    <row r="704" s="13" customFormat="1">
      <c r="A704" s="13"/>
      <c r="B704" s="249"/>
      <c r="C704" s="250"/>
      <c r="D704" s="251" t="s">
        <v>260</v>
      </c>
      <c r="E704" s="252" t="s">
        <v>1</v>
      </c>
      <c r="F704" s="253" t="s">
        <v>735</v>
      </c>
      <c r="G704" s="250"/>
      <c r="H704" s="254">
        <v>13.199999999999999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260</v>
      </c>
      <c r="AU704" s="260" t="s">
        <v>93</v>
      </c>
      <c r="AV704" s="13" t="s">
        <v>93</v>
      </c>
      <c r="AW704" s="13" t="s">
        <v>40</v>
      </c>
      <c r="AX704" s="13" t="s">
        <v>84</v>
      </c>
      <c r="AY704" s="260" t="s">
        <v>251</v>
      </c>
    </row>
    <row r="705" s="14" customFormat="1">
      <c r="A705" s="14"/>
      <c r="B705" s="261"/>
      <c r="C705" s="262"/>
      <c r="D705" s="251" t="s">
        <v>260</v>
      </c>
      <c r="E705" s="263" t="s">
        <v>1</v>
      </c>
      <c r="F705" s="264" t="s">
        <v>262</v>
      </c>
      <c r="G705" s="262"/>
      <c r="H705" s="265">
        <v>76.427999999999997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260</v>
      </c>
      <c r="AU705" s="271" t="s">
        <v>93</v>
      </c>
      <c r="AV705" s="14" t="s">
        <v>257</v>
      </c>
      <c r="AW705" s="14" t="s">
        <v>40</v>
      </c>
      <c r="AX705" s="14" t="s">
        <v>91</v>
      </c>
      <c r="AY705" s="271" t="s">
        <v>251</v>
      </c>
    </row>
    <row r="706" s="2" customFormat="1" ht="24.15" customHeight="1">
      <c r="A706" s="41"/>
      <c r="B706" s="42"/>
      <c r="C706" s="230" t="s">
        <v>470</v>
      </c>
      <c r="D706" s="230" t="s">
        <v>253</v>
      </c>
      <c r="E706" s="231" t="s">
        <v>736</v>
      </c>
      <c r="F706" s="232" t="s">
        <v>737</v>
      </c>
      <c r="G706" s="233" t="s">
        <v>389</v>
      </c>
      <c r="H706" s="234">
        <v>76.427999999999997</v>
      </c>
      <c r="I706" s="235"/>
      <c r="J706" s="236">
        <f>ROUND(I706*H706,2)</f>
        <v>0</v>
      </c>
      <c r="K706" s="237"/>
      <c r="L706" s="47"/>
      <c r="M706" s="238" t="s">
        <v>1</v>
      </c>
      <c r="N706" s="239" t="s">
        <v>49</v>
      </c>
      <c r="O706" s="94"/>
      <c r="P706" s="240">
        <f>O706*H706</f>
        <v>0</v>
      </c>
      <c r="Q706" s="240">
        <v>0</v>
      </c>
      <c r="R706" s="240">
        <f>Q706*H706</f>
        <v>0</v>
      </c>
      <c r="S706" s="240">
        <v>0</v>
      </c>
      <c r="T706" s="241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42" t="s">
        <v>257</v>
      </c>
      <c r="AT706" s="242" t="s">
        <v>253</v>
      </c>
      <c r="AU706" s="242" t="s">
        <v>93</v>
      </c>
      <c r="AY706" s="19" t="s">
        <v>251</v>
      </c>
      <c r="BE706" s="243">
        <f>IF(N706="základní",J706,0)</f>
        <v>0</v>
      </c>
      <c r="BF706" s="243">
        <f>IF(N706="snížená",J706,0)</f>
        <v>0</v>
      </c>
      <c r="BG706" s="243">
        <f>IF(N706="zákl. přenesená",J706,0)</f>
        <v>0</v>
      </c>
      <c r="BH706" s="243">
        <f>IF(N706="sníž. přenesená",J706,0)</f>
        <v>0</v>
      </c>
      <c r="BI706" s="243">
        <f>IF(N706="nulová",J706,0)</f>
        <v>0</v>
      </c>
      <c r="BJ706" s="19" t="s">
        <v>91</v>
      </c>
      <c r="BK706" s="243">
        <f>ROUND(I706*H706,2)</f>
        <v>0</v>
      </c>
      <c r="BL706" s="19" t="s">
        <v>257</v>
      </c>
      <c r="BM706" s="242" t="s">
        <v>738</v>
      </c>
    </row>
    <row r="707" s="2" customFormat="1">
      <c r="A707" s="41"/>
      <c r="B707" s="42"/>
      <c r="C707" s="43"/>
      <c r="D707" s="244" t="s">
        <v>258</v>
      </c>
      <c r="E707" s="43"/>
      <c r="F707" s="245" t="s">
        <v>739</v>
      </c>
      <c r="G707" s="43"/>
      <c r="H707" s="43"/>
      <c r="I707" s="246"/>
      <c r="J707" s="43"/>
      <c r="K707" s="43"/>
      <c r="L707" s="47"/>
      <c r="M707" s="247"/>
      <c r="N707" s="248"/>
      <c r="O707" s="94"/>
      <c r="P707" s="94"/>
      <c r="Q707" s="94"/>
      <c r="R707" s="94"/>
      <c r="S707" s="94"/>
      <c r="T707" s="95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9" t="s">
        <v>258</v>
      </c>
      <c r="AU707" s="19" t="s">
        <v>93</v>
      </c>
    </row>
    <row r="708" s="2" customFormat="1" ht="24.15" customHeight="1">
      <c r="A708" s="41"/>
      <c r="B708" s="42"/>
      <c r="C708" s="230" t="s">
        <v>740</v>
      </c>
      <c r="D708" s="230" t="s">
        <v>253</v>
      </c>
      <c r="E708" s="231" t="s">
        <v>741</v>
      </c>
      <c r="F708" s="232" t="s">
        <v>742</v>
      </c>
      <c r="G708" s="233" t="s">
        <v>389</v>
      </c>
      <c r="H708" s="234">
        <v>44.378999999999998</v>
      </c>
      <c r="I708" s="235"/>
      <c r="J708" s="236">
        <f>ROUND(I708*H708,2)</f>
        <v>0</v>
      </c>
      <c r="K708" s="237"/>
      <c r="L708" s="47"/>
      <c r="M708" s="238" t="s">
        <v>1</v>
      </c>
      <c r="N708" s="239" t="s">
        <v>49</v>
      </c>
      <c r="O708" s="94"/>
      <c r="P708" s="240">
        <f>O708*H708</f>
        <v>0</v>
      </c>
      <c r="Q708" s="240">
        <v>0.0087390799999999998</v>
      </c>
      <c r="R708" s="240">
        <f>Q708*H708</f>
        <v>0.38783163131999998</v>
      </c>
      <c r="S708" s="240">
        <v>0</v>
      </c>
      <c r="T708" s="24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42" t="s">
        <v>257</v>
      </c>
      <c r="AT708" s="242" t="s">
        <v>253</v>
      </c>
      <c r="AU708" s="242" t="s">
        <v>93</v>
      </c>
      <c r="AY708" s="19" t="s">
        <v>251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9" t="s">
        <v>91</v>
      </c>
      <c r="BK708" s="243">
        <f>ROUND(I708*H708,2)</f>
        <v>0</v>
      </c>
      <c r="BL708" s="19" t="s">
        <v>257</v>
      </c>
      <c r="BM708" s="242" t="s">
        <v>743</v>
      </c>
    </row>
    <row r="709" s="2" customFormat="1">
      <c r="A709" s="41"/>
      <c r="B709" s="42"/>
      <c r="C709" s="43"/>
      <c r="D709" s="244" t="s">
        <v>258</v>
      </c>
      <c r="E709" s="43"/>
      <c r="F709" s="245" t="s">
        <v>744</v>
      </c>
      <c r="G709" s="43"/>
      <c r="H709" s="43"/>
      <c r="I709" s="246"/>
      <c r="J709" s="43"/>
      <c r="K709" s="43"/>
      <c r="L709" s="47"/>
      <c r="M709" s="247"/>
      <c r="N709" s="248"/>
      <c r="O709" s="94"/>
      <c r="P709" s="94"/>
      <c r="Q709" s="94"/>
      <c r="R709" s="94"/>
      <c r="S709" s="94"/>
      <c r="T709" s="95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258</v>
      </c>
      <c r="AU709" s="19" t="s">
        <v>93</v>
      </c>
    </row>
    <row r="710" s="13" customFormat="1">
      <c r="A710" s="13"/>
      <c r="B710" s="249"/>
      <c r="C710" s="250"/>
      <c r="D710" s="251" t="s">
        <v>260</v>
      </c>
      <c r="E710" s="252" t="s">
        <v>1</v>
      </c>
      <c r="F710" s="253" t="s">
        <v>745</v>
      </c>
      <c r="G710" s="250"/>
      <c r="H710" s="254">
        <v>7.5499999999999998</v>
      </c>
      <c r="I710" s="255"/>
      <c r="J710" s="250"/>
      <c r="K710" s="250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260</v>
      </c>
      <c r="AU710" s="260" t="s">
        <v>93</v>
      </c>
      <c r="AV710" s="13" t="s">
        <v>93</v>
      </c>
      <c r="AW710" s="13" t="s">
        <v>40</v>
      </c>
      <c r="AX710" s="13" t="s">
        <v>84</v>
      </c>
      <c r="AY710" s="260" t="s">
        <v>251</v>
      </c>
    </row>
    <row r="711" s="13" customFormat="1">
      <c r="A711" s="13"/>
      <c r="B711" s="249"/>
      <c r="C711" s="250"/>
      <c r="D711" s="251" t="s">
        <v>260</v>
      </c>
      <c r="E711" s="252" t="s">
        <v>1</v>
      </c>
      <c r="F711" s="253" t="s">
        <v>746</v>
      </c>
      <c r="G711" s="250"/>
      <c r="H711" s="254">
        <v>7.577</v>
      </c>
      <c r="I711" s="255"/>
      <c r="J711" s="250"/>
      <c r="K711" s="250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260</v>
      </c>
      <c r="AU711" s="260" t="s">
        <v>93</v>
      </c>
      <c r="AV711" s="13" t="s">
        <v>93</v>
      </c>
      <c r="AW711" s="13" t="s">
        <v>40</v>
      </c>
      <c r="AX711" s="13" t="s">
        <v>84</v>
      </c>
      <c r="AY711" s="260" t="s">
        <v>251</v>
      </c>
    </row>
    <row r="712" s="13" customFormat="1">
      <c r="A712" s="13"/>
      <c r="B712" s="249"/>
      <c r="C712" s="250"/>
      <c r="D712" s="251" t="s">
        <v>260</v>
      </c>
      <c r="E712" s="252" t="s">
        <v>1</v>
      </c>
      <c r="F712" s="253" t="s">
        <v>747</v>
      </c>
      <c r="G712" s="250"/>
      <c r="H712" s="254">
        <v>7.3129999999999997</v>
      </c>
      <c r="I712" s="255"/>
      <c r="J712" s="250"/>
      <c r="K712" s="250"/>
      <c r="L712" s="256"/>
      <c r="M712" s="257"/>
      <c r="N712" s="258"/>
      <c r="O712" s="258"/>
      <c r="P712" s="258"/>
      <c r="Q712" s="258"/>
      <c r="R712" s="258"/>
      <c r="S712" s="258"/>
      <c r="T712" s="25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0" t="s">
        <v>260</v>
      </c>
      <c r="AU712" s="260" t="s">
        <v>93</v>
      </c>
      <c r="AV712" s="13" t="s">
        <v>93</v>
      </c>
      <c r="AW712" s="13" t="s">
        <v>40</v>
      </c>
      <c r="AX712" s="13" t="s">
        <v>84</v>
      </c>
      <c r="AY712" s="260" t="s">
        <v>251</v>
      </c>
    </row>
    <row r="713" s="13" customFormat="1">
      <c r="A713" s="13"/>
      <c r="B713" s="249"/>
      <c r="C713" s="250"/>
      <c r="D713" s="251" t="s">
        <v>260</v>
      </c>
      <c r="E713" s="252" t="s">
        <v>1</v>
      </c>
      <c r="F713" s="253" t="s">
        <v>748</v>
      </c>
      <c r="G713" s="250"/>
      <c r="H713" s="254">
        <v>7.3129999999999997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0" t="s">
        <v>260</v>
      </c>
      <c r="AU713" s="260" t="s">
        <v>93</v>
      </c>
      <c r="AV713" s="13" t="s">
        <v>93</v>
      </c>
      <c r="AW713" s="13" t="s">
        <v>40</v>
      </c>
      <c r="AX713" s="13" t="s">
        <v>84</v>
      </c>
      <c r="AY713" s="260" t="s">
        <v>251</v>
      </c>
    </row>
    <row r="714" s="13" customFormat="1">
      <c r="A714" s="13"/>
      <c r="B714" s="249"/>
      <c r="C714" s="250"/>
      <c r="D714" s="251" t="s">
        <v>260</v>
      </c>
      <c r="E714" s="252" t="s">
        <v>1</v>
      </c>
      <c r="F714" s="253" t="s">
        <v>749</v>
      </c>
      <c r="G714" s="250"/>
      <c r="H714" s="254">
        <v>7.3129999999999997</v>
      </c>
      <c r="I714" s="255"/>
      <c r="J714" s="250"/>
      <c r="K714" s="250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260</v>
      </c>
      <c r="AU714" s="260" t="s">
        <v>93</v>
      </c>
      <c r="AV714" s="13" t="s">
        <v>93</v>
      </c>
      <c r="AW714" s="13" t="s">
        <v>40</v>
      </c>
      <c r="AX714" s="13" t="s">
        <v>84</v>
      </c>
      <c r="AY714" s="260" t="s">
        <v>251</v>
      </c>
    </row>
    <row r="715" s="13" customFormat="1">
      <c r="A715" s="13"/>
      <c r="B715" s="249"/>
      <c r="C715" s="250"/>
      <c r="D715" s="251" t="s">
        <v>260</v>
      </c>
      <c r="E715" s="252" t="s">
        <v>1</v>
      </c>
      <c r="F715" s="253" t="s">
        <v>750</v>
      </c>
      <c r="G715" s="250"/>
      <c r="H715" s="254">
        <v>7.3129999999999997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260</v>
      </c>
      <c r="AU715" s="260" t="s">
        <v>93</v>
      </c>
      <c r="AV715" s="13" t="s">
        <v>93</v>
      </c>
      <c r="AW715" s="13" t="s">
        <v>40</v>
      </c>
      <c r="AX715" s="13" t="s">
        <v>84</v>
      </c>
      <c r="AY715" s="260" t="s">
        <v>251</v>
      </c>
    </row>
    <row r="716" s="14" customFormat="1">
      <c r="A716" s="14"/>
      <c r="B716" s="261"/>
      <c r="C716" s="262"/>
      <c r="D716" s="251" t="s">
        <v>260</v>
      </c>
      <c r="E716" s="263" t="s">
        <v>1</v>
      </c>
      <c r="F716" s="264" t="s">
        <v>262</v>
      </c>
      <c r="G716" s="262"/>
      <c r="H716" s="265">
        <v>44.378999999999998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1" t="s">
        <v>260</v>
      </c>
      <c r="AU716" s="271" t="s">
        <v>93</v>
      </c>
      <c r="AV716" s="14" t="s">
        <v>257</v>
      </c>
      <c r="AW716" s="14" t="s">
        <v>40</v>
      </c>
      <c r="AX716" s="14" t="s">
        <v>91</v>
      </c>
      <c r="AY716" s="271" t="s">
        <v>251</v>
      </c>
    </row>
    <row r="717" s="2" customFormat="1" ht="24.15" customHeight="1">
      <c r="A717" s="41"/>
      <c r="B717" s="42"/>
      <c r="C717" s="230" t="s">
        <v>475</v>
      </c>
      <c r="D717" s="230" t="s">
        <v>253</v>
      </c>
      <c r="E717" s="231" t="s">
        <v>751</v>
      </c>
      <c r="F717" s="232" t="s">
        <v>752</v>
      </c>
      <c r="G717" s="233" t="s">
        <v>389</v>
      </c>
      <c r="H717" s="234">
        <v>44.378999999999998</v>
      </c>
      <c r="I717" s="235"/>
      <c r="J717" s="236">
        <f>ROUND(I717*H717,2)</f>
        <v>0</v>
      </c>
      <c r="K717" s="237"/>
      <c r="L717" s="47"/>
      <c r="M717" s="238" t="s">
        <v>1</v>
      </c>
      <c r="N717" s="239" t="s">
        <v>49</v>
      </c>
      <c r="O717" s="94"/>
      <c r="P717" s="240">
        <f>O717*H717</f>
        <v>0</v>
      </c>
      <c r="Q717" s="240">
        <v>0</v>
      </c>
      <c r="R717" s="240">
        <f>Q717*H717</f>
        <v>0</v>
      </c>
      <c r="S717" s="240">
        <v>0</v>
      </c>
      <c r="T717" s="24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2" t="s">
        <v>257</v>
      </c>
      <c r="AT717" s="242" t="s">
        <v>253</v>
      </c>
      <c r="AU717" s="242" t="s">
        <v>93</v>
      </c>
      <c r="AY717" s="19" t="s">
        <v>251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9" t="s">
        <v>91</v>
      </c>
      <c r="BK717" s="243">
        <f>ROUND(I717*H717,2)</f>
        <v>0</v>
      </c>
      <c r="BL717" s="19" t="s">
        <v>257</v>
      </c>
      <c r="BM717" s="242" t="s">
        <v>753</v>
      </c>
    </row>
    <row r="718" s="2" customFormat="1">
      <c r="A718" s="41"/>
      <c r="B718" s="42"/>
      <c r="C718" s="43"/>
      <c r="D718" s="244" t="s">
        <v>258</v>
      </c>
      <c r="E718" s="43"/>
      <c r="F718" s="245" t="s">
        <v>754</v>
      </c>
      <c r="G718" s="43"/>
      <c r="H718" s="43"/>
      <c r="I718" s="246"/>
      <c r="J718" s="43"/>
      <c r="K718" s="43"/>
      <c r="L718" s="47"/>
      <c r="M718" s="247"/>
      <c r="N718" s="248"/>
      <c r="O718" s="94"/>
      <c r="P718" s="94"/>
      <c r="Q718" s="94"/>
      <c r="R718" s="94"/>
      <c r="S718" s="94"/>
      <c r="T718" s="95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258</v>
      </c>
      <c r="AU718" s="19" t="s">
        <v>93</v>
      </c>
    </row>
    <row r="719" s="2" customFormat="1" ht="33" customHeight="1">
      <c r="A719" s="41"/>
      <c r="B719" s="42"/>
      <c r="C719" s="230" t="s">
        <v>755</v>
      </c>
      <c r="D719" s="230" t="s">
        <v>253</v>
      </c>
      <c r="E719" s="231" t="s">
        <v>756</v>
      </c>
      <c r="F719" s="232" t="s">
        <v>757</v>
      </c>
      <c r="G719" s="233" t="s">
        <v>389</v>
      </c>
      <c r="H719" s="234">
        <v>76.427999999999997</v>
      </c>
      <c r="I719" s="235"/>
      <c r="J719" s="236">
        <f>ROUND(I719*H719,2)</f>
        <v>0</v>
      </c>
      <c r="K719" s="237"/>
      <c r="L719" s="47"/>
      <c r="M719" s="238" t="s">
        <v>1</v>
      </c>
      <c r="N719" s="239" t="s">
        <v>49</v>
      </c>
      <c r="O719" s="94"/>
      <c r="P719" s="240">
        <f>O719*H719</f>
        <v>0</v>
      </c>
      <c r="Q719" s="240">
        <v>0.0028054999999999998</v>
      </c>
      <c r="R719" s="240">
        <f>Q719*H719</f>
        <v>0.21441875399999999</v>
      </c>
      <c r="S719" s="240">
        <v>0</v>
      </c>
      <c r="T719" s="241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42" t="s">
        <v>257</v>
      </c>
      <c r="AT719" s="242" t="s">
        <v>253</v>
      </c>
      <c r="AU719" s="242" t="s">
        <v>93</v>
      </c>
      <c r="AY719" s="19" t="s">
        <v>251</v>
      </c>
      <c r="BE719" s="243">
        <f>IF(N719="základní",J719,0)</f>
        <v>0</v>
      </c>
      <c r="BF719" s="243">
        <f>IF(N719="snížená",J719,0)</f>
        <v>0</v>
      </c>
      <c r="BG719" s="243">
        <f>IF(N719="zákl. přenesená",J719,0)</f>
        <v>0</v>
      </c>
      <c r="BH719" s="243">
        <f>IF(N719="sníž. přenesená",J719,0)</f>
        <v>0</v>
      </c>
      <c r="BI719" s="243">
        <f>IF(N719="nulová",J719,0)</f>
        <v>0</v>
      </c>
      <c r="BJ719" s="19" t="s">
        <v>91</v>
      </c>
      <c r="BK719" s="243">
        <f>ROUND(I719*H719,2)</f>
        <v>0</v>
      </c>
      <c r="BL719" s="19" t="s">
        <v>257</v>
      </c>
      <c r="BM719" s="242" t="s">
        <v>758</v>
      </c>
    </row>
    <row r="720" s="2" customFormat="1">
      <c r="A720" s="41"/>
      <c r="B720" s="42"/>
      <c r="C720" s="43"/>
      <c r="D720" s="244" t="s">
        <v>258</v>
      </c>
      <c r="E720" s="43"/>
      <c r="F720" s="245" t="s">
        <v>759</v>
      </c>
      <c r="G720" s="43"/>
      <c r="H720" s="43"/>
      <c r="I720" s="246"/>
      <c r="J720" s="43"/>
      <c r="K720" s="43"/>
      <c r="L720" s="47"/>
      <c r="M720" s="247"/>
      <c r="N720" s="248"/>
      <c r="O720" s="94"/>
      <c r="P720" s="94"/>
      <c r="Q720" s="94"/>
      <c r="R720" s="94"/>
      <c r="S720" s="94"/>
      <c r="T720" s="95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19" t="s">
        <v>258</v>
      </c>
      <c r="AU720" s="19" t="s">
        <v>93</v>
      </c>
    </row>
    <row r="721" s="2" customFormat="1" ht="33" customHeight="1">
      <c r="A721" s="41"/>
      <c r="B721" s="42"/>
      <c r="C721" s="230" t="s">
        <v>480</v>
      </c>
      <c r="D721" s="230" t="s">
        <v>253</v>
      </c>
      <c r="E721" s="231" t="s">
        <v>760</v>
      </c>
      <c r="F721" s="232" t="s">
        <v>761</v>
      </c>
      <c r="G721" s="233" t="s">
        <v>389</v>
      </c>
      <c r="H721" s="234">
        <v>76.427999999999997</v>
      </c>
      <c r="I721" s="235"/>
      <c r="J721" s="236">
        <f>ROUND(I721*H721,2)</f>
        <v>0</v>
      </c>
      <c r="K721" s="237"/>
      <c r="L721" s="47"/>
      <c r="M721" s="238" t="s">
        <v>1</v>
      </c>
      <c r="N721" s="239" t="s">
        <v>49</v>
      </c>
      <c r="O721" s="94"/>
      <c r="P721" s="240">
        <f>O721*H721</f>
        <v>0</v>
      </c>
      <c r="Q721" s="240">
        <v>0</v>
      </c>
      <c r="R721" s="240">
        <f>Q721*H721</f>
        <v>0</v>
      </c>
      <c r="S721" s="240">
        <v>0</v>
      </c>
      <c r="T721" s="241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42" t="s">
        <v>257</v>
      </c>
      <c r="AT721" s="242" t="s">
        <v>253</v>
      </c>
      <c r="AU721" s="242" t="s">
        <v>93</v>
      </c>
      <c r="AY721" s="19" t="s">
        <v>251</v>
      </c>
      <c r="BE721" s="243">
        <f>IF(N721="základní",J721,0)</f>
        <v>0</v>
      </c>
      <c r="BF721" s="243">
        <f>IF(N721="snížená",J721,0)</f>
        <v>0</v>
      </c>
      <c r="BG721" s="243">
        <f>IF(N721="zákl. přenesená",J721,0)</f>
        <v>0</v>
      </c>
      <c r="BH721" s="243">
        <f>IF(N721="sníž. přenesená",J721,0)</f>
        <v>0</v>
      </c>
      <c r="BI721" s="243">
        <f>IF(N721="nulová",J721,0)</f>
        <v>0</v>
      </c>
      <c r="BJ721" s="19" t="s">
        <v>91</v>
      </c>
      <c r="BK721" s="243">
        <f>ROUND(I721*H721,2)</f>
        <v>0</v>
      </c>
      <c r="BL721" s="19" t="s">
        <v>257</v>
      </c>
      <c r="BM721" s="242" t="s">
        <v>762</v>
      </c>
    </row>
    <row r="722" s="2" customFormat="1">
      <c r="A722" s="41"/>
      <c r="B722" s="42"/>
      <c r="C722" s="43"/>
      <c r="D722" s="244" t="s">
        <v>258</v>
      </c>
      <c r="E722" s="43"/>
      <c r="F722" s="245" t="s">
        <v>763</v>
      </c>
      <c r="G722" s="43"/>
      <c r="H722" s="43"/>
      <c r="I722" s="246"/>
      <c r="J722" s="43"/>
      <c r="K722" s="43"/>
      <c r="L722" s="47"/>
      <c r="M722" s="247"/>
      <c r="N722" s="248"/>
      <c r="O722" s="94"/>
      <c r="P722" s="94"/>
      <c r="Q722" s="94"/>
      <c r="R722" s="94"/>
      <c r="S722" s="94"/>
      <c r="T722" s="95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19" t="s">
        <v>258</v>
      </c>
      <c r="AU722" s="19" t="s">
        <v>93</v>
      </c>
    </row>
    <row r="723" s="2" customFormat="1" ht="24.15" customHeight="1">
      <c r="A723" s="41"/>
      <c r="B723" s="42"/>
      <c r="C723" s="230" t="s">
        <v>764</v>
      </c>
      <c r="D723" s="230" t="s">
        <v>253</v>
      </c>
      <c r="E723" s="231" t="s">
        <v>765</v>
      </c>
      <c r="F723" s="232" t="s">
        <v>766</v>
      </c>
      <c r="G723" s="233" t="s">
        <v>571</v>
      </c>
      <c r="H723" s="234">
        <v>1</v>
      </c>
      <c r="I723" s="235"/>
      <c r="J723" s="236">
        <f>ROUND(I723*H723,2)</f>
        <v>0</v>
      </c>
      <c r="K723" s="237"/>
      <c r="L723" s="47"/>
      <c r="M723" s="238" t="s">
        <v>1</v>
      </c>
      <c r="N723" s="239" t="s">
        <v>49</v>
      </c>
      <c r="O723" s="94"/>
      <c r="P723" s="240">
        <f>O723*H723</f>
        <v>0</v>
      </c>
      <c r="Q723" s="240">
        <v>0</v>
      </c>
      <c r="R723" s="240">
        <f>Q723*H723</f>
        <v>0</v>
      </c>
      <c r="S723" s="240">
        <v>0</v>
      </c>
      <c r="T723" s="241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42" t="s">
        <v>257</v>
      </c>
      <c r="AT723" s="242" t="s">
        <v>253</v>
      </c>
      <c r="AU723" s="242" t="s">
        <v>93</v>
      </c>
      <c r="AY723" s="19" t="s">
        <v>251</v>
      </c>
      <c r="BE723" s="243">
        <f>IF(N723="základní",J723,0)</f>
        <v>0</v>
      </c>
      <c r="BF723" s="243">
        <f>IF(N723="snížená",J723,0)</f>
        <v>0</v>
      </c>
      <c r="BG723" s="243">
        <f>IF(N723="zákl. přenesená",J723,0)</f>
        <v>0</v>
      </c>
      <c r="BH723" s="243">
        <f>IF(N723="sníž. přenesená",J723,0)</f>
        <v>0</v>
      </c>
      <c r="BI723" s="243">
        <f>IF(N723="nulová",J723,0)</f>
        <v>0</v>
      </c>
      <c r="BJ723" s="19" t="s">
        <v>91</v>
      </c>
      <c r="BK723" s="243">
        <f>ROUND(I723*H723,2)</f>
        <v>0</v>
      </c>
      <c r="BL723" s="19" t="s">
        <v>257</v>
      </c>
      <c r="BM723" s="242" t="s">
        <v>767</v>
      </c>
    </row>
    <row r="724" s="13" customFormat="1">
      <c r="A724" s="13"/>
      <c r="B724" s="249"/>
      <c r="C724" s="250"/>
      <c r="D724" s="251" t="s">
        <v>260</v>
      </c>
      <c r="E724" s="252" t="s">
        <v>1</v>
      </c>
      <c r="F724" s="253" t="s">
        <v>768</v>
      </c>
      <c r="G724" s="250"/>
      <c r="H724" s="254">
        <v>1</v>
      </c>
      <c r="I724" s="255"/>
      <c r="J724" s="250"/>
      <c r="K724" s="250"/>
      <c r="L724" s="256"/>
      <c r="M724" s="257"/>
      <c r="N724" s="258"/>
      <c r="O724" s="258"/>
      <c r="P724" s="258"/>
      <c r="Q724" s="258"/>
      <c r="R724" s="258"/>
      <c r="S724" s="258"/>
      <c r="T724" s="25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0" t="s">
        <v>260</v>
      </c>
      <c r="AU724" s="260" t="s">
        <v>93</v>
      </c>
      <c r="AV724" s="13" t="s">
        <v>93</v>
      </c>
      <c r="AW724" s="13" t="s">
        <v>40</v>
      </c>
      <c r="AX724" s="13" t="s">
        <v>91</v>
      </c>
      <c r="AY724" s="260" t="s">
        <v>251</v>
      </c>
    </row>
    <row r="725" s="2" customFormat="1" ht="37.8" customHeight="1">
      <c r="A725" s="41"/>
      <c r="B725" s="42"/>
      <c r="C725" s="230" t="s">
        <v>491</v>
      </c>
      <c r="D725" s="230" t="s">
        <v>253</v>
      </c>
      <c r="E725" s="231" t="s">
        <v>769</v>
      </c>
      <c r="F725" s="232" t="s">
        <v>770</v>
      </c>
      <c r="G725" s="233" t="s">
        <v>571</v>
      </c>
      <c r="H725" s="234">
        <v>1</v>
      </c>
      <c r="I725" s="235"/>
      <c r="J725" s="236">
        <f>ROUND(I725*H725,2)</f>
        <v>0</v>
      </c>
      <c r="K725" s="237"/>
      <c r="L725" s="47"/>
      <c r="M725" s="238" t="s">
        <v>1</v>
      </c>
      <c r="N725" s="239" t="s">
        <v>49</v>
      </c>
      <c r="O725" s="94"/>
      <c r="P725" s="240">
        <f>O725*H725</f>
        <v>0</v>
      </c>
      <c r="Q725" s="240">
        <v>0</v>
      </c>
      <c r="R725" s="240">
        <f>Q725*H725</f>
        <v>0</v>
      </c>
      <c r="S725" s="240">
        <v>0</v>
      </c>
      <c r="T725" s="241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42" t="s">
        <v>257</v>
      </c>
      <c r="AT725" s="242" t="s">
        <v>253</v>
      </c>
      <c r="AU725" s="242" t="s">
        <v>93</v>
      </c>
      <c r="AY725" s="19" t="s">
        <v>251</v>
      </c>
      <c r="BE725" s="243">
        <f>IF(N725="základní",J725,0)</f>
        <v>0</v>
      </c>
      <c r="BF725" s="243">
        <f>IF(N725="snížená",J725,0)</f>
        <v>0</v>
      </c>
      <c r="BG725" s="243">
        <f>IF(N725="zákl. přenesená",J725,0)</f>
        <v>0</v>
      </c>
      <c r="BH725" s="243">
        <f>IF(N725="sníž. přenesená",J725,0)</f>
        <v>0</v>
      </c>
      <c r="BI725" s="243">
        <f>IF(N725="nulová",J725,0)</f>
        <v>0</v>
      </c>
      <c r="BJ725" s="19" t="s">
        <v>91</v>
      </c>
      <c r="BK725" s="243">
        <f>ROUND(I725*H725,2)</f>
        <v>0</v>
      </c>
      <c r="BL725" s="19" t="s">
        <v>257</v>
      </c>
      <c r="BM725" s="242" t="s">
        <v>771</v>
      </c>
    </row>
    <row r="726" s="13" customFormat="1">
      <c r="A726" s="13"/>
      <c r="B726" s="249"/>
      <c r="C726" s="250"/>
      <c r="D726" s="251" t="s">
        <v>260</v>
      </c>
      <c r="E726" s="252" t="s">
        <v>1</v>
      </c>
      <c r="F726" s="253" t="s">
        <v>772</v>
      </c>
      <c r="G726" s="250"/>
      <c r="H726" s="254">
        <v>1</v>
      </c>
      <c r="I726" s="255"/>
      <c r="J726" s="250"/>
      <c r="K726" s="250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260</v>
      </c>
      <c r="AU726" s="260" t="s">
        <v>93</v>
      </c>
      <c r="AV726" s="13" t="s">
        <v>93</v>
      </c>
      <c r="AW726" s="13" t="s">
        <v>40</v>
      </c>
      <c r="AX726" s="13" t="s">
        <v>84</v>
      </c>
      <c r="AY726" s="260" t="s">
        <v>251</v>
      </c>
    </row>
    <row r="727" s="14" customFormat="1">
      <c r="A727" s="14"/>
      <c r="B727" s="261"/>
      <c r="C727" s="262"/>
      <c r="D727" s="251" t="s">
        <v>260</v>
      </c>
      <c r="E727" s="263" t="s">
        <v>1</v>
      </c>
      <c r="F727" s="264" t="s">
        <v>262</v>
      </c>
      <c r="G727" s="262"/>
      <c r="H727" s="265">
        <v>1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260</v>
      </c>
      <c r="AU727" s="271" t="s">
        <v>93</v>
      </c>
      <c r="AV727" s="14" t="s">
        <v>257</v>
      </c>
      <c r="AW727" s="14" t="s">
        <v>40</v>
      </c>
      <c r="AX727" s="14" t="s">
        <v>91</v>
      </c>
      <c r="AY727" s="271" t="s">
        <v>251</v>
      </c>
    </row>
    <row r="728" s="12" customFormat="1" ht="22.8" customHeight="1">
      <c r="A728" s="12"/>
      <c r="B728" s="214"/>
      <c r="C728" s="215"/>
      <c r="D728" s="216" t="s">
        <v>83</v>
      </c>
      <c r="E728" s="228" t="s">
        <v>284</v>
      </c>
      <c r="F728" s="228" t="s">
        <v>773</v>
      </c>
      <c r="G728" s="215"/>
      <c r="H728" s="215"/>
      <c r="I728" s="218"/>
      <c r="J728" s="229">
        <f>BK728</f>
        <v>0</v>
      </c>
      <c r="K728" s="215"/>
      <c r="L728" s="220"/>
      <c r="M728" s="221"/>
      <c r="N728" s="222"/>
      <c r="O728" s="222"/>
      <c r="P728" s="223">
        <f>SUM(P729:P748)</f>
        <v>0</v>
      </c>
      <c r="Q728" s="222"/>
      <c r="R728" s="223">
        <f>SUM(R729:R748)</f>
        <v>23.4456542</v>
      </c>
      <c r="S728" s="222"/>
      <c r="T728" s="224">
        <f>SUM(T729:T748)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25" t="s">
        <v>91</v>
      </c>
      <c r="AT728" s="226" t="s">
        <v>83</v>
      </c>
      <c r="AU728" s="226" t="s">
        <v>91</v>
      </c>
      <c r="AY728" s="225" t="s">
        <v>251</v>
      </c>
      <c r="BK728" s="227">
        <f>SUM(BK729:BK748)</f>
        <v>0</v>
      </c>
    </row>
    <row r="729" s="2" customFormat="1" ht="24.15" customHeight="1">
      <c r="A729" s="41"/>
      <c r="B729" s="42"/>
      <c r="C729" s="230" t="s">
        <v>774</v>
      </c>
      <c r="D729" s="230" t="s">
        <v>253</v>
      </c>
      <c r="E729" s="231" t="s">
        <v>775</v>
      </c>
      <c r="F729" s="232" t="s">
        <v>776</v>
      </c>
      <c r="G729" s="233" t="s">
        <v>389</v>
      </c>
      <c r="H729" s="234">
        <v>139.97</v>
      </c>
      <c r="I729" s="235"/>
      <c r="J729" s="236">
        <f>ROUND(I729*H729,2)</f>
        <v>0</v>
      </c>
      <c r="K729" s="237"/>
      <c r="L729" s="47"/>
      <c r="M729" s="238" t="s">
        <v>1</v>
      </c>
      <c r="N729" s="239" t="s">
        <v>49</v>
      </c>
      <c r="O729" s="94"/>
      <c r="P729" s="240">
        <f>O729*H729</f>
        <v>0</v>
      </c>
      <c r="Q729" s="240">
        <v>0</v>
      </c>
      <c r="R729" s="240">
        <f>Q729*H729</f>
        <v>0</v>
      </c>
      <c r="S729" s="240">
        <v>0</v>
      </c>
      <c r="T729" s="241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42" t="s">
        <v>257</v>
      </c>
      <c r="AT729" s="242" t="s">
        <v>253</v>
      </c>
      <c r="AU729" s="242" t="s">
        <v>93</v>
      </c>
      <c r="AY729" s="19" t="s">
        <v>251</v>
      </c>
      <c r="BE729" s="243">
        <f>IF(N729="základní",J729,0)</f>
        <v>0</v>
      </c>
      <c r="BF729" s="243">
        <f>IF(N729="snížená",J729,0)</f>
        <v>0</v>
      </c>
      <c r="BG729" s="243">
        <f>IF(N729="zákl. přenesená",J729,0)</f>
        <v>0</v>
      </c>
      <c r="BH729" s="243">
        <f>IF(N729="sníž. přenesená",J729,0)</f>
        <v>0</v>
      </c>
      <c r="BI729" s="243">
        <f>IF(N729="nulová",J729,0)</f>
        <v>0</v>
      </c>
      <c r="BJ729" s="19" t="s">
        <v>91</v>
      </c>
      <c r="BK729" s="243">
        <f>ROUND(I729*H729,2)</f>
        <v>0</v>
      </c>
      <c r="BL729" s="19" t="s">
        <v>257</v>
      </c>
      <c r="BM729" s="242" t="s">
        <v>777</v>
      </c>
    </row>
    <row r="730" s="2" customFormat="1">
      <c r="A730" s="41"/>
      <c r="B730" s="42"/>
      <c r="C730" s="43"/>
      <c r="D730" s="244" t="s">
        <v>258</v>
      </c>
      <c r="E730" s="43"/>
      <c r="F730" s="245" t="s">
        <v>778</v>
      </c>
      <c r="G730" s="43"/>
      <c r="H730" s="43"/>
      <c r="I730" s="246"/>
      <c r="J730" s="43"/>
      <c r="K730" s="43"/>
      <c r="L730" s="47"/>
      <c r="M730" s="247"/>
      <c r="N730" s="248"/>
      <c r="O730" s="94"/>
      <c r="P730" s="94"/>
      <c r="Q730" s="94"/>
      <c r="R730" s="94"/>
      <c r="S730" s="94"/>
      <c r="T730" s="95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19" t="s">
        <v>258</v>
      </c>
      <c r="AU730" s="19" t="s">
        <v>93</v>
      </c>
    </row>
    <row r="731" s="13" customFormat="1">
      <c r="A731" s="13"/>
      <c r="B731" s="249"/>
      <c r="C731" s="250"/>
      <c r="D731" s="251" t="s">
        <v>260</v>
      </c>
      <c r="E731" s="252" t="s">
        <v>1</v>
      </c>
      <c r="F731" s="253" t="s">
        <v>779</v>
      </c>
      <c r="G731" s="250"/>
      <c r="H731" s="254">
        <v>139.97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260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251</v>
      </c>
    </row>
    <row r="732" s="14" customFormat="1">
      <c r="A732" s="14"/>
      <c r="B732" s="261"/>
      <c r="C732" s="262"/>
      <c r="D732" s="251" t="s">
        <v>260</v>
      </c>
      <c r="E732" s="263" t="s">
        <v>1</v>
      </c>
      <c r="F732" s="264" t="s">
        <v>262</v>
      </c>
      <c r="G732" s="262"/>
      <c r="H732" s="265">
        <v>139.97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260</v>
      </c>
      <c r="AU732" s="271" t="s">
        <v>93</v>
      </c>
      <c r="AV732" s="14" t="s">
        <v>257</v>
      </c>
      <c r="AW732" s="14" t="s">
        <v>40</v>
      </c>
      <c r="AX732" s="14" t="s">
        <v>91</v>
      </c>
      <c r="AY732" s="271" t="s">
        <v>251</v>
      </c>
    </row>
    <row r="733" s="2" customFormat="1" ht="24.15" customHeight="1">
      <c r="A733" s="41"/>
      <c r="B733" s="42"/>
      <c r="C733" s="230" t="s">
        <v>497</v>
      </c>
      <c r="D733" s="230" t="s">
        <v>253</v>
      </c>
      <c r="E733" s="231" t="s">
        <v>780</v>
      </c>
      <c r="F733" s="232" t="s">
        <v>781</v>
      </c>
      <c r="G733" s="233" t="s">
        <v>389</v>
      </c>
      <c r="H733" s="234">
        <v>139.97</v>
      </c>
      <c r="I733" s="235"/>
      <c r="J733" s="236">
        <f>ROUND(I733*H733,2)</f>
        <v>0</v>
      </c>
      <c r="K733" s="237"/>
      <c r="L733" s="47"/>
      <c r="M733" s="238" t="s">
        <v>1</v>
      </c>
      <c r="N733" s="239" t="s">
        <v>49</v>
      </c>
      <c r="O733" s="94"/>
      <c r="P733" s="240">
        <f>O733*H733</f>
        <v>0</v>
      </c>
      <c r="Q733" s="240">
        <v>0</v>
      </c>
      <c r="R733" s="240">
        <f>Q733*H733</f>
        <v>0</v>
      </c>
      <c r="S733" s="240">
        <v>0</v>
      </c>
      <c r="T733" s="241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2" t="s">
        <v>257</v>
      </c>
      <c r="AT733" s="242" t="s">
        <v>253</v>
      </c>
      <c r="AU733" s="242" t="s">
        <v>93</v>
      </c>
      <c r="AY733" s="19" t="s">
        <v>251</v>
      </c>
      <c r="BE733" s="243">
        <f>IF(N733="základní",J733,0)</f>
        <v>0</v>
      </c>
      <c r="BF733" s="243">
        <f>IF(N733="snížená",J733,0)</f>
        <v>0</v>
      </c>
      <c r="BG733" s="243">
        <f>IF(N733="zákl. přenesená",J733,0)</f>
        <v>0</v>
      </c>
      <c r="BH733" s="243">
        <f>IF(N733="sníž. přenesená",J733,0)</f>
        <v>0</v>
      </c>
      <c r="BI733" s="243">
        <f>IF(N733="nulová",J733,0)</f>
        <v>0</v>
      </c>
      <c r="BJ733" s="19" t="s">
        <v>91</v>
      </c>
      <c r="BK733" s="243">
        <f>ROUND(I733*H733,2)</f>
        <v>0</v>
      </c>
      <c r="BL733" s="19" t="s">
        <v>257</v>
      </c>
      <c r="BM733" s="242" t="s">
        <v>782</v>
      </c>
    </row>
    <row r="734" s="13" customFormat="1">
      <c r="A734" s="13"/>
      <c r="B734" s="249"/>
      <c r="C734" s="250"/>
      <c r="D734" s="251" t="s">
        <v>260</v>
      </c>
      <c r="E734" s="252" t="s">
        <v>1</v>
      </c>
      <c r="F734" s="253" t="s">
        <v>779</v>
      </c>
      <c r="G734" s="250"/>
      <c r="H734" s="254">
        <v>139.97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260</v>
      </c>
      <c r="AU734" s="260" t="s">
        <v>93</v>
      </c>
      <c r="AV734" s="13" t="s">
        <v>93</v>
      </c>
      <c r="AW734" s="13" t="s">
        <v>40</v>
      </c>
      <c r="AX734" s="13" t="s">
        <v>84</v>
      </c>
      <c r="AY734" s="260" t="s">
        <v>251</v>
      </c>
    </row>
    <row r="735" s="14" customFormat="1">
      <c r="A735" s="14"/>
      <c r="B735" s="261"/>
      <c r="C735" s="262"/>
      <c r="D735" s="251" t="s">
        <v>260</v>
      </c>
      <c r="E735" s="263" t="s">
        <v>1</v>
      </c>
      <c r="F735" s="264" t="s">
        <v>262</v>
      </c>
      <c r="G735" s="262"/>
      <c r="H735" s="265">
        <v>139.97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1" t="s">
        <v>260</v>
      </c>
      <c r="AU735" s="271" t="s">
        <v>93</v>
      </c>
      <c r="AV735" s="14" t="s">
        <v>257</v>
      </c>
      <c r="AW735" s="14" t="s">
        <v>40</v>
      </c>
      <c r="AX735" s="14" t="s">
        <v>91</v>
      </c>
      <c r="AY735" s="271" t="s">
        <v>251</v>
      </c>
    </row>
    <row r="736" s="2" customFormat="1" ht="24.15" customHeight="1">
      <c r="A736" s="41"/>
      <c r="B736" s="42"/>
      <c r="C736" s="230" t="s">
        <v>783</v>
      </c>
      <c r="D736" s="230" t="s">
        <v>253</v>
      </c>
      <c r="E736" s="231" t="s">
        <v>784</v>
      </c>
      <c r="F736" s="232" t="s">
        <v>785</v>
      </c>
      <c r="G736" s="233" t="s">
        <v>389</v>
      </c>
      <c r="H736" s="234">
        <v>114.66</v>
      </c>
      <c r="I736" s="235"/>
      <c r="J736" s="236">
        <f>ROUND(I736*H736,2)</f>
        <v>0</v>
      </c>
      <c r="K736" s="237"/>
      <c r="L736" s="47"/>
      <c r="M736" s="238" t="s">
        <v>1</v>
      </c>
      <c r="N736" s="239" t="s">
        <v>49</v>
      </c>
      <c r="O736" s="94"/>
      <c r="P736" s="240">
        <f>O736*H736</f>
        <v>0</v>
      </c>
      <c r="Q736" s="240">
        <v>0</v>
      </c>
      <c r="R736" s="240">
        <f>Q736*H736</f>
        <v>0</v>
      </c>
      <c r="S736" s="240">
        <v>0</v>
      </c>
      <c r="T736" s="241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42" t="s">
        <v>257</v>
      </c>
      <c r="AT736" s="242" t="s">
        <v>253</v>
      </c>
      <c r="AU736" s="242" t="s">
        <v>93</v>
      </c>
      <c r="AY736" s="19" t="s">
        <v>251</v>
      </c>
      <c r="BE736" s="243">
        <f>IF(N736="základní",J736,0)</f>
        <v>0</v>
      </c>
      <c r="BF736" s="243">
        <f>IF(N736="snížená",J736,0)</f>
        <v>0</v>
      </c>
      <c r="BG736" s="243">
        <f>IF(N736="zákl. přenesená",J736,0)</f>
        <v>0</v>
      </c>
      <c r="BH736" s="243">
        <f>IF(N736="sníž. přenesená",J736,0)</f>
        <v>0</v>
      </c>
      <c r="BI736" s="243">
        <f>IF(N736="nulová",J736,0)</f>
        <v>0</v>
      </c>
      <c r="BJ736" s="19" t="s">
        <v>91</v>
      </c>
      <c r="BK736" s="243">
        <f>ROUND(I736*H736,2)</f>
        <v>0</v>
      </c>
      <c r="BL736" s="19" t="s">
        <v>257</v>
      </c>
      <c r="BM736" s="242" t="s">
        <v>786</v>
      </c>
    </row>
    <row r="737" s="13" customFormat="1">
      <c r="A737" s="13"/>
      <c r="B737" s="249"/>
      <c r="C737" s="250"/>
      <c r="D737" s="251" t="s">
        <v>260</v>
      </c>
      <c r="E737" s="252" t="s">
        <v>1</v>
      </c>
      <c r="F737" s="253" t="s">
        <v>787</v>
      </c>
      <c r="G737" s="250"/>
      <c r="H737" s="254">
        <v>114.66</v>
      </c>
      <c r="I737" s="255"/>
      <c r="J737" s="250"/>
      <c r="K737" s="250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260</v>
      </c>
      <c r="AU737" s="260" t="s">
        <v>93</v>
      </c>
      <c r="AV737" s="13" t="s">
        <v>93</v>
      </c>
      <c r="AW737" s="13" t="s">
        <v>40</v>
      </c>
      <c r="AX737" s="13" t="s">
        <v>84</v>
      </c>
      <c r="AY737" s="260" t="s">
        <v>251</v>
      </c>
    </row>
    <row r="738" s="14" customFormat="1">
      <c r="A738" s="14"/>
      <c r="B738" s="261"/>
      <c r="C738" s="262"/>
      <c r="D738" s="251" t="s">
        <v>260</v>
      </c>
      <c r="E738" s="263" t="s">
        <v>1</v>
      </c>
      <c r="F738" s="264" t="s">
        <v>262</v>
      </c>
      <c r="G738" s="262"/>
      <c r="H738" s="265">
        <v>114.66</v>
      </c>
      <c r="I738" s="266"/>
      <c r="J738" s="262"/>
      <c r="K738" s="262"/>
      <c r="L738" s="267"/>
      <c r="M738" s="268"/>
      <c r="N738" s="269"/>
      <c r="O738" s="269"/>
      <c r="P738" s="269"/>
      <c r="Q738" s="269"/>
      <c r="R738" s="269"/>
      <c r="S738" s="269"/>
      <c r="T738" s="27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1" t="s">
        <v>260</v>
      </c>
      <c r="AU738" s="271" t="s">
        <v>93</v>
      </c>
      <c r="AV738" s="14" t="s">
        <v>257</v>
      </c>
      <c r="AW738" s="14" t="s">
        <v>40</v>
      </c>
      <c r="AX738" s="14" t="s">
        <v>91</v>
      </c>
      <c r="AY738" s="271" t="s">
        <v>251</v>
      </c>
    </row>
    <row r="739" s="2" customFormat="1" ht="24.15" customHeight="1">
      <c r="A739" s="41"/>
      <c r="B739" s="42"/>
      <c r="C739" s="230" t="s">
        <v>525</v>
      </c>
      <c r="D739" s="230" t="s">
        <v>253</v>
      </c>
      <c r="E739" s="231" t="s">
        <v>788</v>
      </c>
      <c r="F739" s="232" t="s">
        <v>789</v>
      </c>
      <c r="G739" s="233" t="s">
        <v>389</v>
      </c>
      <c r="H739" s="234">
        <v>114.66</v>
      </c>
      <c r="I739" s="235"/>
      <c r="J739" s="236">
        <f>ROUND(I739*H739,2)</f>
        <v>0</v>
      </c>
      <c r="K739" s="237"/>
      <c r="L739" s="47"/>
      <c r="M739" s="238" t="s">
        <v>1</v>
      </c>
      <c r="N739" s="239" t="s">
        <v>49</v>
      </c>
      <c r="O739" s="94"/>
      <c r="P739" s="240">
        <f>O739*H739</f>
        <v>0</v>
      </c>
      <c r="Q739" s="240">
        <v>0</v>
      </c>
      <c r="R739" s="240">
        <f>Q739*H739</f>
        <v>0</v>
      </c>
      <c r="S739" s="240">
        <v>0</v>
      </c>
      <c r="T739" s="24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2" t="s">
        <v>257</v>
      </c>
      <c r="AT739" s="242" t="s">
        <v>253</v>
      </c>
      <c r="AU739" s="242" t="s">
        <v>93</v>
      </c>
      <c r="AY739" s="19" t="s">
        <v>251</v>
      </c>
      <c r="BE739" s="243">
        <f>IF(N739="základní",J739,0)</f>
        <v>0</v>
      </c>
      <c r="BF739" s="243">
        <f>IF(N739="snížená",J739,0)</f>
        <v>0</v>
      </c>
      <c r="BG739" s="243">
        <f>IF(N739="zákl. přenesená",J739,0)</f>
        <v>0</v>
      </c>
      <c r="BH739" s="243">
        <f>IF(N739="sníž. přenesená",J739,0)</f>
        <v>0</v>
      </c>
      <c r="BI739" s="243">
        <f>IF(N739="nulová",J739,0)</f>
        <v>0</v>
      </c>
      <c r="BJ739" s="19" t="s">
        <v>91</v>
      </c>
      <c r="BK739" s="243">
        <f>ROUND(I739*H739,2)</f>
        <v>0</v>
      </c>
      <c r="BL739" s="19" t="s">
        <v>257</v>
      </c>
      <c r="BM739" s="242" t="s">
        <v>790</v>
      </c>
    </row>
    <row r="740" s="13" customFormat="1">
      <c r="A740" s="13"/>
      <c r="B740" s="249"/>
      <c r="C740" s="250"/>
      <c r="D740" s="251" t="s">
        <v>260</v>
      </c>
      <c r="E740" s="252" t="s">
        <v>1</v>
      </c>
      <c r="F740" s="253" t="s">
        <v>787</v>
      </c>
      <c r="G740" s="250"/>
      <c r="H740" s="254">
        <v>114.66</v>
      </c>
      <c r="I740" s="255"/>
      <c r="J740" s="250"/>
      <c r="K740" s="250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260</v>
      </c>
      <c r="AU740" s="260" t="s">
        <v>93</v>
      </c>
      <c r="AV740" s="13" t="s">
        <v>93</v>
      </c>
      <c r="AW740" s="13" t="s">
        <v>40</v>
      </c>
      <c r="AX740" s="13" t="s">
        <v>84</v>
      </c>
      <c r="AY740" s="260" t="s">
        <v>251</v>
      </c>
    </row>
    <row r="741" s="14" customFormat="1">
      <c r="A741" s="14"/>
      <c r="B741" s="261"/>
      <c r="C741" s="262"/>
      <c r="D741" s="251" t="s">
        <v>260</v>
      </c>
      <c r="E741" s="263" t="s">
        <v>1</v>
      </c>
      <c r="F741" s="264" t="s">
        <v>262</v>
      </c>
      <c r="G741" s="262"/>
      <c r="H741" s="265">
        <v>114.66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260</v>
      </c>
      <c r="AU741" s="271" t="s">
        <v>93</v>
      </c>
      <c r="AV741" s="14" t="s">
        <v>257</v>
      </c>
      <c r="AW741" s="14" t="s">
        <v>40</v>
      </c>
      <c r="AX741" s="14" t="s">
        <v>91</v>
      </c>
      <c r="AY741" s="271" t="s">
        <v>251</v>
      </c>
    </row>
    <row r="742" s="2" customFormat="1" ht="33" customHeight="1">
      <c r="A742" s="41"/>
      <c r="B742" s="42"/>
      <c r="C742" s="230" t="s">
        <v>544</v>
      </c>
      <c r="D742" s="230" t="s">
        <v>253</v>
      </c>
      <c r="E742" s="231" t="s">
        <v>791</v>
      </c>
      <c r="F742" s="232" t="s">
        <v>792</v>
      </c>
      <c r="G742" s="233" t="s">
        <v>389</v>
      </c>
      <c r="H742" s="234">
        <v>114.66</v>
      </c>
      <c r="I742" s="235"/>
      <c r="J742" s="236">
        <f>ROUND(I742*H742,2)</f>
        <v>0</v>
      </c>
      <c r="K742" s="237"/>
      <c r="L742" s="47"/>
      <c r="M742" s="238" t="s">
        <v>1</v>
      </c>
      <c r="N742" s="239" t="s">
        <v>49</v>
      </c>
      <c r="O742" s="94"/>
      <c r="P742" s="240">
        <f>O742*H742</f>
        <v>0</v>
      </c>
      <c r="Q742" s="240">
        <v>0.089219999999999994</v>
      </c>
      <c r="R742" s="240">
        <f>Q742*H742</f>
        <v>10.229965199999999</v>
      </c>
      <c r="S742" s="240">
        <v>0</v>
      </c>
      <c r="T742" s="241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42" t="s">
        <v>257</v>
      </c>
      <c r="AT742" s="242" t="s">
        <v>253</v>
      </c>
      <c r="AU742" s="242" t="s">
        <v>93</v>
      </c>
      <c r="AY742" s="19" t="s">
        <v>251</v>
      </c>
      <c r="BE742" s="243">
        <f>IF(N742="základní",J742,0)</f>
        <v>0</v>
      </c>
      <c r="BF742" s="243">
        <f>IF(N742="snížená",J742,0)</f>
        <v>0</v>
      </c>
      <c r="BG742" s="243">
        <f>IF(N742="zákl. přenesená",J742,0)</f>
        <v>0</v>
      </c>
      <c r="BH742" s="243">
        <f>IF(N742="sníž. přenesená",J742,0)</f>
        <v>0</v>
      </c>
      <c r="BI742" s="243">
        <f>IF(N742="nulová",J742,0)</f>
        <v>0</v>
      </c>
      <c r="BJ742" s="19" t="s">
        <v>91</v>
      </c>
      <c r="BK742" s="243">
        <f>ROUND(I742*H742,2)</f>
        <v>0</v>
      </c>
      <c r="BL742" s="19" t="s">
        <v>257</v>
      </c>
      <c r="BM742" s="242" t="s">
        <v>793</v>
      </c>
    </row>
    <row r="743" s="2" customFormat="1">
      <c r="A743" s="41"/>
      <c r="B743" s="42"/>
      <c r="C743" s="43"/>
      <c r="D743" s="244" t="s">
        <v>258</v>
      </c>
      <c r="E743" s="43"/>
      <c r="F743" s="245" t="s">
        <v>794</v>
      </c>
      <c r="G743" s="43"/>
      <c r="H743" s="43"/>
      <c r="I743" s="246"/>
      <c r="J743" s="43"/>
      <c r="K743" s="43"/>
      <c r="L743" s="47"/>
      <c r="M743" s="247"/>
      <c r="N743" s="248"/>
      <c r="O743" s="94"/>
      <c r="P743" s="94"/>
      <c r="Q743" s="94"/>
      <c r="R743" s="94"/>
      <c r="S743" s="94"/>
      <c r="T743" s="95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19" t="s">
        <v>258</v>
      </c>
      <c r="AU743" s="19" t="s">
        <v>93</v>
      </c>
    </row>
    <row r="744" s="13" customFormat="1">
      <c r="A744" s="13"/>
      <c r="B744" s="249"/>
      <c r="C744" s="250"/>
      <c r="D744" s="251" t="s">
        <v>260</v>
      </c>
      <c r="E744" s="252" t="s">
        <v>1</v>
      </c>
      <c r="F744" s="253" t="s">
        <v>787</v>
      </c>
      <c r="G744" s="250"/>
      <c r="H744" s="254">
        <v>114.66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260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251</v>
      </c>
    </row>
    <row r="745" s="14" customFormat="1">
      <c r="A745" s="14"/>
      <c r="B745" s="261"/>
      <c r="C745" s="262"/>
      <c r="D745" s="251" t="s">
        <v>260</v>
      </c>
      <c r="E745" s="263" t="s">
        <v>1</v>
      </c>
      <c r="F745" s="264" t="s">
        <v>262</v>
      </c>
      <c r="G745" s="262"/>
      <c r="H745" s="265">
        <v>114.66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260</v>
      </c>
      <c r="AU745" s="271" t="s">
        <v>93</v>
      </c>
      <c r="AV745" s="14" t="s">
        <v>257</v>
      </c>
      <c r="AW745" s="14" t="s">
        <v>40</v>
      </c>
      <c r="AX745" s="14" t="s">
        <v>91</v>
      </c>
      <c r="AY745" s="271" t="s">
        <v>251</v>
      </c>
    </row>
    <row r="746" s="2" customFormat="1" ht="16.5" customHeight="1">
      <c r="A746" s="41"/>
      <c r="B746" s="42"/>
      <c r="C746" s="294" t="s">
        <v>795</v>
      </c>
      <c r="D746" s="294" t="s">
        <v>338</v>
      </c>
      <c r="E746" s="295" t="s">
        <v>796</v>
      </c>
      <c r="F746" s="296" t="s">
        <v>797</v>
      </c>
      <c r="G746" s="297" t="s">
        <v>389</v>
      </c>
      <c r="H746" s="298">
        <v>116.953</v>
      </c>
      <c r="I746" s="299"/>
      <c r="J746" s="300">
        <f>ROUND(I746*H746,2)</f>
        <v>0</v>
      </c>
      <c r="K746" s="301"/>
      <c r="L746" s="302"/>
      <c r="M746" s="303" t="s">
        <v>1</v>
      </c>
      <c r="N746" s="304" t="s">
        <v>49</v>
      </c>
      <c r="O746" s="94"/>
      <c r="P746" s="240">
        <f>O746*H746</f>
        <v>0</v>
      </c>
      <c r="Q746" s="240">
        <v>0.113</v>
      </c>
      <c r="R746" s="240">
        <f>Q746*H746</f>
        <v>13.215689000000001</v>
      </c>
      <c r="S746" s="240">
        <v>0</v>
      </c>
      <c r="T746" s="24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42" t="s">
        <v>281</v>
      </c>
      <c r="AT746" s="242" t="s">
        <v>338</v>
      </c>
      <c r="AU746" s="242" t="s">
        <v>93</v>
      </c>
      <c r="AY746" s="19" t="s">
        <v>251</v>
      </c>
      <c r="BE746" s="243">
        <f>IF(N746="základní",J746,0)</f>
        <v>0</v>
      </c>
      <c r="BF746" s="243">
        <f>IF(N746="snížená",J746,0)</f>
        <v>0</v>
      </c>
      <c r="BG746" s="243">
        <f>IF(N746="zákl. přenesená",J746,0)</f>
        <v>0</v>
      </c>
      <c r="BH746" s="243">
        <f>IF(N746="sníž. přenesená",J746,0)</f>
        <v>0</v>
      </c>
      <c r="BI746" s="243">
        <f>IF(N746="nulová",J746,0)</f>
        <v>0</v>
      </c>
      <c r="BJ746" s="19" t="s">
        <v>91</v>
      </c>
      <c r="BK746" s="243">
        <f>ROUND(I746*H746,2)</f>
        <v>0</v>
      </c>
      <c r="BL746" s="19" t="s">
        <v>257</v>
      </c>
      <c r="BM746" s="242" t="s">
        <v>798</v>
      </c>
    </row>
    <row r="747" s="13" customFormat="1">
      <c r="A747" s="13"/>
      <c r="B747" s="249"/>
      <c r="C747" s="250"/>
      <c r="D747" s="251" t="s">
        <v>260</v>
      </c>
      <c r="E747" s="252" t="s">
        <v>1</v>
      </c>
      <c r="F747" s="253" t="s">
        <v>799</v>
      </c>
      <c r="G747" s="250"/>
      <c r="H747" s="254">
        <v>116.953</v>
      </c>
      <c r="I747" s="255"/>
      <c r="J747" s="250"/>
      <c r="K747" s="250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260</v>
      </c>
      <c r="AU747" s="260" t="s">
        <v>93</v>
      </c>
      <c r="AV747" s="13" t="s">
        <v>93</v>
      </c>
      <c r="AW747" s="13" t="s">
        <v>40</v>
      </c>
      <c r="AX747" s="13" t="s">
        <v>84</v>
      </c>
      <c r="AY747" s="260" t="s">
        <v>251</v>
      </c>
    </row>
    <row r="748" s="14" customFormat="1">
      <c r="A748" s="14"/>
      <c r="B748" s="261"/>
      <c r="C748" s="262"/>
      <c r="D748" s="251" t="s">
        <v>260</v>
      </c>
      <c r="E748" s="263" t="s">
        <v>1</v>
      </c>
      <c r="F748" s="264" t="s">
        <v>262</v>
      </c>
      <c r="G748" s="262"/>
      <c r="H748" s="265">
        <v>116.953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260</v>
      </c>
      <c r="AU748" s="271" t="s">
        <v>93</v>
      </c>
      <c r="AV748" s="14" t="s">
        <v>257</v>
      </c>
      <c r="AW748" s="14" t="s">
        <v>40</v>
      </c>
      <c r="AX748" s="14" t="s">
        <v>91</v>
      </c>
      <c r="AY748" s="271" t="s">
        <v>251</v>
      </c>
    </row>
    <row r="749" s="12" customFormat="1" ht="22.8" customHeight="1">
      <c r="A749" s="12"/>
      <c r="B749" s="214"/>
      <c r="C749" s="215"/>
      <c r="D749" s="216" t="s">
        <v>83</v>
      </c>
      <c r="E749" s="228" t="s">
        <v>276</v>
      </c>
      <c r="F749" s="228" t="s">
        <v>800</v>
      </c>
      <c r="G749" s="215"/>
      <c r="H749" s="215"/>
      <c r="I749" s="218"/>
      <c r="J749" s="229">
        <f>BK749</f>
        <v>0</v>
      </c>
      <c r="K749" s="215"/>
      <c r="L749" s="220"/>
      <c r="M749" s="221"/>
      <c r="N749" s="222"/>
      <c r="O749" s="222"/>
      <c r="P749" s="223">
        <f>SUM(P750:P1072)</f>
        <v>0</v>
      </c>
      <c r="Q749" s="222"/>
      <c r="R749" s="223">
        <f>SUM(R750:R1072)</f>
        <v>859.33511749783997</v>
      </c>
      <c r="S749" s="222"/>
      <c r="T749" s="224">
        <f>SUM(T750:T1072)</f>
        <v>0.0020150000000000003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5" t="s">
        <v>91</v>
      </c>
      <c r="AT749" s="226" t="s">
        <v>83</v>
      </c>
      <c r="AU749" s="226" t="s">
        <v>91</v>
      </c>
      <c r="AY749" s="225" t="s">
        <v>251</v>
      </c>
      <c r="BK749" s="227">
        <f>SUM(BK750:BK1072)</f>
        <v>0</v>
      </c>
    </row>
    <row r="750" s="2" customFormat="1" ht="16.5" customHeight="1">
      <c r="A750" s="41"/>
      <c r="B750" s="42"/>
      <c r="C750" s="230" t="s">
        <v>549</v>
      </c>
      <c r="D750" s="230" t="s">
        <v>253</v>
      </c>
      <c r="E750" s="231" t="s">
        <v>801</v>
      </c>
      <c r="F750" s="232" t="s">
        <v>802</v>
      </c>
      <c r="G750" s="233" t="s">
        <v>389</v>
      </c>
      <c r="H750" s="234">
        <v>2949.0799999999999</v>
      </c>
      <c r="I750" s="235"/>
      <c r="J750" s="236">
        <f>ROUND(I750*H750,2)</f>
        <v>0</v>
      </c>
      <c r="K750" s="237"/>
      <c r="L750" s="47"/>
      <c r="M750" s="238" t="s">
        <v>1</v>
      </c>
      <c r="N750" s="239" t="s">
        <v>49</v>
      </c>
      <c r="O750" s="94"/>
      <c r="P750" s="240">
        <f>O750*H750</f>
        <v>0</v>
      </c>
      <c r="Q750" s="240">
        <v>0.0064999999999999997</v>
      </c>
      <c r="R750" s="240">
        <f>Q750*H750</f>
        <v>19.16902</v>
      </c>
      <c r="S750" s="240">
        <v>0</v>
      </c>
      <c r="T750" s="241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42" t="s">
        <v>257</v>
      </c>
      <c r="AT750" s="242" t="s">
        <v>253</v>
      </c>
      <c r="AU750" s="242" t="s">
        <v>93</v>
      </c>
      <c r="AY750" s="19" t="s">
        <v>251</v>
      </c>
      <c r="BE750" s="243">
        <f>IF(N750="základní",J750,0)</f>
        <v>0</v>
      </c>
      <c r="BF750" s="243">
        <f>IF(N750="snížená",J750,0)</f>
        <v>0</v>
      </c>
      <c r="BG750" s="243">
        <f>IF(N750="zákl. přenesená",J750,0)</f>
        <v>0</v>
      </c>
      <c r="BH750" s="243">
        <f>IF(N750="sníž. přenesená",J750,0)</f>
        <v>0</v>
      </c>
      <c r="BI750" s="243">
        <f>IF(N750="nulová",J750,0)</f>
        <v>0</v>
      </c>
      <c r="BJ750" s="19" t="s">
        <v>91</v>
      </c>
      <c r="BK750" s="243">
        <f>ROUND(I750*H750,2)</f>
        <v>0</v>
      </c>
      <c r="BL750" s="19" t="s">
        <v>257</v>
      </c>
      <c r="BM750" s="242" t="s">
        <v>803</v>
      </c>
    </row>
    <row r="751" s="2" customFormat="1">
      <c r="A751" s="41"/>
      <c r="B751" s="42"/>
      <c r="C751" s="43"/>
      <c r="D751" s="244" t="s">
        <v>258</v>
      </c>
      <c r="E751" s="43"/>
      <c r="F751" s="245" t="s">
        <v>804</v>
      </c>
      <c r="G751" s="43"/>
      <c r="H751" s="43"/>
      <c r="I751" s="246"/>
      <c r="J751" s="43"/>
      <c r="K751" s="43"/>
      <c r="L751" s="47"/>
      <c r="M751" s="247"/>
      <c r="N751" s="248"/>
      <c r="O751" s="94"/>
      <c r="P751" s="94"/>
      <c r="Q751" s="94"/>
      <c r="R751" s="94"/>
      <c r="S751" s="94"/>
      <c r="T751" s="95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19" t="s">
        <v>258</v>
      </c>
      <c r="AU751" s="19" t="s">
        <v>93</v>
      </c>
    </row>
    <row r="752" s="13" customFormat="1">
      <c r="A752" s="13"/>
      <c r="B752" s="249"/>
      <c r="C752" s="250"/>
      <c r="D752" s="251" t="s">
        <v>260</v>
      </c>
      <c r="E752" s="252" t="s">
        <v>1</v>
      </c>
      <c r="F752" s="253" t="s">
        <v>805</v>
      </c>
      <c r="G752" s="250"/>
      <c r="H752" s="254">
        <v>515.44000000000005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260</v>
      </c>
      <c r="AU752" s="260" t="s">
        <v>93</v>
      </c>
      <c r="AV752" s="13" t="s">
        <v>93</v>
      </c>
      <c r="AW752" s="13" t="s">
        <v>40</v>
      </c>
      <c r="AX752" s="13" t="s">
        <v>84</v>
      </c>
      <c r="AY752" s="260" t="s">
        <v>251</v>
      </c>
    </row>
    <row r="753" s="13" customFormat="1">
      <c r="A753" s="13"/>
      <c r="B753" s="249"/>
      <c r="C753" s="250"/>
      <c r="D753" s="251" t="s">
        <v>260</v>
      </c>
      <c r="E753" s="252" t="s">
        <v>1</v>
      </c>
      <c r="F753" s="253" t="s">
        <v>806</v>
      </c>
      <c r="G753" s="250"/>
      <c r="H753" s="254">
        <v>503.95999999999998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260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251</v>
      </c>
    </row>
    <row r="754" s="13" customFormat="1">
      <c r="A754" s="13"/>
      <c r="B754" s="249"/>
      <c r="C754" s="250"/>
      <c r="D754" s="251" t="s">
        <v>260</v>
      </c>
      <c r="E754" s="252" t="s">
        <v>1</v>
      </c>
      <c r="F754" s="253" t="s">
        <v>807</v>
      </c>
      <c r="G754" s="250"/>
      <c r="H754" s="254">
        <v>484.97000000000003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260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251</v>
      </c>
    </row>
    <row r="755" s="13" customFormat="1">
      <c r="A755" s="13"/>
      <c r="B755" s="249"/>
      <c r="C755" s="250"/>
      <c r="D755" s="251" t="s">
        <v>260</v>
      </c>
      <c r="E755" s="252" t="s">
        <v>1</v>
      </c>
      <c r="F755" s="253" t="s">
        <v>808</v>
      </c>
      <c r="G755" s="250"/>
      <c r="H755" s="254">
        <v>481.56999999999999</v>
      </c>
      <c r="I755" s="255"/>
      <c r="J755" s="250"/>
      <c r="K755" s="250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260</v>
      </c>
      <c r="AU755" s="260" t="s">
        <v>93</v>
      </c>
      <c r="AV755" s="13" t="s">
        <v>93</v>
      </c>
      <c r="AW755" s="13" t="s">
        <v>40</v>
      </c>
      <c r="AX755" s="13" t="s">
        <v>84</v>
      </c>
      <c r="AY755" s="260" t="s">
        <v>251</v>
      </c>
    </row>
    <row r="756" s="13" customFormat="1">
      <c r="A756" s="13"/>
      <c r="B756" s="249"/>
      <c r="C756" s="250"/>
      <c r="D756" s="251" t="s">
        <v>260</v>
      </c>
      <c r="E756" s="252" t="s">
        <v>1</v>
      </c>
      <c r="F756" s="253" t="s">
        <v>809</v>
      </c>
      <c r="G756" s="250"/>
      <c r="H756" s="254">
        <v>481.56999999999999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260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251</v>
      </c>
    </row>
    <row r="757" s="13" customFormat="1">
      <c r="A757" s="13"/>
      <c r="B757" s="249"/>
      <c r="C757" s="250"/>
      <c r="D757" s="251" t="s">
        <v>260</v>
      </c>
      <c r="E757" s="252" t="s">
        <v>1</v>
      </c>
      <c r="F757" s="253" t="s">
        <v>810</v>
      </c>
      <c r="G757" s="250"/>
      <c r="H757" s="254">
        <v>481.56999999999999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260</v>
      </c>
      <c r="AU757" s="260" t="s">
        <v>93</v>
      </c>
      <c r="AV757" s="13" t="s">
        <v>93</v>
      </c>
      <c r="AW757" s="13" t="s">
        <v>40</v>
      </c>
      <c r="AX757" s="13" t="s">
        <v>84</v>
      </c>
      <c r="AY757" s="260" t="s">
        <v>251</v>
      </c>
    </row>
    <row r="758" s="14" customFormat="1">
      <c r="A758" s="14"/>
      <c r="B758" s="261"/>
      <c r="C758" s="262"/>
      <c r="D758" s="251" t="s">
        <v>260</v>
      </c>
      <c r="E758" s="263" t="s">
        <v>1</v>
      </c>
      <c r="F758" s="264" t="s">
        <v>262</v>
      </c>
      <c r="G758" s="262"/>
      <c r="H758" s="265">
        <v>2949.0799999999999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1" t="s">
        <v>260</v>
      </c>
      <c r="AU758" s="271" t="s">
        <v>93</v>
      </c>
      <c r="AV758" s="14" t="s">
        <v>257</v>
      </c>
      <c r="AW758" s="14" t="s">
        <v>40</v>
      </c>
      <c r="AX758" s="14" t="s">
        <v>91</v>
      </c>
      <c r="AY758" s="271" t="s">
        <v>251</v>
      </c>
    </row>
    <row r="759" s="2" customFormat="1" ht="24.15" customHeight="1">
      <c r="A759" s="41"/>
      <c r="B759" s="42"/>
      <c r="C759" s="230" t="s">
        <v>811</v>
      </c>
      <c r="D759" s="230" t="s">
        <v>253</v>
      </c>
      <c r="E759" s="231" t="s">
        <v>812</v>
      </c>
      <c r="F759" s="232" t="s">
        <v>813</v>
      </c>
      <c r="G759" s="233" t="s">
        <v>389</v>
      </c>
      <c r="H759" s="234">
        <v>76.427999999999997</v>
      </c>
      <c r="I759" s="235"/>
      <c r="J759" s="236">
        <f>ROUND(I759*H759,2)</f>
        <v>0</v>
      </c>
      <c r="K759" s="237"/>
      <c r="L759" s="47"/>
      <c r="M759" s="238" t="s">
        <v>1</v>
      </c>
      <c r="N759" s="239" t="s">
        <v>49</v>
      </c>
      <c r="O759" s="94"/>
      <c r="P759" s="240">
        <f>O759*H759</f>
        <v>0</v>
      </c>
      <c r="Q759" s="240">
        <v>0.0064999999999999997</v>
      </c>
      <c r="R759" s="240">
        <f>Q759*H759</f>
        <v>0.49678199999999995</v>
      </c>
      <c r="S759" s="240">
        <v>0</v>
      </c>
      <c r="T759" s="241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42" t="s">
        <v>257</v>
      </c>
      <c r="AT759" s="242" t="s">
        <v>253</v>
      </c>
      <c r="AU759" s="242" t="s">
        <v>93</v>
      </c>
      <c r="AY759" s="19" t="s">
        <v>251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9" t="s">
        <v>91</v>
      </c>
      <c r="BK759" s="243">
        <f>ROUND(I759*H759,2)</f>
        <v>0</v>
      </c>
      <c r="BL759" s="19" t="s">
        <v>257</v>
      </c>
      <c r="BM759" s="242" t="s">
        <v>814</v>
      </c>
    </row>
    <row r="760" s="2" customFormat="1">
      <c r="A760" s="41"/>
      <c r="B760" s="42"/>
      <c r="C760" s="43"/>
      <c r="D760" s="244" t="s">
        <v>258</v>
      </c>
      <c r="E760" s="43"/>
      <c r="F760" s="245" t="s">
        <v>815</v>
      </c>
      <c r="G760" s="43"/>
      <c r="H760" s="43"/>
      <c r="I760" s="246"/>
      <c r="J760" s="43"/>
      <c r="K760" s="43"/>
      <c r="L760" s="47"/>
      <c r="M760" s="247"/>
      <c r="N760" s="248"/>
      <c r="O760" s="94"/>
      <c r="P760" s="94"/>
      <c r="Q760" s="94"/>
      <c r="R760" s="94"/>
      <c r="S760" s="94"/>
      <c r="T760" s="95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9" t="s">
        <v>258</v>
      </c>
      <c r="AU760" s="19" t="s">
        <v>93</v>
      </c>
    </row>
    <row r="761" s="13" customFormat="1">
      <c r="A761" s="13"/>
      <c r="B761" s="249"/>
      <c r="C761" s="250"/>
      <c r="D761" s="251" t="s">
        <v>260</v>
      </c>
      <c r="E761" s="252" t="s">
        <v>1</v>
      </c>
      <c r="F761" s="253" t="s">
        <v>730</v>
      </c>
      <c r="G761" s="250"/>
      <c r="H761" s="254">
        <v>10.428000000000001</v>
      </c>
      <c r="I761" s="255"/>
      <c r="J761" s="250"/>
      <c r="K761" s="250"/>
      <c r="L761" s="256"/>
      <c r="M761" s="257"/>
      <c r="N761" s="258"/>
      <c r="O761" s="258"/>
      <c r="P761" s="258"/>
      <c r="Q761" s="258"/>
      <c r="R761" s="258"/>
      <c r="S761" s="258"/>
      <c r="T761" s="25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0" t="s">
        <v>260</v>
      </c>
      <c r="AU761" s="260" t="s">
        <v>93</v>
      </c>
      <c r="AV761" s="13" t="s">
        <v>93</v>
      </c>
      <c r="AW761" s="13" t="s">
        <v>40</v>
      </c>
      <c r="AX761" s="13" t="s">
        <v>84</v>
      </c>
      <c r="AY761" s="260" t="s">
        <v>251</v>
      </c>
    </row>
    <row r="762" s="13" customFormat="1">
      <c r="A762" s="13"/>
      <c r="B762" s="249"/>
      <c r="C762" s="250"/>
      <c r="D762" s="251" t="s">
        <v>260</v>
      </c>
      <c r="E762" s="252" t="s">
        <v>1</v>
      </c>
      <c r="F762" s="253" t="s">
        <v>731</v>
      </c>
      <c r="G762" s="250"/>
      <c r="H762" s="254">
        <v>13.199999999999999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260</v>
      </c>
      <c r="AU762" s="260" t="s">
        <v>93</v>
      </c>
      <c r="AV762" s="13" t="s">
        <v>93</v>
      </c>
      <c r="AW762" s="13" t="s">
        <v>40</v>
      </c>
      <c r="AX762" s="13" t="s">
        <v>84</v>
      </c>
      <c r="AY762" s="260" t="s">
        <v>251</v>
      </c>
    </row>
    <row r="763" s="13" customFormat="1">
      <c r="A763" s="13"/>
      <c r="B763" s="249"/>
      <c r="C763" s="250"/>
      <c r="D763" s="251" t="s">
        <v>260</v>
      </c>
      <c r="E763" s="252" t="s">
        <v>1</v>
      </c>
      <c r="F763" s="253" t="s">
        <v>732</v>
      </c>
      <c r="G763" s="250"/>
      <c r="H763" s="254">
        <v>13.199999999999999</v>
      </c>
      <c r="I763" s="255"/>
      <c r="J763" s="250"/>
      <c r="K763" s="250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260</v>
      </c>
      <c r="AU763" s="260" t="s">
        <v>93</v>
      </c>
      <c r="AV763" s="13" t="s">
        <v>93</v>
      </c>
      <c r="AW763" s="13" t="s">
        <v>40</v>
      </c>
      <c r="AX763" s="13" t="s">
        <v>84</v>
      </c>
      <c r="AY763" s="260" t="s">
        <v>251</v>
      </c>
    </row>
    <row r="764" s="13" customFormat="1">
      <c r="A764" s="13"/>
      <c r="B764" s="249"/>
      <c r="C764" s="250"/>
      <c r="D764" s="251" t="s">
        <v>260</v>
      </c>
      <c r="E764" s="252" t="s">
        <v>1</v>
      </c>
      <c r="F764" s="253" t="s">
        <v>733</v>
      </c>
      <c r="G764" s="250"/>
      <c r="H764" s="254">
        <v>13.199999999999999</v>
      </c>
      <c r="I764" s="255"/>
      <c r="J764" s="250"/>
      <c r="K764" s="250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260</v>
      </c>
      <c r="AU764" s="260" t="s">
        <v>93</v>
      </c>
      <c r="AV764" s="13" t="s">
        <v>93</v>
      </c>
      <c r="AW764" s="13" t="s">
        <v>40</v>
      </c>
      <c r="AX764" s="13" t="s">
        <v>84</v>
      </c>
      <c r="AY764" s="260" t="s">
        <v>251</v>
      </c>
    </row>
    <row r="765" s="13" customFormat="1">
      <c r="A765" s="13"/>
      <c r="B765" s="249"/>
      <c r="C765" s="250"/>
      <c r="D765" s="251" t="s">
        <v>260</v>
      </c>
      <c r="E765" s="252" t="s">
        <v>1</v>
      </c>
      <c r="F765" s="253" t="s">
        <v>734</v>
      </c>
      <c r="G765" s="250"/>
      <c r="H765" s="254">
        <v>13.199999999999999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260</v>
      </c>
      <c r="AU765" s="260" t="s">
        <v>93</v>
      </c>
      <c r="AV765" s="13" t="s">
        <v>93</v>
      </c>
      <c r="AW765" s="13" t="s">
        <v>40</v>
      </c>
      <c r="AX765" s="13" t="s">
        <v>84</v>
      </c>
      <c r="AY765" s="260" t="s">
        <v>251</v>
      </c>
    </row>
    <row r="766" s="13" customFormat="1">
      <c r="A766" s="13"/>
      <c r="B766" s="249"/>
      <c r="C766" s="250"/>
      <c r="D766" s="251" t="s">
        <v>260</v>
      </c>
      <c r="E766" s="252" t="s">
        <v>1</v>
      </c>
      <c r="F766" s="253" t="s">
        <v>735</v>
      </c>
      <c r="G766" s="250"/>
      <c r="H766" s="254">
        <v>13.199999999999999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260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251</v>
      </c>
    </row>
    <row r="767" s="14" customFormat="1">
      <c r="A767" s="14"/>
      <c r="B767" s="261"/>
      <c r="C767" s="262"/>
      <c r="D767" s="251" t="s">
        <v>260</v>
      </c>
      <c r="E767" s="263" t="s">
        <v>1</v>
      </c>
      <c r="F767" s="264" t="s">
        <v>262</v>
      </c>
      <c r="G767" s="262"/>
      <c r="H767" s="265">
        <v>76.427999999999997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260</v>
      </c>
      <c r="AU767" s="271" t="s">
        <v>93</v>
      </c>
      <c r="AV767" s="14" t="s">
        <v>257</v>
      </c>
      <c r="AW767" s="14" t="s">
        <v>40</v>
      </c>
      <c r="AX767" s="14" t="s">
        <v>91</v>
      </c>
      <c r="AY767" s="271" t="s">
        <v>251</v>
      </c>
    </row>
    <row r="768" s="2" customFormat="1" ht="21.75" customHeight="1">
      <c r="A768" s="41"/>
      <c r="B768" s="42"/>
      <c r="C768" s="230" t="s">
        <v>555</v>
      </c>
      <c r="D768" s="230" t="s">
        <v>253</v>
      </c>
      <c r="E768" s="231" t="s">
        <v>816</v>
      </c>
      <c r="F768" s="232" t="s">
        <v>817</v>
      </c>
      <c r="G768" s="233" t="s">
        <v>389</v>
      </c>
      <c r="H768" s="234">
        <v>2949.0799999999999</v>
      </c>
      <c r="I768" s="235"/>
      <c r="J768" s="236">
        <f>ROUND(I768*H768,2)</f>
        <v>0</v>
      </c>
      <c r="K768" s="237"/>
      <c r="L768" s="47"/>
      <c r="M768" s="238" t="s">
        <v>1</v>
      </c>
      <c r="N768" s="239" t="s">
        <v>49</v>
      </c>
      <c r="O768" s="94"/>
      <c r="P768" s="240">
        <f>O768*H768</f>
        <v>0</v>
      </c>
      <c r="Q768" s="240">
        <v>0.0039053999999999998</v>
      </c>
      <c r="R768" s="240">
        <f>Q768*H768</f>
        <v>11.517337031999999</v>
      </c>
      <c r="S768" s="240">
        <v>0</v>
      </c>
      <c r="T768" s="241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42" t="s">
        <v>257</v>
      </c>
      <c r="AT768" s="242" t="s">
        <v>253</v>
      </c>
      <c r="AU768" s="242" t="s">
        <v>93</v>
      </c>
      <c r="AY768" s="19" t="s">
        <v>251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9" t="s">
        <v>91</v>
      </c>
      <c r="BK768" s="243">
        <f>ROUND(I768*H768,2)</f>
        <v>0</v>
      </c>
      <c r="BL768" s="19" t="s">
        <v>257</v>
      </c>
      <c r="BM768" s="242" t="s">
        <v>818</v>
      </c>
    </row>
    <row r="769" s="2" customFormat="1">
      <c r="A769" s="41"/>
      <c r="B769" s="42"/>
      <c r="C769" s="43"/>
      <c r="D769" s="244" t="s">
        <v>258</v>
      </c>
      <c r="E769" s="43"/>
      <c r="F769" s="245" t="s">
        <v>819</v>
      </c>
      <c r="G769" s="43"/>
      <c r="H769" s="43"/>
      <c r="I769" s="246"/>
      <c r="J769" s="43"/>
      <c r="K769" s="43"/>
      <c r="L769" s="47"/>
      <c r="M769" s="247"/>
      <c r="N769" s="248"/>
      <c r="O769" s="94"/>
      <c r="P769" s="94"/>
      <c r="Q769" s="94"/>
      <c r="R769" s="94"/>
      <c r="S769" s="94"/>
      <c r="T769" s="95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19" t="s">
        <v>258</v>
      </c>
      <c r="AU769" s="19" t="s">
        <v>93</v>
      </c>
    </row>
    <row r="770" s="2" customFormat="1" ht="24.15" customHeight="1">
      <c r="A770" s="41"/>
      <c r="B770" s="42"/>
      <c r="C770" s="230" t="s">
        <v>820</v>
      </c>
      <c r="D770" s="230" t="s">
        <v>253</v>
      </c>
      <c r="E770" s="231" t="s">
        <v>821</v>
      </c>
      <c r="F770" s="232" t="s">
        <v>822</v>
      </c>
      <c r="G770" s="233" t="s">
        <v>389</v>
      </c>
      <c r="H770" s="234">
        <v>76.427999999999997</v>
      </c>
      <c r="I770" s="235"/>
      <c r="J770" s="236">
        <f>ROUND(I770*H770,2)</f>
        <v>0</v>
      </c>
      <c r="K770" s="237"/>
      <c r="L770" s="47"/>
      <c r="M770" s="238" t="s">
        <v>1</v>
      </c>
      <c r="N770" s="239" t="s">
        <v>49</v>
      </c>
      <c r="O770" s="94"/>
      <c r="P770" s="240">
        <f>O770*H770</f>
        <v>0</v>
      </c>
      <c r="Q770" s="240">
        <v>0.0039053999999999998</v>
      </c>
      <c r="R770" s="240">
        <f>Q770*H770</f>
        <v>0.29848191119999995</v>
      </c>
      <c r="S770" s="240">
        <v>0</v>
      </c>
      <c r="T770" s="241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42" t="s">
        <v>257</v>
      </c>
      <c r="AT770" s="242" t="s">
        <v>253</v>
      </c>
      <c r="AU770" s="242" t="s">
        <v>93</v>
      </c>
      <c r="AY770" s="19" t="s">
        <v>251</v>
      </c>
      <c r="BE770" s="243">
        <f>IF(N770="základní",J770,0)</f>
        <v>0</v>
      </c>
      <c r="BF770" s="243">
        <f>IF(N770="snížená",J770,0)</f>
        <v>0</v>
      </c>
      <c r="BG770" s="243">
        <f>IF(N770="zákl. přenesená",J770,0)</f>
        <v>0</v>
      </c>
      <c r="BH770" s="243">
        <f>IF(N770="sníž. přenesená",J770,0)</f>
        <v>0</v>
      </c>
      <c r="BI770" s="243">
        <f>IF(N770="nulová",J770,0)</f>
        <v>0</v>
      </c>
      <c r="BJ770" s="19" t="s">
        <v>91</v>
      </c>
      <c r="BK770" s="243">
        <f>ROUND(I770*H770,2)</f>
        <v>0</v>
      </c>
      <c r="BL770" s="19" t="s">
        <v>257</v>
      </c>
      <c r="BM770" s="242" t="s">
        <v>823</v>
      </c>
    </row>
    <row r="771" s="2" customFormat="1">
      <c r="A771" s="41"/>
      <c r="B771" s="42"/>
      <c r="C771" s="43"/>
      <c r="D771" s="244" t="s">
        <v>258</v>
      </c>
      <c r="E771" s="43"/>
      <c r="F771" s="245" t="s">
        <v>824</v>
      </c>
      <c r="G771" s="43"/>
      <c r="H771" s="43"/>
      <c r="I771" s="246"/>
      <c r="J771" s="43"/>
      <c r="K771" s="43"/>
      <c r="L771" s="47"/>
      <c r="M771" s="247"/>
      <c r="N771" s="248"/>
      <c r="O771" s="94"/>
      <c r="P771" s="94"/>
      <c r="Q771" s="94"/>
      <c r="R771" s="94"/>
      <c r="S771" s="94"/>
      <c r="T771" s="95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19" t="s">
        <v>258</v>
      </c>
      <c r="AU771" s="19" t="s">
        <v>93</v>
      </c>
    </row>
    <row r="772" s="2" customFormat="1" ht="16.5" customHeight="1">
      <c r="A772" s="41"/>
      <c r="B772" s="42"/>
      <c r="C772" s="230" t="s">
        <v>560</v>
      </c>
      <c r="D772" s="230" t="s">
        <v>253</v>
      </c>
      <c r="E772" s="231" t="s">
        <v>825</v>
      </c>
      <c r="F772" s="232" t="s">
        <v>826</v>
      </c>
      <c r="G772" s="233" t="s">
        <v>389</v>
      </c>
      <c r="H772" s="234">
        <v>7511.4390000000003</v>
      </c>
      <c r="I772" s="235"/>
      <c r="J772" s="236">
        <f>ROUND(I772*H772,2)</f>
        <v>0</v>
      </c>
      <c r="K772" s="237"/>
      <c r="L772" s="47"/>
      <c r="M772" s="238" t="s">
        <v>1</v>
      </c>
      <c r="N772" s="239" t="s">
        <v>49</v>
      </c>
      <c r="O772" s="94"/>
      <c r="P772" s="240">
        <f>O772*H772</f>
        <v>0</v>
      </c>
      <c r="Q772" s="240">
        <v>0.0064999999999999997</v>
      </c>
      <c r="R772" s="240">
        <f>Q772*H772</f>
        <v>48.824353500000001</v>
      </c>
      <c r="S772" s="240">
        <v>0</v>
      </c>
      <c r="T772" s="241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42" t="s">
        <v>257</v>
      </c>
      <c r="AT772" s="242" t="s">
        <v>253</v>
      </c>
      <c r="AU772" s="242" t="s">
        <v>93</v>
      </c>
      <c r="AY772" s="19" t="s">
        <v>251</v>
      </c>
      <c r="BE772" s="243">
        <f>IF(N772="základní",J772,0)</f>
        <v>0</v>
      </c>
      <c r="BF772" s="243">
        <f>IF(N772="snížená",J772,0)</f>
        <v>0</v>
      </c>
      <c r="BG772" s="243">
        <f>IF(N772="zákl. přenesená",J772,0)</f>
        <v>0</v>
      </c>
      <c r="BH772" s="243">
        <f>IF(N772="sníž. přenesená",J772,0)</f>
        <v>0</v>
      </c>
      <c r="BI772" s="243">
        <f>IF(N772="nulová",J772,0)</f>
        <v>0</v>
      </c>
      <c r="BJ772" s="19" t="s">
        <v>91</v>
      </c>
      <c r="BK772" s="243">
        <f>ROUND(I772*H772,2)</f>
        <v>0</v>
      </c>
      <c r="BL772" s="19" t="s">
        <v>257</v>
      </c>
      <c r="BM772" s="242" t="s">
        <v>827</v>
      </c>
    </row>
    <row r="773" s="2" customFormat="1">
      <c r="A773" s="41"/>
      <c r="B773" s="42"/>
      <c r="C773" s="43"/>
      <c r="D773" s="244" t="s">
        <v>258</v>
      </c>
      <c r="E773" s="43"/>
      <c r="F773" s="245" t="s">
        <v>828</v>
      </c>
      <c r="G773" s="43"/>
      <c r="H773" s="43"/>
      <c r="I773" s="246"/>
      <c r="J773" s="43"/>
      <c r="K773" s="43"/>
      <c r="L773" s="47"/>
      <c r="M773" s="247"/>
      <c r="N773" s="248"/>
      <c r="O773" s="94"/>
      <c r="P773" s="94"/>
      <c r="Q773" s="94"/>
      <c r="R773" s="94"/>
      <c r="S773" s="94"/>
      <c r="T773" s="95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19" t="s">
        <v>258</v>
      </c>
      <c r="AU773" s="19" t="s">
        <v>93</v>
      </c>
    </row>
    <row r="774" s="15" customFormat="1">
      <c r="A774" s="15"/>
      <c r="B774" s="272"/>
      <c r="C774" s="273"/>
      <c r="D774" s="251" t="s">
        <v>260</v>
      </c>
      <c r="E774" s="274" t="s">
        <v>1</v>
      </c>
      <c r="F774" s="275" t="s">
        <v>499</v>
      </c>
      <c r="G774" s="273"/>
      <c r="H774" s="274" t="s">
        <v>1</v>
      </c>
      <c r="I774" s="276"/>
      <c r="J774" s="273"/>
      <c r="K774" s="273"/>
      <c r="L774" s="277"/>
      <c r="M774" s="278"/>
      <c r="N774" s="279"/>
      <c r="O774" s="279"/>
      <c r="P774" s="279"/>
      <c r="Q774" s="279"/>
      <c r="R774" s="279"/>
      <c r="S774" s="279"/>
      <c r="T774" s="280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1" t="s">
        <v>260</v>
      </c>
      <c r="AU774" s="281" t="s">
        <v>93</v>
      </c>
      <c r="AV774" s="15" t="s">
        <v>91</v>
      </c>
      <c r="AW774" s="15" t="s">
        <v>40</v>
      </c>
      <c r="AX774" s="15" t="s">
        <v>84</v>
      </c>
      <c r="AY774" s="281" t="s">
        <v>251</v>
      </c>
    </row>
    <row r="775" s="13" customFormat="1">
      <c r="A775" s="13"/>
      <c r="B775" s="249"/>
      <c r="C775" s="250"/>
      <c r="D775" s="251" t="s">
        <v>260</v>
      </c>
      <c r="E775" s="252" t="s">
        <v>1</v>
      </c>
      <c r="F775" s="253" t="s">
        <v>829</v>
      </c>
      <c r="G775" s="250"/>
      <c r="H775" s="254">
        <v>376.279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260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251</v>
      </c>
    </row>
    <row r="776" s="13" customFormat="1">
      <c r="A776" s="13"/>
      <c r="B776" s="249"/>
      <c r="C776" s="250"/>
      <c r="D776" s="251" t="s">
        <v>260</v>
      </c>
      <c r="E776" s="252" t="s">
        <v>1</v>
      </c>
      <c r="F776" s="253" t="s">
        <v>830</v>
      </c>
      <c r="G776" s="250"/>
      <c r="H776" s="254">
        <v>405.96300000000002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260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251</v>
      </c>
    </row>
    <row r="777" s="13" customFormat="1">
      <c r="A777" s="13"/>
      <c r="B777" s="249"/>
      <c r="C777" s="250"/>
      <c r="D777" s="251" t="s">
        <v>260</v>
      </c>
      <c r="E777" s="252" t="s">
        <v>1</v>
      </c>
      <c r="F777" s="253" t="s">
        <v>831</v>
      </c>
      <c r="G777" s="250"/>
      <c r="H777" s="254">
        <v>26.026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260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251</v>
      </c>
    </row>
    <row r="778" s="13" customFormat="1">
      <c r="A778" s="13"/>
      <c r="B778" s="249"/>
      <c r="C778" s="250"/>
      <c r="D778" s="251" t="s">
        <v>260</v>
      </c>
      <c r="E778" s="252" t="s">
        <v>1</v>
      </c>
      <c r="F778" s="253" t="s">
        <v>832</v>
      </c>
      <c r="G778" s="250"/>
      <c r="H778" s="254">
        <v>559.17600000000004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260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251</v>
      </c>
    </row>
    <row r="779" s="13" customFormat="1">
      <c r="A779" s="13"/>
      <c r="B779" s="249"/>
      <c r="C779" s="250"/>
      <c r="D779" s="251" t="s">
        <v>260</v>
      </c>
      <c r="E779" s="252" t="s">
        <v>1</v>
      </c>
      <c r="F779" s="253" t="s">
        <v>833</v>
      </c>
      <c r="G779" s="250"/>
      <c r="H779" s="254">
        <v>5.4800000000000004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260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251</v>
      </c>
    </row>
    <row r="780" s="13" customFormat="1">
      <c r="A780" s="13"/>
      <c r="B780" s="249"/>
      <c r="C780" s="250"/>
      <c r="D780" s="251" t="s">
        <v>260</v>
      </c>
      <c r="E780" s="252" t="s">
        <v>1</v>
      </c>
      <c r="F780" s="253" t="s">
        <v>637</v>
      </c>
      <c r="G780" s="250"/>
      <c r="H780" s="254">
        <v>19.428000000000001</v>
      </c>
      <c r="I780" s="255"/>
      <c r="J780" s="250"/>
      <c r="K780" s="250"/>
      <c r="L780" s="256"/>
      <c r="M780" s="257"/>
      <c r="N780" s="258"/>
      <c r="O780" s="258"/>
      <c r="P780" s="258"/>
      <c r="Q780" s="258"/>
      <c r="R780" s="258"/>
      <c r="S780" s="258"/>
      <c r="T780" s="25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0" t="s">
        <v>260</v>
      </c>
      <c r="AU780" s="260" t="s">
        <v>93</v>
      </c>
      <c r="AV780" s="13" t="s">
        <v>93</v>
      </c>
      <c r="AW780" s="13" t="s">
        <v>40</v>
      </c>
      <c r="AX780" s="13" t="s">
        <v>84</v>
      </c>
      <c r="AY780" s="260" t="s">
        <v>251</v>
      </c>
    </row>
    <row r="781" s="13" customFormat="1">
      <c r="A781" s="13"/>
      <c r="B781" s="249"/>
      <c r="C781" s="250"/>
      <c r="D781" s="251" t="s">
        <v>260</v>
      </c>
      <c r="E781" s="252" t="s">
        <v>1</v>
      </c>
      <c r="F781" s="253" t="s">
        <v>834</v>
      </c>
      <c r="G781" s="250"/>
      <c r="H781" s="254">
        <v>152.83799999999999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260</v>
      </c>
      <c r="AU781" s="260" t="s">
        <v>93</v>
      </c>
      <c r="AV781" s="13" t="s">
        <v>93</v>
      </c>
      <c r="AW781" s="13" t="s">
        <v>40</v>
      </c>
      <c r="AX781" s="13" t="s">
        <v>84</v>
      </c>
      <c r="AY781" s="260" t="s">
        <v>251</v>
      </c>
    </row>
    <row r="782" s="16" customFormat="1">
      <c r="A782" s="16"/>
      <c r="B782" s="283"/>
      <c r="C782" s="284"/>
      <c r="D782" s="251" t="s">
        <v>260</v>
      </c>
      <c r="E782" s="285" t="s">
        <v>1</v>
      </c>
      <c r="F782" s="286" t="s">
        <v>329</v>
      </c>
      <c r="G782" s="284"/>
      <c r="H782" s="287">
        <v>1545.1900000000001</v>
      </c>
      <c r="I782" s="288"/>
      <c r="J782" s="284"/>
      <c r="K782" s="284"/>
      <c r="L782" s="289"/>
      <c r="M782" s="290"/>
      <c r="N782" s="291"/>
      <c r="O782" s="291"/>
      <c r="P782" s="291"/>
      <c r="Q782" s="291"/>
      <c r="R782" s="291"/>
      <c r="S782" s="291"/>
      <c r="T782" s="292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293" t="s">
        <v>260</v>
      </c>
      <c r="AU782" s="293" t="s">
        <v>93</v>
      </c>
      <c r="AV782" s="16" t="s">
        <v>273</v>
      </c>
      <c r="AW782" s="16" t="s">
        <v>40</v>
      </c>
      <c r="AX782" s="16" t="s">
        <v>84</v>
      </c>
      <c r="AY782" s="293" t="s">
        <v>251</v>
      </c>
    </row>
    <row r="783" s="15" customFormat="1">
      <c r="A783" s="15"/>
      <c r="B783" s="272"/>
      <c r="C783" s="273"/>
      <c r="D783" s="251" t="s">
        <v>260</v>
      </c>
      <c r="E783" s="274" t="s">
        <v>1</v>
      </c>
      <c r="F783" s="275" t="s">
        <v>505</v>
      </c>
      <c r="G783" s="273"/>
      <c r="H783" s="274" t="s">
        <v>1</v>
      </c>
      <c r="I783" s="276"/>
      <c r="J783" s="273"/>
      <c r="K783" s="273"/>
      <c r="L783" s="277"/>
      <c r="M783" s="278"/>
      <c r="N783" s="279"/>
      <c r="O783" s="279"/>
      <c r="P783" s="279"/>
      <c r="Q783" s="279"/>
      <c r="R783" s="279"/>
      <c r="S783" s="279"/>
      <c r="T783" s="280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1" t="s">
        <v>260</v>
      </c>
      <c r="AU783" s="281" t="s">
        <v>93</v>
      </c>
      <c r="AV783" s="15" t="s">
        <v>91</v>
      </c>
      <c r="AW783" s="15" t="s">
        <v>40</v>
      </c>
      <c r="AX783" s="15" t="s">
        <v>84</v>
      </c>
      <c r="AY783" s="281" t="s">
        <v>251</v>
      </c>
    </row>
    <row r="784" s="13" customFormat="1">
      <c r="A784" s="13"/>
      <c r="B784" s="249"/>
      <c r="C784" s="250"/>
      <c r="D784" s="251" t="s">
        <v>260</v>
      </c>
      <c r="E784" s="252" t="s">
        <v>1</v>
      </c>
      <c r="F784" s="253" t="s">
        <v>835</v>
      </c>
      <c r="G784" s="250"/>
      <c r="H784" s="254">
        <v>270.50099999999998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260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251</v>
      </c>
    </row>
    <row r="785" s="13" customFormat="1">
      <c r="A785" s="13"/>
      <c r="B785" s="249"/>
      <c r="C785" s="250"/>
      <c r="D785" s="251" t="s">
        <v>260</v>
      </c>
      <c r="E785" s="252" t="s">
        <v>1</v>
      </c>
      <c r="F785" s="253" t="s">
        <v>836</v>
      </c>
      <c r="G785" s="250"/>
      <c r="H785" s="254">
        <v>105.322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260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251</v>
      </c>
    </row>
    <row r="786" s="13" customFormat="1">
      <c r="A786" s="13"/>
      <c r="B786" s="249"/>
      <c r="C786" s="250"/>
      <c r="D786" s="251" t="s">
        <v>260</v>
      </c>
      <c r="E786" s="252" t="s">
        <v>1</v>
      </c>
      <c r="F786" s="253" t="s">
        <v>837</v>
      </c>
      <c r="G786" s="250"/>
      <c r="H786" s="254">
        <v>907.649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260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251</v>
      </c>
    </row>
    <row r="787" s="13" customFormat="1">
      <c r="A787" s="13"/>
      <c r="B787" s="249"/>
      <c r="C787" s="250"/>
      <c r="D787" s="251" t="s">
        <v>260</v>
      </c>
      <c r="E787" s="252" t="s">
        <v>1</v>
      </c>
      <c r="F787" s="253" t="s">
        <v>838</v>
      </c>
      <c r="G787" s="250"/>
      <c r="H787" s="254">
        <v>4.0839999999999996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260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251</v>
      </c>
    </row>
    <row r="788" s="16" customFormat="1">
      <c r="A788" s="16"/>
      <c r="B788" s="283"/>
      <c r="C788" s="284"/>
      <c r="D788" s="251" t="s">
        <v>260</v>
      </c>
      <c r="E788" s="285" t="s">
        <v>1</v>
      </c>
      <c r="F788" s="286" t="s">
        <v>329</v>
      </c>
      <c r="G788" s="284"/>
      <c r="H788" s="287">
        <v>1287.556</v>
      </c>
      <c r="I788" s="288"/>
      <c r="J788" s="284"/>
      <c r="K788" s="284"/>
      <c r="L788" s="289"/>
      <c r="M788" s="290"/>
      <c r="N788" s="291"/>
      <c r="O788" s="291"/>
      <c r="P788" s="291"/>
      <c r="Q788" s="291"/>
      <c r="R788" s="291"/>
      <c r="S788" s="291"/>
      <c r="T788" s="292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93" t="s">
        <v>260</v>
      </c>
      <c r="AU788" s="293" t="s">
        <v>93</v>
      </c>
      <c r="AV788" s="16" t="s">
        <v>273</v>
      </c>
      <c r="AW788" s="16" t="s">
        <v>40</v>
      </c>
      <c r="AX788" s="16" t="s">
        <v>84</v>
      </c>
      <c r="AY788" s="293" t="s">
        <v>251</v>
      </c>
    </row>
    <row r="789" s="15" customFormat="1">
      <c r="A789" s="15"/>
      <c r="B789" s="272"/>
      <c r="C789" s="273"/>
      <c r="D789" s="251" t="s">
        <v>260</v>
      </c>
      <c r="E789" s="274" t="s">
        <v>1</v>
      </c>
      <c r="F789" s="275" t="s">
        <v>511</v>
      </c>
      <c r="G789" s="273"/>
      <c r="H789" s="274" t="s">
        <v>1</v>
      </c>
      <c r="I789" s="276"/>
      <c r="J789" s="273"/>
      <c r="K789" s="273"/>
      <c r="L789" s="277"/>
      <c r="M789" s="278"/>
      <c r="N789" s="279"/>
      <c r="O789" s="279"/>
      <c r="P789" s="279"/>
      <c r="Q789" s="279"/>
      <c r="R789" s="279"/>
      <c r="S789" s="279"/>
      <c r="T789" s="280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1" t="s">
        <v>260</v>
      </c>
      <c r="AU789" s="281" t="s">
        <v>93</v>
      </c>
      <c r="AV789" s="15" t="s">
        <v>91</v>
      </c>
      <c r="AW789" s="15" t="s">
        <v>40</v>
      </c>
      <c r="AX789" s="15" t="s">
        <v>84</v>
      </c>
      <c r="AY789" s="281" t="s">
        <v>251</v>
      </c>
    </row>
    <row r="790" s="13" customFormat="1">
      <c r="A790" s="13"/>
      <c r="B790" s="249"/>
      <c r="C790" s="250"/>
      <c r="D790" s="251" t="s">
        <v>260</v>
      </c>
      <c r="E790" s="252" t="s">
        <v>1</v>
      </c>
      <c r="F790" s="253" t="s">
        <v>839</v>
      </c>
      <c r="G790" s="250"/>
      <c r="H790" s="254">
        <v>259.62700000000001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260</v>
      </c>
      <c r="AU790" s="260" t="s">
        <v>93</v>
      </c>
      <c r="AV790" s="13" t="s">
        <v>93</v>
      </c>
      <c r="AW790" s="13" t="s">
        <v>40</v>
      </c>
      <c r="AX790" s="13" t="s">
        <v>84</v>
      </c>
      <c r="AY790" s="260" t="s">
        <v>251</v>
      </c>
    </row>
    <row r="791" s="13" customFormat="1">
      <c r="A791" s="13"/>
      <c r="B791" s="249"/>
      <c r="C791" s="250"/>
      <c r="D791" s="251" t="s">
        <v>260</v>
      </c>
      <c r="E791" s="252" t="s">
        <v>1</v>
      </c>
      <c r="F791" s="253" t="s">
        <v>840</v>
      </c>
      <c r="G791" s="250"/>
      <c r="H791" s="254">
        <v>193.595</v>
      </c>
      <c r="I791" s="255"/>
      <c r="J791" s="250"/>
      <c r="K791" s="250"/>
      <c r="L791" s="256"/>
      <c r="M791" s="257"/>
      <c r="N791" s="258"/>
      <c r="O791" s="258"/>
      <c r="P791" s="258"/>
      <c r="Q791" s="258"/>
      <c r="R791" s="258"/>
      <c r="S791" s="258"/>
      <c r="T791" s="25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0" t="s">
        <v>260</v>
      </c>
      <c r="AU791" s="260" t="s">
        <v>93</v>
      </c>
      <c r="AV791" s="13" t="s">
        <v>93</v>
      </c>
      <c r="AW791" s="13" t="s">
        <v>40</v>
      </c>
      <c r="AX791" s="13" t="s">
        <v>84</v>
      </c>
      <c r="AY791" s="260" t="s">
        <v>251</v>
      </c>
    </row>
    <row r="792" s="13" customFormat="1">
      <c r="A792" s="13"/>
      <c r="B792" s="249"/>
      <c r="C792" s="250"/>
      <c r="D792" s="251" t="s">
        <v>260</v>
      </c>
      <c r="E792" s="252" t="s">
        <v>1</v>
      </c>
      <c r="F792" s="253" t="s">
        <v>841</v>
      </c>
      <c r="G792" s="250"/>
      <c r="H792" s="254">
        <v>875.47000000000003</v>
      </c>
      <c r="I792" s="255"/>
      <c r="J792" s="250"/>
      <c r="K792" s="250"/>
      <c r="L792" s="256"/>
      <c r="M792" s="257"/>
      <c r="N792" s="258"/>
      <c r="O792" s="258"/>
      <c r="P792" s="258"/>
      <c r="Q792" s="258"/>
      <c r="R792" s="258"/>
      <c r="S792" s="258"/>
      <c r="T792" s="25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0" t="s">
        <v>260</v>
      </c>
      <c r="AU792" s="260" t="s">
        <v>93</v>
      </c>
      <c r="AV792" s="13" t="s">
        <v>93</v>
      </c>
      <c r="AW792" s="13" t="s">
        <v>40</v>
      </c>
      <c r="AX792" s="13" t="s">
        <v>84</v>
      </c>
      <c r="AY792" s="260" t="s">
        <v>251</v>
      </c>
    </row>
    <row r="793" s="13" customFormat="1">
      <c r="A793" s="13"/>
      <c r="B793" s="249"/>
      <c r="C793" s="250"/>
      <c r="D793" s="251" t="s">
        <v>260</v>
      </c>
      <c r="E793" s="252" t="s">
        <v>1</v>
      </c>
      <c r="F793" s="253" t="s">
        <v>842</v>
      </c>
      <c r="G793" s="250"/>
      <c r="H793" s="254">
        <v>3.7000000000000002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260</v>
      </c>
      <c r="AU793" s="260" t="s">
        <v>93</v>
      </c>
      <c r="AV793" s="13" t="s">
        <v>93</v>
      </c>
      <c r="AW793" s="13" t="s">
        <v>40</v>
      </c>
      <c r="AX793" s="13" t="s">
        <v>84</v>
      </c>
      <c r="AY793" s="260" t="s">
        <v>251</v>
      </c>
    </row>
    <row r="794" s="16" customFormat="1">
      <c r="A794" s="16"/>
      <c r="B794" s="283"/>
      <c r="C794" s="284"/>
      <c r="D794" s="251" t="s">
        <v>260</v>
      </c>
      <c r="E794" s="285" t="s">
        <v>1</v>
      </c>
      <c r="F794" s="286" t="s">
        <v>329</v>
      </c>
      <c r="G794" s="284"/>
      <c r="H794" s="287">
        <v>1332.3920000000001</v>
      </c>
      <c r="I794" s="288"/>
      <c r="J794" s="284"/>
      <c r="K794" s="284"/>
      <c r="L794" s="289"/>
      <c r="M794" s="290"/>
      <c r="N794" s="291"/>
      <c r="O794" s="291"/>
      <c r="P794" s="291"/>
      <c r="Q794" s="291"/>
      <c r="R794" s="291"/>
      <c r="S794" s="291"/>
      <c r="T794" s="292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93" t="s">
        <v>260</v>
      </c>
      <c r="AU794" s="293" t="s">
        <v>93</v>
      </c>
      <c r="AV794" s="16" t="s">
        <v>273</v>
      </c>
      <c r="AW794" s="16" t="s">
        <v>40</v>
      </c>
      <c r="AX794" s="16" t="s">
        <v>84</v>
      </c>
      <c r="AY794" s="293" t="s">
        <v>251</v>
      </c>
    </row>
    <row r="795" s="15" customFormat="1">
      <c r="A795" s="15"/>
      <c r="B795" s="272"/>
      <c r="C795" s="273"/>
      <c r="D795" s="251" t="s">
        <v>260</v>
      </c>
      <c r="E795" s="274" t="s">
        <v>1</v>
      </c>
      <c r="F795" s="275" t="s">
        <v>517</v>
      </c>
      <c r="G795" s="273"/>
      <c r="H795" s="274" t="s">
        <v>1</v>
      </c>
      <c r="I795" s="276"/>
      <c r="J795" s="273"/>
      <c r="K795" s="273"/>
      <c r="L795" s="277"/>
      <c r="M795" s="278"/>
      <c r="N795" s="279"/>
      <c r="O795" s="279"/>
      <c r="P795" s="279"/>
      <c r="Q795" s="279"/>
      <c r="R795" s="279"/>
      <c r="S795" s="279"/>
      <c r="T795" s="280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1" t="s">
        <v>260</v>
      </c>
      <c r="AU795" s="281" t="s">
        <v>93</v>
      </c>
      <c r="AV795" s="15" t="s">
        <v>91</v>
      </c>
      <c r="AW795" s="15" t="s">
        <v>40</v>
      </c>
      <c r="AX795" s="15" t="s">
        <v>84</v>
      </c>
      <c r="AY795" s="281" t="s">
        <v>251</v>
      </c>
    </row>
    <row r="796" s="13" customFormat="1">
      <c r="A796" s="13"/>
      <c r="B796" s="249"/>
      <c r="C796" s="250"/>
      <c r="D796" s="251" t="s">
        <v>260</v>
      </c>
      <c r="E796" s="252" t="s">
        <v>1</v>
      </c>
      <c r="F796" s="253" t="s">
        <v>839</v>
      </c>
      <c r="G796" s="250"/>
      <c r="H796" s="254">
        <v>259.62700000000001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0" t="s">
        <v>260</v>
      </c>
      <c r="AU796" s="260" t="s">
        <v>93</v>
      </c>
      <c r="AV796" s="13" t="s">
        <v>93</v>
      </c>
      <c r="AW796" s="13" t="s">
        <v>40</v>
      </c>
      <c r="AX796" s="13" t="s">
        <v>84</v>
      </c>
      <c r="AY796" s="260" t="s">
        <v>251</v>
      </c>
    </row>
    <row r="797" s="13" customFormat="1">
      <c r="A797" s="13"/>
      <c r="B797" s="249"/>
      <c r="C797" s="250"/>
      <c r="D797" s="251" t="s">
        <v>260</v>
      </c>
      <c r="E797" s="252" t="s">
        <v>1</v>
      </c>
      <c r="F797" s="253" t="s">
        <v>843</v>
      </c>
      <c r="G797" s="250"/>
      <c r="H797" s="254">
        <v>76.423000000000002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260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251</v>
      </c>
    </row>
    <row r="798" s="13" customFormat="1">
      <c r="A798" s="13"/>
      <c r="B798" s="249"/>
      <c r="C798" s="250"/>
      <c r="D798" s="251" t="s">
        <v>260</v>
      </c>
      <c r="E798" s="252" t="s">
        <v>1</v>
      </c>
      <c r="F798" s="253" t="s">
        <v>844</v>
      </c>
      <c r="G798" s="250"/>
      <c r="H798" s="254">
        <v>437.73500000000001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260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251</v>
      </c>
    </row>
    <row r="799" s="13" customFormat="1">
      <c r="A799" s="13"/>
      <c r="B799" s="249"/>
      <c r="C799" s="250"/>
      <c r="D799" s="251" t="s">
        <v>260</v>
      </c>
      <c r="E799" s="252" t="s">
        <v>1</v>
      </c>
      <c r="F799" s="253" t="s">
        <v>842</v>
      </c>
      <c r="G799" s="250"/>
      <c r="H799" s="254">
        <v>3.7000000000000002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260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251</v>
      </c>
    </row>
    <row r="800" s="16" customFormat="1">
      <c r="A800" s="16"/>
      <c r="B800" s="283"/>
      <c r="C800" s="284"/>
      <c r="D800" s="251" t="s">
        <v>260</v>
      </c>
      <c r="E800" s="285" t="s">
        <v>1</v>
      </c>
      <c r="F800" s="286" t="s">
        <v>329</v>
      </c>
      <c r="G800" s="284"/>
      <c r="H800" s="287">
        <v>777.48500000000001</v>
      </c>
      <c r="I800" s="288"/>
      <c r="J800" s="284"/>
      <c r="K800" s="284"/>
      <c r="L800" s="289"/>
      <c r="M800" s="290"/>
      <c r="N800" s="291"/>
      <c r="O800" s="291"/>
      <c r="P800" s="291"/>
      <c r="Q800" s="291"/>
      <c r="R800" s="291"/>
      <c r="S800" s="291"/>
      <c r="T800" s="292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93" t="s">
        <v>260</v>
      </c>
      <c r="AU800" s="293" t="s">
        <v>93</v>
      </c>
      <c r="AV800" s="16" t="s">
        <v>273</v>
      </c>
      <c r="AW800" s="16" t="s">
        <v>40</v>
      </c>
      <c r="AX800" s="16" t="s">
        <v>84</v>
      </c>
      <c r="AY800" s="293" t="s">
        <v>251</v>
      </c>
    </row>
    <row r="801" s="15" customFormat="1">
      <c r="A801" s="15"/>
      <c r="B801" s="272"/>
      <c r="C801" s="273"/>
      <c r="D801" s="251" t="s">
        <v>260</v>
      </c>
      <c r="E801" s="274" t="s">
        <v>1</v>
      </c>
      <c r="F801" s="275" t="s">
        <v>519</v>
      </c>
      <c r="G801" s="273"/>
      <c r="H801" s="274" t="s">
        <v>1</v>
      </c>
      <c r="I801" s="276"/>
      <c r="J801" s="273"/>
      <c r="K801" s="273"/>
      <c r="L801" s="277"/>
      <c r="M801" s="278"/>
      <c r="N801" s="279"/>
      <c r="O801" s="279"/>
      <c r="P801" s="279"/>
      <c r="Q801" s="279"/>
      <c r="R801" s="279"/>
      <c r="S801" s="279"/>
      <c r="T801" s="280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1" t="s">
        <v>260</v>
      </c>
      <c r="AU801" s="281" t="s">
        <v>93</v>
      </c>
      <c r="AV801" s="15" t="s">
        <v>91</v>
      </c>
      <c r="AW801" s="15" t="s">
        <v>40</v>
      </c>
      <c r="AX801" s="15" t="s">
        <v>84</v>
      </c>
      <c r="AY801" s="281" t="s">
        <v>251</v>
      </c>
    </row>
    <row r="802" s="13" customFormat="1">
      <c r="A802" s="13"/>
      <c r="B802" s="249"/>
      <c r="C802" s="250"/>
      <c r="D802" s="251" t="s">
        <v>260</v>
      </c>
      <c r="E802" s="252" t="s">
        <v>1</v>
      </c>
      <c r="F802" s="253" t="s">
        <v>839</v>
      </c>
      <c r="G802" s="250"/>
      <c r="H802" s="254">
        <v>259.62700000000001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260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251</v>
      </c>
    </row>
    <row r="803" s="13" customFormat="1">
      <c r="A803" s="13"/>
      <c r="B803" s="249"/>
      <c r="C803" s="250"/>
      <c r="D803" s="251" t="s">
        <v>260</v>
      </c>
      <c r="E803" s="252" t="s">
        <v>1</v>
      </c>
      <c r="F803" s="253" t="s">
        <v>845</v>
      </c>
      <c r="G803" s="250"/>
      <c r="H803" s="254">
        <v>97.173000000000002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260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251</v>
      </c>
    </row>
    <row r="804" s="13" customFormat="1">
      <c r="A804" s="13"/>
      <c r="B804" s="249"/>
      <c r="C804" s="250"/>
      <c r="D804" s="251" t="s">
        <v>260</v>
      </c>
      <c r="E804" s="252" t="s">
        <v>1</v>
      </c>
      <c r="F804" s="253" t="s">
        <v>841</v>
      </c>
      <c r="G804" s="250"/>
      <c r="H804" s="254">
        <v>875.47000000000003</v>
      </c>
      <c r="I804" s="255"/>
      <c r="J804" s="250"/>
      <c r="K804" s="250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260</v>
      </c>
      <c r="AU804" s="260" t="s">
        <v>93</v>
      </c>
      <c r="AV804" s="13" t="s">
        <v>93</v>
      </c>
      <c r="AW804" s="13" t="s">
        <v>40</v>
      </c>
      <c r="AX804" s="13" t="s">
        <v>84</v>
      </c>
      <c r="AY804" s="260" t="s">
        <v>251</v>
      </c>
    </row>
    <row r="805" s="13" customFormat="1">
      <c r="A805" s="13"/>
      <c r="B805" s="249"/>
      <c r="C805" s="250"/>
      <c r="D805" s="251" t="s">
        <v>260</v>
      </c>
      <c r="E805" s="252" t="s">
        <v>1</v>
      </c>
      <c r="F805" s="253" t="s">
        <v>842</v>
      </c>
      <c r="G805" s="250"/>
      <c r="H805" s="254">
        <v>3.7000000000000002</v>
      </c>
      <c r="I805" s="255"/>
      <c r="J805" s="250"/>
      <c r="K805" s="250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260</v>
      </c>
      <c r="AU805" s="260" t="s">
        <v>93</v>
      </c>
      <c r="AV805" s="13" t="s">
        <v>93</v>
      </c>
      <c r="AW805" s="13" t="s">
        <v>40</v>
      </c>
      <c r="AX805" s="13" t="s">
        <v>84</v>
      </c>
      <c r="AY805" s="260" t="s">
        <v>251</v>
      </c>
    </row>
    <row r="806" s="16" customFormat="1">
      <c r="A806" s="16"/>
      <c r="B806" s="283"/>
      <c r="C806" s="284"/>
      <c r="D806" s="251" t="s">
        <v>260</v>
      </c>
      <c r="E806" s="285" t="s">
        <v>1</v>
      </c>
      <c r="F806" s="286" t="s">
        <v>329</v>
      </c>
      <c r="G806" s="284"/>
      <c r="H806" s="287">
        <v>1235.97</v>
      </c>
      <c r="I806" s="288"/>
      <c r="J806" s="284"/>
      <c r="K806" s="284"/>
      <c r="L806" s="289"/>
      <c r="M806" s="290"/>
      <c r="N806" s="291"/>
      <c r="O806" s="291"/>
      <c r="P806" s="291"/>
      <c r="Q806" s="291"/>
      <c r="R806" s="291"/>
      <c r="S806" s="291"/>
      <c r="T806" s="292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93" t="s">
        <v>260</v>
      </c>
      <c r="AU806" s="293" t="s">
        <v>93</v>
      </c>
      <c r="AV806" s="16" t="s">
        <v>273</v>
      </c>
      <c r="AW806" s="16" t="s">
        <v>40</v>
      </c>
      <c r="AX806" s="16" t="s">
        <v>84</v>
      </c>
      <c r="AY806" s="293" t="s">
        <v>251</v>
      </c>
    </row>
    <row r="807" s="15" customFormat="1">
      <c r="A807" s="15"/>
      <c r="B807" s="272"/>
      <c r="C807" s="273"/>
      <c r="D807" s="251" t="s">
        <v>260</v>
      </c>
      <c r="E807" s="274" t="s">
        <v>1</v>
      </c>
      <c r="F807" s="275" t="s">
        <v>520</v>
      </c>
      <c r="G807" s="273"/>
      <c r="H807" s="274" t="s">
        <v>1</v>
      </c>
      <c r="I807" s="276"/>
      <c r="J807" s="273"/>
      <c r="K807" s="273"/>
      <c r="L807" s="277"/>
      <c r="M807" s="278"/>
      <c r="N807" s="279"/>
      <c r="O807" s="279"/>
      <c r="P807" s="279"/>
      <c r="Q807" s="279"/>
      <c r="R807" s="279"/>
      <c r="S807" s="279"/>
      <c r="T807" s="280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1" t="s">
        <v>260</v>
      </c>
      <c r="AU807" s="281" t="s">
        <v>93</v>
      </c>
      <c r="AV807" s="15" t="s">
        <v>91</v>
      </c>
      <c r="AW807" s="15" t="s">
        <v>40</v>
      </c>
      <c r="AX807" s="15" t="s">
        <v>84</v>
      </c>
      <c r="AY807" s="281" t="s">
        <v>251</v>
      </c>
    </row>
    <row r="808" s="13" customFormat="1">
      <c r="A808" s="13"/>
      <c r="B808" s="249"/>
      <c r="C808" s="250"/>
      <c r="D808" s="251" t="s">
        <v>260</v>
      </c>
      <c r="E808" s="252" t="s">
        <v>1</v>
      </c>
      <c r="F808" s="253" t="s">
        <v>839</v>
      </c>
      <c r="G808" s="250"/>
      <c r="H808" s="254">
        <v>259.62700000000001</v>
      </c>
      <c r="I808" s="255"/>
      <c r="J808" s="250"/>
      <c r="K808" s="250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260</v>
      </c>
      <c r="AU808" s="260" t="s">
        <v>93</v>
      </c>
      <c r="AV808" s="13" t="s">
        <v>93</v>
      </c>
      <c r="AW808" s="13" t="s">
        <v>40</v>
      </c>
      <c r="AX808" s="13" t="s">
        <v>84</v>
      </c>
      <c r="AY808" s="260" t="s">
        <v>251</v>
      </c>
    </row>
    <row r="809" s="13" customFormat="1">
      <c r="A809" s="13"/>
      <c r="B809" s="249"/>
      <c r="C809" s="250"/>
      <c r="D809" s="251" t="s">
        <v>260</v>
      </c>
      <c r="E809" s="252" t="s">
        <v>1</v>
      </c>
      <c r="F809" s="253" t="s">
        <v>845</v>
      </c>
      <c r="G809" s="250"/>
      <c r="H809" s="254">
        <v>97.173000000000002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260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251</v>
      </c>
    </row>
    <row r="810" s="13" customFormat="1">
      <c r="A810" s="13"/>
      <c r="B810" s="249"/>
      <c r="C810" s="250"/>
      <c r="D810" s="251" t="s">
        <v>260</v>
      </c>
      <c r="E810" s="252" t="s">
        <v>1</v>
      </c>
      <c r="F810" s="253" t="s">
        <v>841</v>
      </c>
      <c r="G810" s="250"/>
      <c r="H810" s="254">
        <v>875.47000000000003</v>
      </c>
      <c r="I810" s="255"/>
      <c r="J810" s="250"/>
      <c r="K810" s="250"/>
      <c r="L810" s="256"/>
      <c r="M810" s="257"/>
      <c r="N810" s="258"/>
      <c r="O810" s="258"/>
      <c r="P810" s="258"/>
      <c r="Q810" s="258"/>
      <c r="R810" s="258"/>
      <c r="S810" s="258"/>
      <c r="T810" s="25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0" t="s">
        <v>260</v>
      </c>
      <c r="AU810" s="260" t="s">
        <v>93</v>
      </c>
      <c r="AV810" s="13" t="s">
        <v>93</v>
      </c>
      <c r="AW810" s="13" t="s">
        <v>40</v>
      </c>
      <c r="AX810" s="13" t="s">
        <v>84</v>
      </c>
      <c r="AY810" s="260" t="s">
        <v>251</v>
      </c>
    </row>
    <row r="811" s="13" customFormat="1">
      <c r="A811" s="13"/>
      <c r="B811" s="249"/>
      <c r="C811" s="250"/>
      <c r="D811" s="251" t="s">
        <v>260</v>
      </c>
      <c r="E811" s="252" t="s">
        <v>1</v>
      </c>
      <c r="F811" s="253" t="s">
        <v>842</v>
      </c>
      <c r="G811" s="250"/>
      <c r="H811" s="254">
        <v>3.7000000000000002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260</v>
      </c>
      <c r="AU811" s="260" t="s">
        <v>93</v>
      </c>
      <c r="AV811" s="13" t="s">
        <v>93</v>
      </c>
      <c r="AW811" s="13" t="s">
        <v>40</v>
      </c>
      <c r="AX811" s="13" t="s">
        <v>84</v>
      </c>
      <c r="AY811" s="260" t="s">
        <v>251</v>
      </c>
    </row>
    <row r="812" s="16" customFormat="1">
      <c r="A812" s="16"/>
      <c r="B812" s="283"/>
      <c r="C812" s="284"/>
      <c r="D812" s="251" t="s">
        <v>260</v>
      </c>
      <c r="E812" s="285" t="s">
        <v>1</v>
      </c>
      <c r="F812" s="286" t="s">
        <v>329</v>
      </c>
      <c r="G812" s="284"/>
      <c r="H812" s="287">
        <v>1235.97</v>
      </c>
      <c r="I812" s="288"/>
      <c r="J812" s="284"/>
      <c r="K812" s="284"/>
      <c r="L812" s="289"/>
      <c r="M812" s="290"/>
      <c r="N812" s="291"/>
      <c r="O812" s="291"/>
      <c r="P812" s="291"/>
      <c r="Q812" s="291"/>
      <c r="R812" s="291"/>
      <c r="S812" s="291"/>
      <c r="T812" s="292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3" t="s">
        <v>260</v>
      </c>
      <c r="AU812" s="293" t="s">
        <v>93</v>
      </c>
      <c r="AV812" s="16" t="s">
        <v>273</v>
      </c>
      <c r="AW812" s="16" t="s">
        <v>40</v>
      </c>
      <c r="AX812" s="16" t="s">
        <v>84</v>
      </c>
      <c r="AY812" s="293" t="s">
        <v>251</v>
      </c>
    </row>
    <row r="813" s="13" customFormat="1">
      <c r="A813" s="13"/>
      <c r="B813" s="249"/>
      <c r="C813" s="250"/>
      <c r="D813" s="251" t="s">
        <v>260</v>
      </c>
      <c r="E813" s="252" t="s">
        <v>1</v>
      </c>
      <c r="F813" s="253" t="s">
        <v>846</v>
      </c>
      <c r="G813" s="250"/>
      <c r="H813" s="254">
        <v>96.876000000000005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260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251</v>
      </c>
    </row>
    <row r="814" s="14" customFormat="1">
      <c r="A814" s="14"/>
      <c r="B814" s="261"/>
      <c r="C814" s="262"/>
      <c r="D814" s="251" t="s">
        <v>260</v>
      </c>
      <c r="E814" s="263" t="s">
        <v>1</v>
      </c>
      <c r="F814" s="264" t="s">
        <v>262</v>
      </c>
      <c r="G814" s="262"/>
      <c r="H814" s="265">
        <v>7511.4390000000003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260</v>
      </c>
      <c r="AU814" s="271" t="s">
        <v>93</v>
      </c>
      <c r="AV814" s="14" t="s">
        <v>257</v>
      </c>
      <c r="AW814" s="14" t="s">
        <v>40</v>
      </c>
      <c r="AX814" s="14" t="s">
        <v>91</v>
      </c>
      <c r="AY814" s="271" t="s">
        <v>251</v>
      </c>
    </row>
    <row r="815" s="2" customFormat="1" ht="16.5" customHeight="1">
      <c r="A815" s="41"/>
      <c r="B815" s="42"/>
      <c r="C815" s="230" t="s">
        <v>847</v>
      </c>
      <c r="D815" s="230" t="s">
        <v>253</v>
      </c>
      <c r="E815" s="231" t="s">
        <v>848</v>
      </c>
      <c r="F815" s="232" t="s">
        <v>849</v>
      </c>
      <c r="G815" s="233" t="s">
        <v>389</v>
      </c>
      <c r="H815" s="234">
        <v>7511.4390000000003</v>
      </c>
      <c r="I815" s="235"/>
      <c r="J815" s="236">
        <f>ROUND(I815*H815,2)</f>
        <v>0</v>
      </c>
      <c r="K815" s="237"/>
      <c r="L815" s="47"/>
      <c r="M815" s="238" t="s">
        <v>1</v>
      </c>
      <c r="N815" s="239" t="s">
        <v>49</v>
      </c>
      <c r="O815" s="94"/>
      <c r="P815" s="240">
        <f>O815*H815</f>
        <v>0</v>
      </c>
      <c r="Q815" s="240">
        <v>0.0039053999999999998</v>
      </c>
      <c r="R815" s="240">
        <f>Q815*H815</f>
        <v>29.335173870599998</v>
      </c>
      <c r="S815" s="240">
        <v>0</v>
      </c>
      <c r="T815" s="241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42" t="s">
        <v>257</v>
      </c>
      <c r="AT815" s="242" t="s">
        <v>253</v>
      </c>
      <c r="AU815" s="242" t="s">
        <v>93</v>
      </c>
      <c r="AY815" s="19" t="s">
        <v>251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9" t="s">
        <v>91</v>
      </c>
      <c r="BK815" s="243">
        <f>ROUND(I815*H815,2)</f>
        <v>0</v>
      </c>
      <c r="BL815" s="19" t="s">
        <v>257</v>
      </c>
      <c r="BM815" s="242" t="s">
        <v>850</v>
      </c>
    </row>
    <row r="816" s="2" customFormat="1">
      <c r="A816" s="41"/>
      <c r="B816" s="42"/>
      <c r="C816" s="43"/>
      <c r="D816" s="244" t="s">
        <v>258</v>
      </c>
      <c r="E816" s="43"/>
      <c r="F816" s="245" t="s">
        <v>851</v>
      </c>
      <c r="G816" s="43"/>
      <c r="H816" s="43"/>
      <c r="I816" s="246"/>
      <c r="J816" s="43"/>
      <c r="K816" s="43"/>
      <c r="L816" s="47"/>
      <c r="M816" s="247"/>
      <c r="N816" s="248"/>
      <c r="O816" s="94"/>
      <c r="P816" s="94"/>
      <c r="Q816" s="94"/>
      <c r="R816" s="94"/>
      <c r="S816" s="94"/>
      <c r="T816" s="95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19" t="s">
        <v>258</v>
      </c>
      <c r="AU816" s="19" t="s">
        <v>93</v>
      </c>
    </row>
    <row r="817" s="2" customFormat="1" ht="24.15" customHeight="1">
      <c r="A817" s="41"/>
      <c r="B817" s="42"/>
      <c r="C817" s="230" t="s">
        <v>572</v>
      </c>
      <c r="D817" s="230" t="s">
        <v>253</v>
      </c>
      <c r="E817" s="231" t="s">
        <v>852</v>
      </c>
      <c r="F817" s="232" t="s">
        <v>853</v>
      </c>
      <c r="G817" s="233" t="s">
        <v>389</v>
      </c>
      <c r="H817" s="234">
        <v>170.78299999999999</v>
      </c>
      <c r="I817" s="235"/>
      <c r="J817" s="236">
        <f>ROUND(I817*H817,2)</f>
        <v>0</v>
      </c>
      <c r="K817" s="237"/>
      <c r="L817" s="47"/>
      <c r="M817" s="238" t="s">
        <v>1</v>
      </c>
      <c r="N817" s="239" t="s">
        <v>49</v>
      </c>
      <c r="O817" s="94"/>
      <c r="P817" s="240">
        <f>O817*H817</f>
        <v>0</v>
      </c>
      <c r="Q817" s="240">
        <v>0.0064999999999999997</v>
      </c>
      <c r="R817" s="240">
        <f>Q817*H817</f>
        <v>1.1100895</v>
      </c>
      <c r="S817" s="240">
        <v>0</v>
      </c>
      <c r="T817" s="241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42" t="s">
        <v>257</v>
      </c>
      <c r="AT817" s="242" t="s">
        <v>253</v>
      </c>
      <c r="AU817" s="242" t="s">
        <v>93</v>
      </c>
      <c r="AY817" s="19" t="s">
        <v>251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9" t="s">
        <v>91</v>
      </c>
      <c r="BK817" s="243">
        <f>ROUND(I817*H817,2)</f>
        <v>0</v>
      </c>
      <c r="BL817" s="19" t="s">
        <v>257</v>
      </c>
      <c r="BM817" s="242" t="s">
        <v>854</v>
      </c>
    </row>
    <row r="818" s="2" customFormat="1">
      <c r="A818" s="41"/>
      <c r="B818" s="42"/>
      <c r="C818" s="43"/>
      <c r="D818" s="244" t="s">
        <v>258</v>
      </c>
      <c r="E818" s="43"/>
      <c r="F818" s="245" t="s">
        <v>855</v>
      </c>
      <c r="G818" s="43"/>
      <c r="H818" s="43"/>
      <c r="I818" s="246"/>
      <c r="J818" s="43"/>
      <c r="K818" s="43"/>
      <c r="L818" s="47"/>
      <c r="M818" s="247"/>
      <c r="N818" s="248"/>
      <c r="O818" s="94"/>
      <c r="P818" s="94"/>
      <c r="Q818" s="94"/>
      <c r="R818" s="94"/>
      <c r="S818" s="94"/>
      <c r="T818" s="95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19" t="s">
        <v>258</v>
      </c>
      <c r="AU818" s="19" t="s">
        <v>93</v>
      </c>
    </row>
    <row r="819" s="15" customFormat="1">
      <c r="A819" s="15"/>
      <c r="B819" s="272"/>
      <c r="C819" s="273"/>
      <c r="D819" s="251" t="s">
        <v>260</v>
      </c>
      <c r="E819" s="274" t="s">
        <v>1</v>
      </c>
      <c r="F819" s="275" t="s">
        <v>499</v>
      </c>
      <c r="G819" s="273"/>
      <c r="H819" s="274" t="s">
        <v>1</v>
      </c>
      <c r="I819" s="276"/>
      <c r="J819" s="273"/>
      <c r="K819" s="273"/>
      <c r="L819" s="277"/>
      <c r="M819" s="278"/>
      <c r="N819" s="279"/>
      <c r="O819" s="279"/>
      <c r="P819" s="279"/>
      <c r="Q819" s="279"/>
      <c r="R819" s="279"/>
      <c r="S819" s="279"/>
      <c r="T819" s="28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1" t="s">
        <v>260</v>
      </c>
      <c r="AU819" s="281" t="s">
        <v>93</v>
      </c>
      <c r="AV819" s="15" t="s">
        <v>91</v>
      </c>
      <c r="AW819" s="15" t="s">
        <v>40</v>
      </c>
      <c r="AX819" s="15" t="s">
        <v>84</v>
      </c>
      <c r="AY819" s="281" t="s">
        <v>251</v>
      </c>
    </row>
    <row r="820" s="13" customFormat="1">
      <c r="A820" s="13"/>
      <c r="B820" s="249"/>
      <c r="C820" s="250"/>
      <c r="D820" s="251" t="s">
        <v>260</v>
      </c>
      <c r="E820" s="252" t="s">
        <v>1</v>
      </c>
      <c r="F820" s="253" t="s">
        <v>586</v>
      </c>
      <c r="G820" s="250"/>
      <c r="H820" s="254">
        <v>22.308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260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251</v>
      </c>
    </row>
    <row r="821" s="13" customFormat="1">
      <c r="A821" s="13"/>
      <c r="B821" s="249"/>
      <c r="C821" s="250"/>
      <c r="D821" s="251" t="s">
        <v>260</v>
      </c>
      <c r="E821" s="252" t="s">
        <v>1</v>
      </c>
      <c r="F821" s="253" t="s">
        <v>856</v>
      </c>
      <c r="G821" s="250"/>
      <c r="H821" s="254">
        <v>17.068000000000001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260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251</v>
      </c>
    </row>
    <row r="822" s="15" customFormat="1">
      <c r="A822" s="15"/>
      <c r="B822" s="272"/>
      <c r="C822" s="273"/>
      <c r="D822" s="251" t="s">
        <v>260</v>
      </c>
      <c r="E822" s="274" t="s">
        <v>1</v>
      </c>
      <c r="F822" s="275" t="s">
        <v>505</v>
      </c>
      <c r="G822" s="273"/>
      <c r="H822" s="274" t="s">
        <v>1</v>
      </c>
      <c r="I822" s="276"/>
      <c r="J822" s="273"/>
      <c r="K822" s="273"/>
      <c r="L822" s="277"/>
      <c r="M822" s="278"/>
      <c r="N822" s="279"/>
      <c r="O822" s="279"/>
      <c r="P822" s="279"/>
      <c r="Q822" s="279"/>
      <c r="R822" s="279"/>
      <c r="S822" s="279"/>
      <c r="T822" s="28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1" t="s">
        <v>260</v>
      </c>
      <c r="AU822" s="281" t="s">
        <v>93</v>
      </c>
      <c r="AV822" s="15" t="s">
        <v>91</v>
      </c>
      <c r="AW822" s="15" t="s">
        <v>40</v>
      </c>
      <c r="AX822" s="15" t="s">
        <v>84</v>
      </c>
      <c r="AY822" s="281" t="s">
        <v>251</v>
      </c>
    </row>
    <row r="823" s="13" customFormat="1">
      <c r="A823" s="13"/>
      <c r="B823" s="249"/>
      <c r="C823" s="250"/>
      <c r="D823" s="251" t="s">
        <v>260</v>
      </c>
      <c r="E823" s="252" t="s">
        <v>1</v>
      </c>
      <c r="F823" s="253" t="s">
        <v>605</v>
      </c>
      <c r="G823" s="250"/>
      <c r="H823" s="254">
        <v>27.035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260</v>
      </c>
      <c r="AU823" s="260" t="s">
        <v>93</v>
      </c>
      <c r="AV823" s="13" t="s">
        <v>93</v>
      </c>
      <c r="AW823" s="13" t="s">
        <v>40</v>
      </c>
      <c r="AX823" s="13" t="s">
        <v>84</v>
      </c>
      <c r="AY823" s="260" t="s">
        <v>251</v>
      </c>
    </row>
    <row r="824" s="15" customFormat="1">
      <c r="A824" s="15"/>
      <c r="B824" s="272"/>
      <c r="C824" s="273"/>
      <c r="D824" s="251" t="s">
        <v>260</v>
      </c>
      <c r="E824" s="274" t="s">
        <v>1</v>
      </c>
      <c r="F824" s="275" t="s">
        <v>511</v>
      </c>
      <c r="G824" s="273"/>
      <c r="H824" s="274" t="s">
        <v>1</v>
      </c>
      <c r="I824" s="276"/>
      <c r="J824" s="273"/>
      <c r="K824" s="273"/>
      <c r="L824" s="277"/>
      <c r="M824" s="278"/>
      <c r="N824" s="279"/>
      <c r="O824" s="279"/>
      <c r="P824" s="279"/>
      <c r="Q824" s="279"/>
      <c r="R824" s="279"/>
      <c r="S824" s="279"/>
      <c r="T824" s="280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1" t="s">
        <v>260</v>
      </c>
      <c r="AU824" s="281" t="s">
        <v>93</v>
      </c>
      <c r="AV824" s="15" t="s">
        <v>91</v>
      </c>
      <c r="AW824" s="15" t="s">
        <v>40</v>
      </c>
      <c r="AX824" s="15" t="s">
        <v>84</v>
      </c>
      <c r="AY824" s="281" t="s">
        <v>251</v>
      </c>
    </row>
    <row r="825" s="13" customFormat="1">
      <c r="A825" s="13"/>
      <c r="B825" s="249"/>
      <c r="C825" s="250"/>
      <c r="D825" s="251" t="s">
        <v>260</v>
      </c>
      <c r="E825" s="252" t="s">
        <v>1</v>
      </c>
      <c r="F825" s="253" t="s">
        <v>606</v>
      </c>
      <c r="G825" s="250"/>
      <c r="H825" s="254">
        <v>26.093</v>
      </c>
      <c r="I825" s="255"/>
      <c r="J825" s="250"/>
      <c r="K825" s="250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260</v>
      </c>
      <c r="AU825" s="260" t="s">
        <v>93</v>
      </c>
      <c r="AV825" s="13" t="s">
        <v>93</v>
      </c>
      <c r="AW825" s="13" t="s">
        <v>40</v>
      </c>
      <c r="AX825" s="13" t="s">
        <v>84</v>
      </c>
      <c r="AY825" s="260" t="s">
        <v>251</v>
      </c>
    </row>
    <row r="826" s="15" customFormat="1">
      <c r="A826" s="15"/>
      <c r="B826" s="272"/>
      <c r="C826" s="273"/>
      <c r="D826" s="251" t="s">
        <v>260</v>
      </c>
      <c r="E826" s="274" t="s">
        <v>1</v>
      </c>
      <c r="F826" s="275" t="s">
        <v>517</v>
      </c>
      <c r="G826" s="273"/>
      <c r="H826" s="274" t="s">
        <v>1</v>
      </c>
      <c r="I826" s="276"/>
      <c r="J826" s="273"/>
      <c r="K826" s="273"/>
      <c r="L826" s="277"/>
      <c r="M826" s="278"/>
      <c r="N826" s="279"/>
      <c r="O826" s="279"/>
      <c r="P826" s="279"/>
      <c r="Q826" s="279"/>
      <c r="R826" s="279"/>
      <c r="S826" s="279"/>
      <c r="T826" s="280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1" t="s">
        <v>260</v>
      </c>
      <c r="AU826" s="281" t="s">
        <v>93</v>
      </c>
      <c r="AV826" s="15" t="s">
        <v>91</v>
      </c>
      <c r="AW826" s="15" t="s">
        <v>40</v>
      </c>
      <c r="AX826" s="15" t="s">
        <v>84</v>
      </c>
      <c r="AY826" s="281" t="s">
        <v>251</v>
      </c>
    </row>
    <row r="827" s="13" customFormat="1">
      <c r="A827" s="13"/>
      <c r="B827" s="249"/>
      <c r="C827" s="250"/>
      <c r="D827" s="251" t="s">
        <v>260</v>
      </c>
      <c r="E827" s="252" t="s">
        <v>1</v>
      </c>
      <c r="F827" s="253" t="s">
        <v>606</v>
      </c>
      <c r="G827" s="250"/>
      <c r="H827" s="254">
        <v>26.093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260</v>
      </c>
      <c r="AU827" s="260" t="s">
        <v>93</v>
      </c>
      <c r="AV827" s="13" t="s">
        <v>93</v>
      </c>
      <c r="AW827" s="13" t="s">
        <v>40</v>
      </c>
      <c r="AX827" s="13" t="s">
        <v>84</v>
      </c>
      <c r="AY827" s="260" t="s">
        <v>251</v>
      </c>
    </row>
    <row r="828" s="15" customFormat="1">
      <c r="A828" s="15"/>
      <c r="B828" s="272"/>
      <c r="C828" s="273"/>
      <c r="D828" s="251" t="s">
        <v>260</v>
      </c>
      <c r="E828" s="274" t="s">
        <v>1</v>
      </c>
      <c r="F828" s="275" t="s">
        <v>519</v>
      </c>
      <c r="G828" s="273"/>
      <c r="H828" s="274" t="s">
        <v>1</v>
      </c>
      <c r="I828" s="276"/>
      <c r="J828" s="273"/>
      <c r="K828" s="273"/>
      <c r="L828" s="277"/>
      <c r="M828" s="278"/>
      <c r="N828" s="279"/>
      <c r="O828" s="279"/>
      <c r="P828" s="279"/>
      <c r="Q828" s="279"/>
      <c r="R828" s="279"/>
      <c r="S828" s="279"/>
      <c r="T828" s="280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1" t="s">
        <v>260</v>
      </c>
      <c r="AU828" s="281" t="s">
        <v>93</v>
      </c>
      <c r="AV828" s="15" t="s">
        <v>91</v>
      </c>
      <c r="AW828" s="15" t="s">
        <v>40</v>
      </c>
      <c r="AX828" s="15" t="s">
        <v>84</v>
      </c>
      <c r="AY828" s="281" t="s">
        <v>251</v>
      </c>
    </row>
    <row r="829" s="13" customFormat="1">
      <c r="A829" s="13"/>
      <c r="B829" s="249"/>
      <c r="C829" s="250"/>
      <c r="D829" s="251" t="s">
        <v>260</v>
      </c>
      <c r="E829" s="252" t="s">
        <v>1</v>
      </c>
      <c r="F829" s="253" t="s">
        <v>606</v>
      </c>
      <c r="G829" s="250"/>
      <c r="H829" s="254">
        <v>26.093</v>
      </c>
      <c r="I829" s="255"/>
      <c r="J829" s="250"/>
      <c r="K829" s="250"/>
      <c r="L829" s="256"/>
      <c r="M829" s="257"/>
      <c r="N829" s="258"/>
      <c r="O829" s="258"/>
      <c r="P829" s="258"/>
      <c r="Q829" s="258"/>
      <c r="R829" s="258"/>
      <c r="S829" s="258"/>
      <c r="T829" s="25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0" t="s">
        <v>260</v>
      </c>
      <c r="AU829" s="260" t="s">
        <v>93</v>
      </c>
      <c r="AV829" s="13" t="s">
        <v>93</v>
      </c>
      <c r="AW829" s="13" t="s">
        <v>40</v>
      </c>
      <c r="AX829" s="13" t="s">
        <v>84</v>
      </c>
      <c r="AY829" s="260" t="s">
        <v>251</v>
      </c>
    </row>
    <row r="830" s="15" customFormat="1">
      <c r="A830" s="15"/>
      <c r="B830" s="272"/>
      <c r="C830" s="273"/>
      <c r="D830" s="251" t="s">
        <v>260</v>
      </c>
      <c r="E830" s="274" t="s">
        <v>1</v>
      </c>
      <c r="F830" s="275" t="s">
        <v>520</v>
      </c>
      <c r="G830" s="273"/>
      <c r="H830" s="274" t="s">
        <v>1</v>
      </c>
      <c r="I830" s="276"/>
      <c r="J830" s="273"/>
      <c r="K830" s="273"/>
      <c r="L830" s="277"/>
      <c r="M830" s="278"/>
      <c r="N830" s="279"/>
      <c r="O830" s="279"/>
      <c r="P830" s="279"/>
      <c r="Q830" s="279"/>
      <c r="R830" s="279"/>
      <c r="S830" s="279"/>
      <c r="T830" s="280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1" t="s">
        <v>260</v>
      </c>
      <c r="AU830" s="281" t="s">
        <v>93</v>
      </c>
      <c r="AV830" s="15" t="s">
        <v>91</v>
      </c>
      <c r="AW830" s="15" t="s">
        <v>40</v>
      </c>
      <c r="AX830" s="15" t="s">
        <v>84</v>
      </c>
      <c r="AY830" s="281" t="s">
        <v>251</v>
      </c>
    </row>
    <row r="831" s="13" customFormat="1">
      <c r="A831" s="13"/>
      <c r="B831" s="249"/>
      <c r="C831" s="250"/>
      <c r="D831" s="251" t="s">
        <v>260</v>
      </c>
      <c r="E831" s="252" t="s">
        <v>1</v>
      </c>
      <c r="F831" s="253" t="s">
        <v>606</v>
      </c>
      <c r="G831" s="250"/>
      <c r="H831" s="254">
        <v>26.093</v>
      </c>
      <c r="I831" s="255"/>
      <c r="J831" s="250"/>
      <c r="K831" s="250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260</v>
      </c>
      <c r="AU831" s="260" t="s">
        <v>93</v>
      </c>
      <c r="AV831" s="13" t="s">
        <v>93</v>
      </c>
      <c r="AW831" s="13" t="s">
        <v>40</v>
      </c>
      <c r="AX831" s="13" t="s">
        <v>84</v>
      </c>
      <c r="AY831" s="260" t="s">
        <v>251</v>
      </c>
    </row>
    <row r="832" s="14" customFormat="1">
      <c r="A832" s="14"/>
      <c r="B832" s="261"/>
      <c r="C832" s="262"/>
      <c r="D832" s="251" t="s">
        <v>260</v>
      </c>
      <c r="E832" s="263" t="s">
        <v>1</v>
      </c>
      <c r="F832" s="264" t="s">
        <v>262</v>
      </c>
      <c r="G832" s="262"/>
      <c r="H832" s="265">
        <v>170.78299999999999</v>
      </c>
      <c r="I832" s="266"/>
      <c r="J832" s="262"/>
      <c r="K832" s="262"/>
      <c r="L832" s="267"/>
      <c r="M832" s="268"/>
      <c r="N832" s="269"/>
      <c r="O832" s="269"/>
      <c r="P832" s="269"/>
      <c r="Q832" s="269"/>
      <c r="R832" s="269"/>
      <c r="S832" s="269"/>
      <c r="T832" s="27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1" t="s">
        <v>260</v>
      </c>
      <c r="AU832" s="271" t="s">
        <v>93</v>
      </c>
      <c r="AV832" s="14" t="s">
        <v>257</v>
      </c>
      <c r="AW832" s="14" t="s">
        <v>40</v>
      </c>
      <c r="AX832" s="14" t="s">
        <v>91</v>
      </c>
      <c r="AY832" s="271" t="s">
        <v>251</v>
      </c>
    </row>
    <row r="833" s="2" customFormat="1" ht="21.75" customHeight="1">
      <c r="A833" s="41"/>
      <c r="B833" s="42"/>
      <c r="C833" s="230" t="s">
        <v>857</v>
      </c>
      <c r="D833" s="230" t="s">
        <v>253</v>
      </c>
      <c r="E833" s="231" t="s">
        <v>858</v>
      </c>
      <c r="F833" s="232" t="s">
        <v>859</v>
      </c>
      <c r="G833" s="233" t="s">
        <v>389</v>
      </c>
      <c r="H833" s="234">
        <v>170.78299999999999</v>
      </c>
      <c r="I833" s="235"/>
      <c r="J833" s="236">
        <f>ROUND(I833*H833,2)</f>
        <v>0</v>
      </c>
      <c r="K833" s="237"/>
      <c r="L833" s="47"/>
      <c r="M833" s="238" t="s">
        <v>1</v>
      </c>
      <c r="N833" s="239" t="s">
        <v>49</v>
      </c>
      <c r="O833" s="94"/>
      <c r="P833" s="240">
        <f>O833*H833</f>
        <v>0</v>
      </c>
      <c r="Q833" s="240">
        <v>0.0039053999999999998</v>
      </c>
      <c r="R833" s="240">
        <f>Q833*H833</f>
        <v>0.66697592819999996</v>
      </c>
      <c r="S833" s="240">
        <v>0</v>
      </c>
      <c r="T833" s="241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42" t="s">
        <v>257</v>
      </c>
      <c r="AT833" s="242" t="s">
        <v>253</v>
      </c>
      <c r="AU833" s="242" t="s">
        <v>93</v>
      </c>
      <c r="AY833" s="19" t="s">
        <v>251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9" t="s">
        <v>91</v>
      </c>
      <c r="BK833" s="243">
        <f>ROUND(I833*H833,2)</f>
        <v>0</v>
      </c>
      <c r="BL833" s="19" t="s">
        <v>257</v>
      </c>
      <c r="BM833" s="242" t="s">
        <v>860</v>
      </c>
    </row>
    <row r="834" s="2" customFormat="1">
      <c r="A834" s="41"/>
      <c r="B834" s="42"/>
      <c r="C834" s="43"/>
      <c r="D834" s="244" t="s">
        <v>258</v>
      </c>
      <c r="E834" s="43"/>
      <c r="F834" s="245" t="s">
        <v>861</v>
      </c>
      <c r="G834" s="43"/>
      <c r="H834" s="43"/>
      <c r="I834" s="246"/>
      <c r="J834" s="43"/>
      <c r="K834" s="43"/>
      <c r="L834" s="47"/>
      <c r="M834" s="247"/>
      <c r="N834" s="248"/>
      <c r="O834" s="94"/>
      <c r="P834" s="94"/>
      <c r="Q834" s="94"/>
      <c r="R834" s="94"/>
      <c r="S834" s="94"/>
      <c r="T834" s="95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19" t="s">
        <v>258</v>
      </c>
      <c r="AU834" s="19" t="s">
        <v>93</v>
      </c>
    </row>
    <row r="835" s="2" customFormat="1" ht="21.75" customHeight="1">
      <c r="A835" s="41"/>
      <c r="B835" s="42"/>
      <c r="C835" s="230" t="s">
        <v>577</v>
      </c>
      <c r="D835" s="230" t="s">
        <v>253</v>
      </c>
      <c r="E835" s="231" t="s">
        <v>862</v>
      </c>
      <c r="F835" s="232" t="s">
        <v>863</v>
      </c>
      <c r="G835" s="233" t="s">
        <v>389</v>
      </c>
      <c r="H835" s="234">
        <v>779.77800000000002</v>
      </c>
      <c r="I835" s="235"/>
      <c r="J835" s="236">
        <f>ROUND(I835*H835,2)</f>
        <v>0</v>
      </c>
      <c r="K835" s="237"/>
      <c r="L835" s="47"/>
      <c r="M835" s="238" t="s">
        <v>1</v>
      </c>
      <c r="N835" s="239" t="s">
        <v>49</v>
      </c>
      <c r="O835" s="94"/>
      <c r="P835" s="240">
        <f>O835*H835</f>
        <v>0</v>
      </c>
      <c r="Q835" s="240">
        <v>0.000263</v>
      </c>
      <c r="R835" s="240">
        <f>Q835*H835</f>
        <v>0.205081614</v>
      </c>
      <c r="S835" s="240">
        <v>0</v>
      </c>
      <c r="T835" s="241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42" t="s">
        <v>257</v>
      </c>
      <c r="AT835" s="242" t="s">
        <v>253</v>
      </c>
      <c r="AU835" s="242" t="s">
        <v>93</v>
      </c>
      <c r="AY835" s="19" t="s">
        <v>251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9" t="s">
        <v>91</v>
      </c>
      <c r="BK835" s="243">
        <f>ROUND(I835*H835,2)</f>
        <v>0</v>
      </c>
      <c r="BL835" s="19" t="s">
        <v>257</v>
      </c>
      <c r="BM835" s="242" t="s">
        <v>864</v>
      </c>
    </row>
    <row r="836" s="2" customFormat="1">
      <c r="A836" s="41"/>
      <c r="B836" s="42"/>
      <c r="C836" s="43"/>
      <c r="D836" s="244" t="s">
        <v>258</v>
      </c>
      <c r="E836" s="43"/>
      <c r="F836" s="245" t="s">
        <v>865</v>
      </c>
      <c r="G836" s="43"/>
      <c r="H836" s="43"/>
      <c r="I836" s="246"/>
      <c r="J836" s="43"/>
      <c r="K836" s="43"/>
      <c r="L836" s="47"/>
      <c r="M836" s="247"/>
      <c r="N836" s="248"/>
      <c r="O836" s="94"/>
      <c r="P836" s="94"/>
      <c r="Q836" s="94"/>
      <c r="R836" s="94"/>
      <c r="S836" s="94"/>
      <c r="T836" s="95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19" t="s">
        <v>258</v>
      </c>
      <c r="AU836" s="19" t="s">
        <v>93</v>
      </c>
    </row>
    <row r="837" s="13" customFormat="1">
      <c r="A837" s="13"/>
      <c r="B837" s="249"/>
      <c r="C837" s="250"/>
      <c r="D837" s="251" t="s">
        <v>260</v>
      </c>
      <c r="E837" s="252" t="s">
        <v>1</v>
      </c>
      <c r="F837" s="253" t="s">
        <v>866</v>
      </c>
      <c r="G837" s="250"/>
      <c r="H837" s="254">
        <v>771.75999999999999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260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251</v>
      </c>
    </row>
    <row r="838" s="13" customFormat="1">
      <c r="A838" s="13"/>
      <c r="B838" s="249"/>
      <c r="C838" s="250"/>
      <c r="D838" s="251" t="s">
        <v>260</v>
      </c>
      <c r="E838" s="252" t="s">
        <v>1</v>
      </c>
      <c r="F838" s="253" t="s">
        <v>867</v>
      </c>
      <c r="G838" s="250"/>
      <c r="H838" s="254">
        <v>8.0180000000000007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260</v>
      </c>
      <c r="AU838" s="260" t="s">
        <v>93</v>
      </c>
      <c r="AV838" s="13" t="s">
        <v>93</v>
      </c>
      <c r="AW838" s="13" t="s">
        <v>40</v>
      </c>
      <c r="AX838" s="13" t="s">
        <v>84</v>
      </c>
      <c r="AY838" s="260" t="s">
        <v>251</v>
      </c>
    </row>
    <row r="839" s="14" customFormat="1">
      <c r="A839" s="14"/>
      <c r="B839" s="261"/>
      <c r="C839" s="262"/>
      <c r="D839" s="251" t="s">
        <v>260</v>
      </c>
      <c r="E839" s="263" t="s">
        <v>1</v>
      </c>
      <c r="F839" s="264" t="s">
        <v>262</v>
      </c>
      <c r="G839" s="262"/>
      <c r="H839" s="265">
        <v>779.77800000000002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260</v>
      </c>
      <c r="AU839" s="271" t="s">
        <v>93</v>
      </c>
      <c r="AV839" s="14" t="s">
        <v>257</v>
      </c>
      <c r="AW839" s="14" t="s">
        <v>40</v>
      </c>
      <c r="AX839" s="14" t="s">
        <v>91</v>
      </c>
      <c r="AY839" s="271" t="s">
        <v>251</v>
      </c>
    </row>
    <row r="840" s="2" customFormat="1" ht="24.15" customHeight="1">
      <c r="A840" s="41"/>
      <c r="B840" s="42"/>
      <c r="C840" s="230" t="s">
        <v>868</v>
      </c>
      <c r="D840" s="230" t="s">
        <v>253</v>
      </c>
      <c r="E840" s="231" t="s">
        <v>869</v>
      </c>
      <c r="F840" s="232" t="s">
        <v>870</v>
      </c>
      <c r="G840" s="233" t="s">
        <v>389</v>
      </c>
      <c r="H840" s="234">
        <v>779.77800000000002</v>
      </c>
      <c r="I840" s="235"/>
      <c r="J840" s="236">
        <f>ROUND(I840*H840,2)</f>
        <v>0</v>
      </c>
      <c r="K840" s="237"/>
      <c r="L840" s="47"/>
      <c r="M840" s="238" t="s">
        <v>1</v>
      </c>
      <c r="N840" s="239" t="s">
        <v>49</v>
      </c>
      <c r="O840" s="94"/>
      <c r="P840" s="240">
        <f>O840*H840</f>
        <v>0</v>
      </c>
      <c r="Q840" s="240">
        <v>0.0018</v>
      </c>
      <c r="R840" s="240">
        <f>Q840*H840</f>
        <v>1.4036004</v>
      </c>
      <c r="S840" s="240">
        <v>0</v>
      </c>
      <c r="T840" s="241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42" t="s">
        <v>257</v>
      </c>
      <c r="AT840" s="242" t="s">
        <v>253</v>
      </c>
      <c r="AU840" s="242" t="s">
        <v>93</v>
      </c>
      <c r="AY840" s="19" t="s">
        <v>251</v>
      </c>
      <c r="BE840" s="243">
        <f>IF(N840="základní",J840,0)</f>
        <v>0</v>
      </c>
      <c r="BF840" s="243">
        <f>IF(N840="snížená",J840,0)</f>
        <v>0</v>
      </c>
      <c r="BG840" s="243">
        <f>IF(N840="zákl. přenesená",J840,0)</f>
        <v>0</v>
      </c>
      <c r="BH840" s="243">
        <f>IF(N840="sníž. přenesená",J840,0)</f>
        <v>0</v>
      </c>
      <c r="BI840" s="243">
        <f>IF(N840="nulová",J840,0)</f>
        <v>0</v>
      </c>
      <c r="BJ840" s="19" t="s">
        <v>91</v>
      </c>
      <c r="BK840" s="243">
        <f>ROUND(I840*H840,2)</f>
        <v>0</v>
      </c>
      <c r="BL840" s="19" t="s">
        <v>257</v>
      </c>
      <c r="BM840" s="242" t="s">
        <v>871</v>
      </c>
    </row>
    <row r="841" s="2" customFormat="1">
      <c r="A841" s="41"/>
      <c r="B841" s="42"/>
      <c r="C841" s="43"/>
      <c r="D841" s="244" t="s">
        <v>258</v>
      </c>
      <c r="E841" s="43"/>
      <c r="F841" s="245" t="s">
        <v>872</v>
      </c>
      <c r="G841" s="43"/>
      <c r="H841" s="43"/>
      <c r="I841" s="246"/>
      <c r="J841" s="43"/>
      <c r="K841" s="43"/>
      <c r="L841" s="47"/>
      <c r="M841" s="247"/>
      <c r="N841" s="248"/>
      <c r="O841" s="94"/>
      <c r="P841" s="94"/>
      <c r="Q841" s="94"/>
      <c r="R841" s="94"/>
      <c r="S841" s="94"/>
      <c r="T841" s="95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19" t="s">
        <v>258</v>
      </c>
      <c r="AU841" s="19" t="s">
        <v>93</v>
      </c>
    </row>
    <row r="842" s="2" customFormat="1" ht="16.5" customHeight="1">
      <c r="A842" s="41"/>
      <c r="B842" s="42"/>
      <c r="C842" s="230" t="s">
        <v>584</v>
      </c>
      <c r="D842" s="230" t="s">
        <v>253</v>
      </c>
      <c r="E842" s="231" t="s">
        <v>873</v>
      </c>
      <c r="F842" s="232" t="s">
        <v>874</v>
      </c>
      <c r="G842" s="233" t="s">
        <v>389</v>
      </c>
      <c r="H842" s="234">
        <v>3019.2379999999998</v>
      </c>
      <c r="I842" s="235"/>
      <c r="J842" s="236">
        <f>ROUND(I842*H842,2)</f>
        <v>0</v>
      </c>
      <c r="K842" s="237"/>
      <c r="L842" s="47"/>
      <c r="M842" s="238" t="s">
        <v>1</v>
      </c>
      <c r="N842" s="239" t="s">
        <v>49</v>
      </c>
      <c r="O842" s="94"/>
      <c r="P842" s="240">
        <f>O842*H842</f>
        <v>0</v>
      </c>
      <c r="Q842" s="240">
        <v>0.000263</v>
      </c>
      <c r="R842" s="240">
        <f>Q842*H842</f>
        <v>0.79405959399999992</v>
      </c>
      <c r="S842" s="240">
        <v>0</v>
      </c>
      <c r="T842" s="241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42" t="s">
        <v>257</v>
      </c>
      <c r="AT842" s="242" t="s">
        <v>253</v>
      </c>
      <c r="AU842" s="242" t="s">
        <v>93</v>
      </c>
      <c r="AY842" s="19" t="s">
        <v>251</v>
      </c>
      <c r="BE842" s="243">
        <f>IF(N842="základní",J842,0)</f>
        <v>0</v>
      </c>
      <c r="BF842" s="243">
        <f>IF(N842="snížená",J842,0)</f>
        <v>0</v>
      </c>
      <c r="BG842" s="243">
        <f>IF(N842="zákl. přenesená",J842,0)</f>
        <v>0</v>
      </c>
      <c r="BH842" s="243">
        <f>IF(N842="sníž. přenesená",J842,0)</f>
        <v>0</v>
      </c>
      <c r="BI842" s="243">
        <f>IF(N842="nulová",J842,0)</f>
        <v>0</v>
      </c>
      <c r="BJ842" s="19" t="s">
        <v>91</v>
      </c>
      <c r="BK842" s="243">
        <f>ROUND(I842*H842,2)</f>
        <v>0</v>
      </c>
      <c r="BL842" s="19" t="s">
        <v>257</v>
      </c>
      <c r="BM842" s="242" t="s">
        <v>875</v>
      </c>
    </row>
    <row r="843" s="2" customFormat="1">
      <c r="A843" s="41"/>
      <c r="B843" s="42"/>
      <c r="C843" s="43"/>
      <c r="D843" s="244" t="s">
        <v>258</v>
      </c>
      <c r="E843" s="43"/>
      <c r="F843" s="245" t="s">
        <v>876</v>
      </c>
      <c r="G843" s="43"/>
      <c r="H843" s="43"/>
      <c r="I843" s="246"/>
      <c r="J843" s="43"/>
      <c r="K843" s="43"/>
      <c r="L843" s="47"/>
      <c r="M843" s="247"/>
      <c r="N843" s="248"/>
      <c r="O843" s="94"/>
      <c r="P843" s="94"/>
      <c r="Q843" s="94"/>
      <c r="R843" s="94"/>
      <c r="S843" s="94"/>
      <c r="T843" s="95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19" t="s">
        <v>258</v>
      </c>
      <c r="AU843" s="19" t="s">
        <v>93</v>
      </c>
    </row>
    <row r="844" s="13" customFormat="1">
      <c r="A844" s="13"/>
      <c r="B844" s="249"/>
      <c r="C844" s="250"/>
      <c r="D844" s="251" t="s">
        <v>260</v>
      </c>
      <c r="E844" s="252" t="s">
        <v>1</v>
      </c>
      <c r="F844" s="253" t="s">
        <v>877</v>
      </c>
      <c r="G844" s="250"/>
      <c r="H844" s="254">
        <v>3286.8989999999999</v>
      </c>
      <c r="I844" s="255"/>
      <c r="J844" s="250"/>
      <c r="K844" s="250"/>
      <c r="L844" s="256"/>
      <c r="M844" s="257"/>
      <c r="N844" s="258"/>
      <c r="O844" s="258"/>
      <c r="P844" s="258"/>
      <c r="Q844" s="258"/>
      <c r="R844" s="258"/>
      <c r="S844" s="258"/>
      <c r="T844" s="25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0" t="s">
        <v>260</v>
      </c>
      <c r="AU844" s="260" t="s">
        <v>93</v>
      </c>
      <c r="AV844" s="13" t="s">
        <v>93</v>
      </c>
      <c r="AW844" s="13" t="s">
        <v>40</v>
      </c>
      <c r="AX844" s="13" t="s">
        <v>84</v>
      </c>
      <c r="AY844" s="260" t="s">
        <v>251</v>
      </c>
    </row>
    <row r="845" s="13" customFormat="1">
      <c r="A845" s="13"/>
      <c r="B845" s="249"/>
      <c r="C845" s="250"/>
      <c r="D845" s="251" t="s">
        <v>260</v>
      </c>
      <c r="E845" s="252" t="s">
        <v>1</v>
      </c>
      <c r="F845" s="253" t="s">
        <v>878</v>
      </c>
      <c r="G845" s="250"/>
      <c r="H845" s="254">
        <v>165.31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260</v>
      </c>
      <c r="AU845" s="260" t="s">
        <v>93</v>
      </c>
      <c r="AV845" s="13" t="s">
        <v>93</v>
      </c>
      <c r="AW845" s="13" t="s">
        <v>40</v>
      </c>
      <c r="AX845" s="13" t="s">
        <v>84</v>
      </c>
      <c r="AY845" s="260" t="s">
        <v>251</v>
      </c>
    </row>
    <row r="846" s="13" customFormat="1">
      <c r="A846" s="13"/>
      <c r="B846" s="249"/>
      <c r="C846" s="250"/>
      <c r="D846" s="251" t="s">
        <v>260</v>
      </c>
      <c r="E846" s="252" t="s">
        <v>1</v>
      </c>
      <c r="F846" s="253" t="s">
        <v>879</v>
      </c>
      <c r="G846" s="250"/>
      <c r="H846" s="254">
        <v>393.60000000000002</v>
      </c>
      <c r="I846" s="255"/>
      <c r="J846" s="250"/>
      <c r="K846" s="250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260</v>
      </c>
      <c r="AU846" s="260" t="s">
        <v>93</v>
      </c>
      <c r="AV846" s="13" t="s">
        <v>93</v>
      </c>
      <c r="AW846" s="13" t="s">
        <v>40</v>
      </c>
      <c r="AX846" s="13" t="s">
        <v>84</v>
      </c>
      <c r="AY846" s="260" t="s">
        <v>251</v>
      </c>
    </row>
    <row r="847" s="15" customFormat="1">
      <c r="A847" s="15"/>
      <c r="B847" s="272"/>
      <c r="C847" s="273"/>
      <c r="D847" s="251" t="s">
        <v>260</v>
      </c>
      <c r="E847" s="274" t="s">
        <v>1</v>
      </c>
      <c r="F847" s="275" t="s">
        <v>880</v>
      </c>
      <c r="G847" s="273"/>
      <c r="H847" s="274" t="s">
        <v>1</v>
      </c>
      <c r="I847" s="276"/>
      <c r="J847" s="273"/>
      <c r="K847" s="273"/>
      <c r="L847" s="277"/>
      <c r="M847" s="278"/>
      <c r="N847" s="279"/>
      <c r="O847" s="279"/>
      <c r="P847" s="279"/>
      <c r="Q847" s="279"/>
      <c r="R847" s="279"/>
      <c r="S847" s="279"/>
      <c r="T847" s="280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1" t="s">
        <v>260</v>
      </c>
      <c r="AU847" s="281" t="s">
        <v>93</v>
      </c>
      <c r="AV847" s="15" t="s">
        <v>91</v>
      </c>
      <c r="AW847" s="15" t="s">
        <v>40</v>
      </c>
      <c r="AX847" s="15" t="s">
        <v>84</v>
      </c>
      <c r="AY847" s="281" t="s">
        <v>251</v>
      </c>
    </row>
    <row r="848" s="13" customFormat="1">
      <c r="A848" s="13"/>
      <c r="B848" s="249"/>
      <c r="C848" s="250"/>
      <c r="D848" s="251" t="s">
        <v>260</v>
      </c>
      <c r="E848" s="252" t="s">
        <v>1</v>
      </c>
      <c r="F848" s="253" t="s">
        <v>881</v>
      </c>
      <c r="G848" s="250"/>
      <c r="H848" s="254">
        <v>-381.78500000000002</v>
      </c>
      <c r="I848" s="255"/>
      <c r="J848" s="250"/>
      <c r="K848" s="250"/>
      <c r="L848" s="256"/>
      <c r="M848" s="257"/>
      <c r="N848" s="258"/>
      <c r="O848" s="258"/>
      <c r="P848" s="258"/>
      <c r="Q848" s="258"/>
      <c r="R848" s="258"/>
      <c r="S848" s="258"/>
      <c r="T848" s="25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0" t="s">
        <v>260</v>
      </c>
      <c r="AU848" s="260" t="s">
        <v>93</v>
      </c>
      <c r="AV848" s="13" t="s">
        <v>93</v>
      </c>
      <c r="AW848" s="13" t="s">
        <v>40</v>
      </c>
      <c r="AX848" s="13" t="s">
        <v>84</v>
      </c>
      <c r="AY848" s="260" t="s">
        <v>251</v>
      </c>
    </row>
    <row r="849" s="13" customFormat="1">
      <c r="A849" s="13"/>
      <c r="B849" s="249"/>
      <c r="C849" s="250"/>
      <c r="D849" s="251" t="s">
        <v>260</v>
      </c>
      <c r="E849" s="252" t="s">
        <v>1</v>
      </c>
      <c r="F849" s="253" t="s">
        <v>882</v>
      </c>
      <c r="G849" s="250"/>
      <c r="H849" s="254">
        <v>-561.33799999999997</v>
      </c>
      <c r="I849" s="255"/>
      <c r="J849" s="250"/>
      <c r="K849" s="250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260</v>
      </c>
      <c r="AU849" s="260" t="s">
        <v>93</v>
      </c>
      <c r="AV849" s="13" t="s">
        <v>93</v>
      </c>
      <c r="AW849" s="13" t="s">
        <v>40</v>
      </c>
      <c r="AX849" s="13" t="s">
        <v>84</v>
      </c>
      <c r="AY849" s="260" t="s">
        <v>251</v>
      </c>
    </row>
    <row r="850" s="13" customFormat="1">
      <c r="A850" s="13"/>
      <c r="B850" s="249"/>
      <c r="C850" s="250"/>
      <c r="D850" s="251" t="s">
        <v>260</v>
      </c>
      <c r="E850" s="252" t="s">
        <v>1</v>
      </c>
      <c r="F850" s="253" t="s">
        <v>883</v>
      </c>
      <c r="G850" s="250"/>
      <c r="H850" s="254">
        <v>-164.477</v>
      </c>
      <c r="I850" s="255"/>
      <c r="J850" s="250"/>
      <c r="K850" s="250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260</v>
      </c>
      <c r="AU850" s="260" t="s">
        <v>93</v>
      </c>
      <c r="AV850" s="13" t="s">
        <v>93</v>
      </c>
      <c r="AW850" s="13" t="s">
        <v>40</v>
      </c>
      <c r="AX850" s="13" t="s">
        <v>84</v>
      </c>
      <c r="AY850" s="260" t="s">
        <v>251</v>
      </c>
    </row>
    <row r="851" s="13" customFormat="1">
      <c r="A851" s="13"/>
      <c r="B851" s="249"/>
      <c r="C851" s="250"/>
      <c r="D851" s="251" t="s">
        <v>260</v>
      </c>
      <c r="E851" s="252" t="s">
        <v>1</v>
      </c>
      <c r="F851" s="253" t="s">
        <v>884</v>
      </c>
      <c r="G851" s="250"/>
      <c r="H851" s="254">
        <v>-5.9450000000000003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260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251</v>
      </c>
    </row>
    <row r="852" s="15" customFormat="1">
      <c r="A852" s="15"/>
      <c r="B852" s="272"/>
      <c r="C852" s="273"/>
      <c r="D852" s="251" t="s">
        <v>260</v>
      </c>
      <c r="E852" s="274" t="s">
        <v>1</v>
      </c>
      <c r="F852" s="275" t="s">
        <v>885</v>
      </c>
      <c r="G852" s="273"/>
      <c r="H852" s="274" t="s">
        <v>1</v>
      </c>
      <c r="I852" s="276"/>
      <c r="J852" s="273"/>
      <c r="K852" s="273"/>
      <c r="L852" s="277"/>
      <c r="M852" s="278"/>
      <c r="N852" s="279"/>
      <c r="O852" s="279"/>
      <c r="P852" s="279"/>
      <c r="Q852" s="279"/>
      <c r="R852" s="279"/>
      <c r="S852" s="279"/>
      <c r="T852" s="280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1" t="s">
        <v>260</v>
      </c>
      <c r="AU852" s="281" t="s">
        <v>93</v>
      </c>
      <c r="AV852" s="15" t="s">
        <v>91</v>
      </c>
      <c r="AW852" s="15" t="s">
        <v>40</v>
      </c>
      <c r="AX852" s="15" t="s">
        <v>84</v>
      </c>
      <c r="AY852" s="281" t="s">
        <v>251</v>
      </c>
    </row>
    <row r="853" s="13" customFormat="1">
      <c r="A853" s="13"/>
      <c r="B853" s="249"/>
      <c r="C853" s="250"/>
      <c r="D853" s="251" t="s">
        <v>260</v>
      </c>
      <c r="E853" s="252" t="s">
        <v>1</v>
      </c>
      <c r="F853" s="253" t="s">
        <v>886</v>
      </c>
      <c r="G853" s="250"/>
      <c r="H853" s="254">
        <v>108.77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260</v>
      </c>
      <c r="AU853" s="260" t="s">
        <v>93</v>
      </c>
      <c r="AV853" s="13" t="s">
        <v>93</v>
      </c>
      <c r="AW853" s="13" t="s">
        <v>40</v>
      </c>
      <c r="AX853" s="13" t="s">
        <v>84</v>
      </c>
      <c r="AY853" s="260" t="s">
        <v>251</v>
      </c>
    </row>
    <row r="854" s="13" customFormat="1">
      <c r="A854" s="13"/>
      <c r="B854" s="249"/>
      <c r="C854" s="250"/>
      <c r="D854" s="251" t="s">
        <v>260</v>
      </c>
      <c r="E854" s="252" t="s">
        <v>1</v>
      </c>
      <c r="F854" s="253" t="s">
        <v>887</v>
      </c>
      <c r="G854" s="250"/>
      <c r="H854" s="254">
        <v>157.035</v>
      </c>
      <c r="I854" s="255"/>
      <c r="J854" s="250"/>
      <c r="K854" s="250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260</v>
      </c>
      <c r="AU854" s="260" t="s">
        <v>93</v>
      </c>
      <c r="AV854" s="13" t="s">
        <v>93</v>
      </c>
      <c r="AW854" s="13" t="s">
        <v>40</v>
      </c>
      <c r="AX854" s="13" t="s">
        <v>84</v>
      </c>
      <c r="AY854" s="260" t="s">
        <v>251</v>
      </c>
    </row>
    <row r="855" s="13" customFormat="1">
      <c r="A855" s="13"/>
      <c r="B855" s="249"/>
      <c r="C855" s="250"/>
      <c r="D855" s="251" t="s">
        <v>260</v>
      </c>
      <c r="E855" s="252" t="s">
        <v>1</v>
      </c>
      <c r="F855" s="253" t="s">
        <v>888</v>
      </c>
      <c r="G855" s="250"/>
      <c r="H855" s="254">
        <v>18.129000000000001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0" t="s">
        <v>260</v>
      </c>
      <c r="AU855" s="260" t="s">
        <v>93</v>
      </c>
      <c r="AV855" s="13" t="s">
        <v>93</v>
      </c>
      <c r="AW855" s="13" t="s">
        <v>40</v>
      </c>
      <c r="AX855" s="13" t="s">
        <v>84</v>
      </c>
      <c r="AY855" s="260" t="s">
        <v>251</v>
      </c>
    </row>
    <row r="856" s="13" customFormat="1">
      <c r="A856" s="13"/>
      <c r="B856" s="249"/>
      <c r="C856" s="250"/>
      <c r="D856" s="251" t="s">
        <v>260</v>
      </c>
      <c r="E856" s="252" t="s">
        <v>1</v>
      </c>
      <c r="F856" s="253" t="s">
        <v>889</v>
      </c>
      <c r="G856" s="250"/>
      <c r="H856" s="254">
        <v>3.04</v>
      </c>
      <c r="I856" s="255"/>
      <c r="J856" s="250"/>
      <c r="K856" s="250"/>
      <c r="L856" s="256"/>
      <c r="M856" s="257"/>
      <c r="N856" s="258"/>
      <c r="O856" s="258"/>
      <c r="P856" s="258"/>
      <c r="Q856" s="258"/>
      <c r="R856" s="258"/>
      <c r="S856" s="258"/>
      <c r="T856" s="25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0" t="s">
        <v>260</v>
      </c>
      <c r="AU856" s="260" t="s">
        <v>93</v>
      </c>
      <c r="AV856" s="13" t="s">
        <v>93</v>
      </c>
      <c r="AW856" s="13" t="s">
        <v>40</v>
      </c>
      <c r="AX856" s="13" t="s">
        <v>84</v>
      </c>
      <c r="AY856" s="260" t="s">
        <v>251</v>
      </c>
    </row>
    <row r="857" s="14" customFormat="1">
      <c r="A857" s="14"/>
      <c r="B857" s="261"/>
      <c r="C857" s="262"/>
      <c r="D857" s="251" t="s">
        <v>260</v>
      </c>
      <c r="E857" s="263" t="s">
        <v>1</v>
      </c>
      <c r="F857" s="264" t="s">
        <v>262</v>
      </c>
      <c r="G857" s="262"/>
      <c r="H857" s="265">
        <v>3019.2379999999994</v>
      </c>
      <c r="I857" s="266"/>
      <c r="J857" s="262"/>
      <c r="K857" s="262"/>
      <c r="L857" s="267"/>
      <c r="M857" s="268"/>
      <c r="N857" s="269"/>
      <c r="O857" s="269"/>
      <c r="P857" s="269"/>
      <c r="Q857" s="269"/>
      <c r="R857" s="269"/>
      <c r="S857" s="269"/>
      <c r="T857" s="27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1" t="s">
        <v>260</v>
      </c>
      <c r="AU857" s="271" t="s">
        <v>93</v>
      </c>
      <c r="AV857" s="14" t="s">
        <v>257</v>
      </c>
      <c r="AW857" s="14" t="s">
        <v>40</v>
      </c>
      <c r="AX857" s="14" t="s">
        <v>91</v>
      </c>
      <c r="AY857" s="271" t="s">
        <v>251</v>
      </c>
    </row>
    <row r="858" s="2" customFormat="1" ht="24.15" customHeight="1">
      <c r="A858" s="41"/>
      <c r="B858" s="42"/>
      <c r="C858" s="230" t="s">
        <v>890</v>
      </c>
      <c r="D858" s="230" t="s">
        <v>253</v>
      </c>
      <c r="E858" s="231" t="s">
        <v>891</v>
      </c>
      <c r="F858" s="232" t="s">
        <v>892</v>
      </c>
      <c r="G858" s="233" t="s">
        <v>321</v>
      </c>
      <c r="H858" s="234">
        <v>1151.155</v>
      </c>
      <c r="I858" s="235"/>
      <c r="J858" s="236">
        <f>ROUND(I858*H858,2)</f>
        <v>0</v>
      </c>
      <c r="K858" s="237"/>
      <c r="L858" s="47"/>
      <c r="M858" s="238" t="s">
        <v>1</v>
      </c>
      <c r="N858" s="239" t="s">
        <v>49</v>
      </c>
      <c r="O858" s="94"/>
      <c r="P858" s="240">
        <f>O858*H858</f>
        <v>0</v>
      </c>
      <c r="Q858" s="240">
        <v>0</v>
      </c>
      <c r="R858" s="240">
        <f>Q858*H858</f>
        <v>0</v>
      </c>
      <c r="S858" s="240">
        <v>0</v>
      </c>
      <c r="T858" s="241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42" t="s">
        <v>257</v>
      </c>
      <c r="AT858" s="242" t="s">
        <v>253</v>
      </c>
      <c r="AU858" s="242" t="s">
        <v>93</v>
      </c>
      <c r="AY858" s="19" t="s">
        <v>251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9" t="s">
        <v>91</v>
      </c>
      <c r="BK858" s="243">
        <f>ROUND(I858*H858,2)</f>
        <v>0</v>
      </c>
      <c r="BL858" s="19" t="s">
        <v>257</v>
      </c>
      <c r="BM858" s="242" t="s">
        <v>893</v>
      </c>
    </row>
    <row r="859" s="2" customFormat="1">
      <c r="A859" s="41"/>
      <c r="B859" s="42"/>
      <c r="C859" s="43"/>
      <c r="D859" s="244" t="s">
        <v>258</v>
      </c>
      <c r="E859" s="43"/>
      <c r="F859" s="245" t="s">
        <v>894</v>
      </c>
      <c r="G859" s="43"/>
      <c r="H859" s="43"/>
      <c r="I859" s="246"/>
      <c r="J859" s="43"/>
      <c r="K859" s="43"/>
      <c r="L859" s="47"/>
      <c r="M859" s="247"/>
      <c r="N859" s="248"/>
      <c r="O859" s="94"/>
      <c r="P859" s="94"/>
      <c r="Q859" s="94"/>
      <c r="R859" s="94"/>
      <c r="S859" s="94"/>
      <c r="T859" s="95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19" t="s">
        <v>258</v>
      </c>
      <c r="AU859" s="19" t="s">
        <v>93</v>
      </c>
    </row>
    <row r="860" s="13" customFormat="1">
      <c r="A860" s="13"/>
      <c r="B860" s="249"/>
      <c r="C860" s="250"/>
      <c r="D860" s="251" t="s">
        <v>260</v>
      </c>
      <c r="E860" s="252" t="s">
        <v>1</v>
      </c>
      <c r="F860" s="253" t="s">
        <v>895</v>
      </c>
      <c r="G860" s="250"/>
      <c r="H860" s="254">
        <v>384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260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251</v>
      </c>
    </row>
    <row r="861" s="13" customFormat="1">
      <c r="A861" s="13"/>
      <c r="B861" s="249"/>
      <c r="C861" s="250"/>
      <c r="D861" s="251" t="s">
        <v>260</v>
      </c>
      <c r="E861" s="252" t="s">
        <v>1</v>
      </c>
      <c r="F861" s="253" t="s">
        <v>896</v>
      </c>
      <c r="G861" s="250"/>
      <c r="H861" s="254">
        <v>767.15499999999997</v>
      </c>
      <c r="I861" s="255"/>
      <c r="J861" s="250"/>
      <c r="K861" s="250"/>
      <c r="L861" s="256"/>
      <c r="M861" s="257"/>
      <c r="N861" s="258"/>
      <c r="O861" s="258"/>
      <c r="P861" s="258"/>
      <c r="Q861" s="258"/>
      <c r="R861" s="258"/>
      <c r="S861" s="258"/>
      <c r="T861" s="25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0" t="s">
        <v>260</v>
      </c>
      <c r="AU861" s="260" t="s">
        <v>93</v>
      </c>
      <c r="AV861" s="13" t="s">
        <v>93</v>
      </c>
      <c r="AW861" s="13" t="s">
        <v>40</v>
      </c>
      <c r="AX861" s="13" t="s">
        <v>84</v>
      </c>
      <c r="AY861" s="260" t="s">
        <v>251</v>
      </c>
    </row>
    <row r="862" s="14" customFormat="1">
      <c r="A862" s="14"/>
      <c r="B862" s="261"/>
      <c r="C862" s="262"/>
      <c r="D862" s="251" t="s">
        <v>260</v>
      </c>
      <c r="E862" s="263" t="s">
        <v>1</v>
      </c>
      <c r="F862" s="264" t="s">
        <v>262</v>
      </c>
      <c r="G862" s="262"/>
      <c r="H862" s="265">
        <v>1151.155</v>
      </c>
      <c r="I862" s="266"/>
      <c r="J862" s="262"/>
      <c r="K862" s="262"/>
      <c r="L862" s="267"/>
      <c r="M862" s="268"/>
      <c r="N862" s="269"/>
      <c r="O862" s="269"/>
      <c r="P862" s="269"/>
      <c r="Q862" s="269"/>
      <c r="R862" s="269"/>
      <c r="S862" s="269"/>
      <c r="T862" s="27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1" t="s">
        <v>260</v>
      </c>
      <c r="AU862" s="271" t="s">
        <v>93</v>
      </c>
      <c r="AV862" s="14" t="s">
        <v>257</v>
      </c>
      <c r="AW862" s="14" t="s">
        <v>40</v>
      </c>
      <c r="AX862" s="14" t="s">
        <v>91</v>
      </c>
      <c r="AY862" s="271" t="s">
        <v>251</v>
      </c>
    </row>
    <row r="863" s="2" customFormat="1" ht="16.5" customHeight="1">
      <c r="A863" s="41"/>
      <c r="B863" s="42"/>
      <c r="C863" s="294" t="s">
        <v>590</v>
      </c>
      <c r="D863" s="294" t="s">
        <v>338</v>
      </c>
      <c r="E863" s="295" t="s">
        <v>897</v>
      </c>
      <c r="F863" s="296" t="s">
        <v>898</v>
      </c>
      <c r="G863" s="297" t="s">
        <v>321</v>
      </c>
      <c r="H863" s="298">
        <v>1208.713</v>
      </c>
      <c r="I863" s="299"/>
      <c r="J863" s="300">
        <f>ROUND(I863*H863,2)</f>
        <v>0</v>
      </c>
      <c r="K863" s="301"/>
      <c r="L863" s="302"/>
      <c r="M863" s="303" t="s">
        <v>1</v>
      </c>
      <c r="N863" s="304" t="s">
        <v>49</v>
      </c>
      <c r="O863" s="94"/>
      <c r="P863" s="240">
        <f>O863*H863</f>
        <v>0</v>
      </c>
      <c r="Q863" s="240">
        <v>0.00010000000000000001</v>
      </c>
      <c r="R863" s="240">
        <f>Q863*H863</f>
        <v>0.1208713</v>
      </c>
      <c r="S863" s="240">
        <v>0</v>
      </c>
      <c r="T863" s="241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42" t="s">
        <v>281</v>
      </c>
      <c r="AT863" s="242" t="s">
        <v>338</v>
      </c>
      <c r="AU863" s="242" t="s">
        <v>93</v>
      </c>
      <c r="AY863" s="19" t="s">
        <v>251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9" t="s">
        <v>91</v>
      </c>
      <c r="BK863" s="243">
        <f>ROUND(I863*H863,2)</f>
        <v>0</v>
      </c>
      <c r="BL863" s="19" t="s">
        <v>257</v>
      </c>
      <c r="BM863" s="242" t="s">
        <v>899</v>
      </c>
    </row>
    <row r="864" s="13" customFormat="1">
      <c r="A864" s="13"/>
      <c r="B864" s="249"/>
      <c r="C864" s="250"/>
      <c r="D864" s="251" t="s">
        <v>260</v>
      </c>
      <c r="E864" s="252" t="s">
        <v>1</v>
      </c>
      <c r="F864" s="253" t="s">
        <v>900</v>
      </c>
      <c r="G864" s="250"/>
      <c r="H864" s="254">
        <v>1208.713</v>
      </c>
      <c r="I864" s="255"/>
      <c r="J864" s="250"/>
      <c r="K864" s="250"/>
      <c r="L864" s="256"/>
      <c r="M864" s="257"/>
      <c r="N864" s="258"/>
      <c r="O864" s="258"/>
      <c r="P864" s="258"/>
      <c r="Q864" s="258"/>
      <c r="R864" s="258"/>
      <c r="S864" s="258"/>
      <c r="T864" s="25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0" t="s">
        <v>260</v>
      </c>
      <c r="AU864" s="260" t="s">
        <v>93</v>
      </c>
      <c r="AV864" s="13" t="s">
        <v>93</v>
      </c>
      <c r="AW864" s="13" t="s">
        <v>40</v>
      </c>
      <c r="AX864" s="13" t="s">
        <v>84</v>
      </c>
      <c r="AY864" s="260" t="s">
        <v>251</v>
      </c>
    </row>
    <row r="865" s="14" customFormat="1">
      <c r="A865" s="14"/>
      <c r="B865" s="261"/>
      <c r="C865" s="262"/>
      <c r="D865" s="251" t="s">
        <v>260</v>
      </c>
      <c r="E865" s="263" t="s">
        <v>1</v>
      </c>
      <c r="F865" s="264" t="s">
        <v>262</v>
      </c>
      <c r="G865" s="262"/>
      <c r="H865" s="265">
        <v>1208.713</v>
      </c>
      <c r="I865" s="266"/>
      <c r="J865" s="262"/>
      <c r="K865" s="262"/>
      <c r="L865" s="267"/>
      <c r="M865" s="268"/>
      <c r="N865" s="269"/>
      <c r="O865" s="269"/>
      <c r="P865" s="269"/>
      <c r="Q865" s="269"/>
      <c r="R865" s="269"/>
      <c r="S865" s="269"/>
      <c r="T865" s="27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1" t="s">
        <v>260</v>
      </c>
      <c r="AU865" s="271" t="s">
        <v>93</v>
      </c>
      <c r="AV865" s="14" t="s">
        <v>257</v>
      </c>
      <c r="AW865" s="14" t="s">
        <v>40</v>
      </c>
      <c r="AX865" s="14" t="s">
        <v>91</v>
      </c>
      <c r="AY865" s="271" t="s">
        <v>251</v>
      </c>
    </row>
    <row r="866" s="2" customFormat="1" ht="49.05" customHeight="1">
      <c r="A866" s="41"/>
      <c r="B866" s="42"/>
      <c r="C866" s="230" t="s">
        <v>901</v>
      </c>
      <c r="D866" s="230" t="s">
        <v>253</v>
      </c>
      <c r="E866" s="231" t="s">
        <v>902</v>
      </c>
      <c r="F866" s="232" t="s">
        <v>903</v>
      </c>
      <c r="G866" s="233" t="s">
        <v>389</v>
      </c>
      <c r="H866" s="234">
        <v>2338.6640000000002</v>
      </c>
      <c r="I866" s="235"/>
      <c r="J866" s="236">
        <f>ROUND(I866*H866,2)</f>
        <v>0</v>
      </c>
      <c r="K866" s="237"/>
      <c r="L866" s="47"/>
      <c r="M866" s="238" t="s">
        <v>1</v>
      </c>
      <c r="N866" s="239" t="s">
        <v>49</v>
      </c>
      <c r="O866" s="94"/>
      <c r="P866" s="240">
        <f>O866*H866</f>
        <v>0</v>
      </c>
      <c r="Q866" s="240">
        <v>0.01167696</v>
      </c>
      <c r="R866" s="240">
        <f>Q866*H866</f>
        <v>27.308485981440004</v>
      </c>
      <c r="S866" s="240">
        <v>0</v>
      </c>
      <c r="T866" s="24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42" t="s">
        <v>257</v>
      </c>
      <c r="AT866" s="242" t="s">
        <v>253</v>
      </c>
      <c r="AU866" s="242" t="s">
        <v>93</v>
      </c>
      <c r="AY866" s="19" t="s">
        <v>251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9" t="s">
        <v>91</v>
      </c>
      <c r="BK866" s="243">
        <f>ROUND(I866*H866,2)</f>
        <v>0</v>
      </c>
      <c r="BL866" s="19" t="s">
        <v>257</v>
      </c>
      <c r="BM866" s="242" t="s">
        <v>904</v>
      </c>
    </row>
    <row r="867" s="2" customFormat="1">
      <c r="A867" s="41"/>
      <c r="B867" s="42"/>
      <c r="C867" s="43"/>
      <c r="D867" s="244" t="s">
        <v>258</v>
      </c>
      <c r="E867" s="43"/>
      <c r="F867" s="245" t="s">
        <v>905</v>
      </c>
      <c r="G867" s="43"/>
      <c r="H867" s="43"/>
      <c r="I867" s="246"/>
      <c r="J867" s="43"/>
      <c r="K867" s="43"/>
      <c r="L867" s="47"/>
      <c r="M867" s="247"/>
      <c r="N867" s="248"/>
      <c r="O867" s="94"/>
      <c r="P867" s="94"/>
      <c r="Q867" s="94"/>
      <c r="R867" s="94"/>
      <c r="S867" s="94"/>
      <c r="T867" s="95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19" t="s">
        <v>258</v>
      </c>
      <c r="AU867" s="19" t="s">
        <v>93</v>
      </c>
    </row>
    <row r="868" s="13" customFormat="1">
      <c r="A868" s="13"/>
      <c r="B868" s="249"/>
      <c r="C868" s="250"/>
      <c r="D868" s="251" t="s">
        <v>260</v>
      </c>
      <c r="E868" s="252" t="s">
        <v>1</v>
      </c>
      <c r="F868" s="253" t="s">
        <v>877</v>
      </c>
      <c r="G868" s="250"/>
      <c r="H868" s="254">
        <v>3286.8989999999999</v>
      </c>
      <c r="I868" s="255"/>
      <c r="J868" s="250"/>
      <c r="K868" s="250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260</v>
      </c>
      <c r="AU868" s="260" t="s">
        <v>93</v>
      </c>
      <c r="AV868" s="13" t="s">
        <v>93</v>
      </c>
      <c r="AW868" s="13" t="s">
        <v>40</v>
      </c>
      <c r="AX868" s="13" t="s">
        <v>84</v>
      </c>
      <c r="AY868" s="260" t="s">
        <v>251</v>
      </c>
    </row>
    <row r="869" s="13" customFormat="1">
      <c r="A869" s="13"/>
      <c r="B869" s="249"/>
      <c r="C869" s="250"/>
      <c r="D869" s="251" t="s">
        <v>260</v>
      </c>
      <c r="E869" s="252" t="s">
        <v>1</v>
      </c>
      <c r="F869" s="253" t="s">
        <v>878</v>
      </c>
      <c r="G869" s="250"/>
      <c r="H869" s="254">
        <v>165.31</v>
      </c>
      <c r="I869" s="255"/>
      <c r="J869" s="250"/>
      <c r="K869" s="250"/>
      <c r="L869" s="256"/>
      <c r="M869" s="257"/>
      <c r="N869" s="258"/>
      <c r="O869" s="258"/>
      <c r="P869" s="258"/>
      <c r="Q869" s="258"/>
      <c r="R869" s="258"/>
      <c r="S869" s="258"/>
      <c r="T869" s="25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0" t="s">
        <v>260</v>
      </c>
      <c r="AU869" s="260" t="s">
        <v>93</v>
      </c>
      <c r="AV869" s="13" t="s">
        <v>93</v>
      </c>
      <c r="AW869" s="13" t="s">
        <v>40</v>
      </c>
      <c r="AX869" s="13" t="s">
        <v>84</v>
      </c>
      <c r="AY869" s="260" t="s">
        <v>251</v>
      </c>
    </row>
    <row r="870" s="15" customFormat="1">
      <c r="A870" s="15"/>
      <c r="B870" s="272"/>
      <c r="C870" s="273"/>
      <c r="D870" s="251" t="s">
        <v>260</v>
      </c>
      <c r="E870" s="274" t="s">
        <v>1</v>
      </c>
      <c r="F870" s="275" t="s">
        <v>880</v>
      </c>
      <c r="G870" s="273"/>
      <c r="H870" s="274" t="s">
        <v>1</v>
      </c>
      <c r="I870" s="276"/>
      <c r="J870" s="273"/>
      <c r="K870" s="273"/>
      <c r="L870" s="277"/>
      <c r="M870" s="278"/>
      <c r="N870" s="279"/>
      <c r="O870" s="279"/>
      <c r="P870" s="279"/>
      <c r="Q870" s="279"/>
      <c r="R870" s="279"/>
      <c r="S870" s="279"/>
      <c r="T870" s="280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1" t="s">
        <v>260</v>
      </c>
      <c r="AU870" s="281" t="s">
        <v>93</v>
      </c>
      <c r="AV870" s="15" t="s">
        <v>91</v>
      </c>
      <c r="AW870" s="15" t="s">
        <v>40</v>
      </c>
      <c r="AX870" s="15" t="s">
        <v>84</v>
      </c>
      <c r="AY870" s="281" t="s">
        <v>251</v>
      </c>
    </row>
    <row r="871" s="13" customFormat="1">
      <c r="A871" s="13"/>
      <c r="B871" s="249"/>
      <c r="C871" s="250"/>
      <c r="D871" s="251" t="s">
        <v>260</v>
      </c>
      <c r="E871" s="252" t="s">
        <v>1</v>
      </c>
      <c r="F871" s="253" t="s">
        <v>881</v>
      </c>
      <c r="G871" s="250"/>
      <c r="H871" s="254">
        <v>-381.78500000000002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260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251</v>
      </c>
    </row>
    <row r="872" s="13" customFormat="1">
      <c r="A872" s="13"/>
      <c r="B872" s="249"/>
      <c r="C872" s="250"/>
      <c r="D872" s="251" t="s">
        <v>260</v>
      </c>
      <c r="E872" s="252" t="s">
        <v>1</v>
      </c>
      <c r="F872" s="253" t="s">
        <v>882</v>
      </c>
      <c r="G872" s="250"/>
      <c r="H872" s="254">
        <v>-561.33799999999997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260</v>
      </c>
      <c r="AU872" s="260" t="s">
        <v>93</v>
      </c>
      <c r="AV872" s="13" t="s">
        <v>93</v>
      </c>
      <c r="AW872" s="13" t="s">
        <v>40</v>
      </c>
      <c r="AX872" s="13" t="s">
        <v>84</v>
      </c>
      <c r="AY872" s="260" t="s">
        <v>251</v>
      </c>
    </row>
    <row r="873" s="13" customFormat="1">
      <c r="A873" s="13"/>
      <c r="B873" s="249"/>
      <c r="C873" s="250"/>
      <c r="D873" s="251" t="s">
        <v>260</v>
      </c>
      <c r="E873" s="252" t="s">
        <v>1</v>
      </c>
      <c r="F873" s="253" t="s">
        <v>883</v>
      </c>
      <c r="G873" s="250"/>
      <c r="H873" s="254">
        <v>-164.477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260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251</v>
      </c>
    </row>
    <row r="874" s="13" customFormat="1">
      <c r="A874" s="13"/>
      <c r="B874" s="249"/>
      <c r="C874" s="250"/>
      <c r="D874" s="251" t="s">
        <v>260</v>
      </c>
      <c r="E874" s="252" t="s">
        <v>1</v>
      </c>
      <c r="F874" s="253" t="s">
        <v>884</v>
      </c>
      <c r="G874" s="250"/>
      <c r="H874" s="254">
        <v>-5.9450000000000003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260</v>
      </c>
      <c r="AU874" s="260" t="s">
        <v>93</v>
      </c>
      <c r="AV874" s="13" t="s">
        <v>93</v>
      </c>
      <c r="AW874" s="13" t="s">
        <v>40</v>
      </c>
      <c r="AX874" s="13" t="s">
        <v>84</v>
      </c>
      <c r="AY874" s="260" t="s">
        <v>251</v>
      </c>
    </row>
    <row r="875" s="14" customFormat="1">
      <c r="A875" s="14"/>
      <c r="B875" s="261"/>
      <c r="C875" s="262"/>
      <c r="D875" s="251" t="s">
        <v>260</v>
      </c>
      <c r="E875" s="263" t="s">
        <v>1</v>
      </c>
      <c r="F875" s="264" t="s">
        <v>262</v>
      </c>
      <c r="G875" s="262"/>
      <c r="H875" s="265">
        <v>2338.6640000000002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1" t="s">
        <v>260</v>
      </c>
      <c r="AU875" s="271" t="s">
        <v>93</v>
      </c>
      <c r="AV875" s="14" t="s">
        <v>257</v>
      </c>
      <c r="AW875" s="14" t="s">
        <v>40</v>
      </c>
      <c r="AX875" s="14" t="s">
        <v>91</v>
      </c>
      <c r="AY875" s="271" t="s">
        <v>251</v>
      </c>
    </row>
    <row r="876" s="2" customFormat="1" ht="24.15" customHeight="1">
      <c r="A876" s="41"/>
      <c r="B876" s="42"/>
      <c r="C876" s="294" t="s">
        <v>594</v>
      </c>
      <c r="D876" s="294" t="s">
        <v>338</v>
      </c>
      <c r="E876" s="295" t="s">
        <v>906</v>
      </c>
      <c r="F876" s="296" t="s">
        <v>907</v>
      </c>
      <c r="G876" s="297" t="s">
        <v>389</v>
      </c>
      <c r="H876" s="298">
        <v>2455.5970000000002</v>
      </c>
      <c r="I876" s="299"/>
      <c r="J876" s="300">
        <f>ROUND(I876*H876,2)</f>
        <v>0</v>
      </c>
      <c r="K876" s="301"/>
      <c r="L876" s="302"/>
      <c r="M876" s="303" t="s">
        <v>1</v>
      </c>
      <c r="N876" s="304" t="s">
        <v>49</v>
      </c>
      <c r="O876" s="94"/>
      <c r="P876" s="240">
        <f>O876*H876</f>
        <v>0</v>
      </c>
      <c r="Q876" s="240">
        <v>0.02</v>
      </c>
      <c r="R876" s="240">
        <f>Q876*H876</f>
        <v>49.111940000000004</v>
      </c>
      <c r="S876" s="240">
        <v>0</v>
      </c>
      <c r="T876" s="241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42" t="s">
        <v>281</v>
      </c>
      <c r="AT876" s="242" t="s">
        <v>338</v>
      </c>
      <c r="AU876" s="242" t="s">
        <v>93</v>
      </c>
      <c r="AY876" s="19" t="s">
        <v>251</v>
      </c>
      <c r="BE876" s="243">
        <f>IF(N876="základní",J876,0)</f>
        <v>0</v>
      </c>
      <c r="BF876" s="243">
        <f>IF(N876="snížená",J876,0)</f>
        <v>0</v>
      </c>
      <c r="BG876" s="243">
        <f>IF(N876="zákl. přenesená",J876,0)</f>
        <v>0</v>
      </c>
      <c r="BH876" s="243">
        <f>IF(N876="sníž. přenesená",J876,0)</f>
        <v>0</v>
      </c>
      <c r="BI876" s="243">
        <f>IF(N876="nulová",J876,0)</f>
        <v>0</v>
      </c>
      <c r="BJ876" s="19" t="s">
        <v>91</v>
      </c>
      <c r="BK876" s="243">
        <f>ROUND(I876*H876,2)</f>
        <v>0</v>
      </c>
      <c r="BL876" s="19" t="s">
        <v>257</v>
      </c>
      <c r="BM876" s="242" t="s">
        <v>908</v>
      </c>
    </row>
    <row r="877" s="13" customFormat="1">
      <c r="A877" s="13"/>
      <c r="B877" s="249"/>
      <c r="C877" s="250"/>
      <c r="D877" s="251" t="s">
        <v>260</v>
      </c>
      <c r="E877" s="252" t="s">
        <v>1</v>
      </c>
      <c r="F877" s="253" t="s">
        <v>909</v>
      </c>
      <c r="G877" s="250"/>
      <c r="H877" s="254">
        <v>2455.5970000000002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260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251</v>
      </c>
    </row>
    <row r="878" s="14" customFormat="1">
      <c r="A878" s="14"/>
      <c r="B878" s="261"/>
      <c r="C878" s="262"/>
      <c r="D878" s="251" t="s">
        <v>260</v>
      </c>
      <c r="E878" s="263" t="s">
        <v>1</v>
      </c>
      <c r="F878" s="264" t="s">
        <v>262</v>
      </c>
      <c r="G878" s="262"/>
      <c r="H878" s="265">
        <v>2455.5970000000002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1" t="s">
        <v>260</v>
      </c>
      <c r="AU878" s="271" t="s">
        <v>93</v>
      </c>
      <c r="AV878" s="14" t="s">
        <v>257</v>
      </c>
      <c r="AW878" s="14" t="s">
        <v>40</v>
      </c>
      <c r="AX878" s="14" t="s">
        <v>91</v>
      </c>
      <c r="AY878" s="271" t="s">
        <v>251</v>
      </c>
    </row>
    <row r="879" s="2" customFormat="1" ht="37.8" customHeight="1">
      <c r="A879" s="41"/>
      <c r="B879" s="42"/>
      <c r="C879" s="230" t="s">
        <v>910</v>
      </c>
      <c r="D879" s="230" t="s">
        <v>253</v>
      </c>
      <c r="E879" s="231" t="s">
        <v>911</v>
      </c>
      <c r="F879" s="232" t="s">
        <v>912</v>
      </c>
      <c r="G879" s="233" t="s">
        <v>389</v>
      </c>
      <c r="H879" s="234">
        <v>2338.6640000000002</v>
      </c>
      <c r="I879" s="235"/>
      <c r="J879" s="236">
        <f>ROUND(I879*H879,2)</f>
        <v>0</v>
      </c>
      <c r="K879" s="237"/>
      <c r="L879" s="47"/>
      <c r="M879" s="238" t="s">
        <v>1</v>
      </c>
      <c r="N879" s="239" t="s">
        <v>49</v>
      </c>
      <c r="O879" s="94"/>
      <c r="P879" s="240">
        <f>O879*H879</f>
        <v>0</v>
      </c>
      <c r="Q879" s="240">
        <v>8.0599999999999994E-05</v>
      </c>
      <c r="R879" s="240">
        <f>Q879*H879</f>
        <v>0.1884963184</v>
      </c>
      <c r="S879" s="240">
        <v>0</v>
      </c>
      <c r="T879" s="241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42" t="s">
        <v>257</v>
      </c>
      <c r="AT879" s="242" t="s">
        <v>253</v>
      </c>
      <c r="AU879" s="242" t="s">
        <v>93</v>
      </c>
      <c r="AY879" s="19" t="s">
        <v>251</v>
      </c>
      <c r="BE879" s="243">
        <f>IF(N879="základní",J879,0)</f>
        <v>0</v>
      </c>
      <c r="BF879" s="243">
        <f>IF(N879="snížená",J879,0)</f>
        <v>0</v>
      </c>
      <c r="BG879" s="243">
        <f>IF(N879="zákl. přenesená",J879,0)</f>
        <v>0</v>
      </c>
      <c r="BH879" s="243">
        <f>IF(N879="sníž. přenesená",J879,0)</f>
        <v>0</v>
      </c>
      <c r="BI879" s="243">
        <f>IF(N879="nulová",J879,0)</f>
        <v>0</v>
      </c>
      <c r="BJ879" s="19" t="s">
        <v>91</v>
      </c>
      <c r="BK879" s="243">
        <f>ROUND(I879*H879,2)</f>
        <v>0</v>
      </c>
      <c r="BL879" s="19" t="s">
        <v>257</v>
      </c>
      <c r="BM879" s="242" t="s">
        <v>913</v>
      </c>
    </row>
    <row r="880" s="2" customFormat="1">
      <c r="A880" s="41"/>
      <c r="B880" s="42"/>
      <c r="C880" s="43"/>
      <c r="D880" s="244" t="s">
        <v>258</v>
      </c>
      <c r="E880" s="43"/>
      <c r="F880" s="245" t="s">
        <v>914</v>
      </c>
      <c r="G880" s="43"/>
      <c r="H880" s="43"/>
      <c r="I880" s="246"/>
      <c r="J880" s="43"/>
      <c r="K880" s="43"/>
      <c r="L880" s="47"/>
      <c r="M880" s="247"/>
      <c r="N880" s="248"/>
      <c r="O880" s="94"/>
      <c r="P880" s="94"/>
      <c r="Q880" s="94"/>
      <c r="R880" s="94"/>
      <c r="S880" s="94"/>
      <c r="T880" s="95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19" t="s">
        <v>258</v>
      </c>
      <c r="AU880" s="19" t="s">
        <v>93</v>
      </c>
    </row>
    <row r="881" s="2" customFormat="1" ht="24.15" customHeight="1">
      <c r="A881" s="41"/>
      <c r="B881" s="42"/>
      <c r="C881" s="230" t="s">
        <v>602</v>
      </c>
      <c r="D881" s="230" t="s">
        <v>253</v>
      </c>
      <c r="E881" s="231" t="s">
        <v>915</v>
      </c>
      <c r="F881" s="232" t="s">
        <v>916</v>
      </c>
      <c r="G881" s="233" t="s">
        <v>321</v>
      </c>
      <c r="H881" s="234">
        <v>207</v>
      </c>
      <c r="I881" s="235"/>
      <c r="J881" s="236">
        <f>ROUND(I881*H881,2)</f>
        <v>0</v>
      </c>
      <c r="K881" s="237"/>
      <c r="L881" s="47"/>
      <c r="M881" s="238" t="s">
        <v>1</v>
      </c>
      <c r="N881" s="239" t="s">
        <v>49</v>
      </c>
      <c r="O881" s="94"/>
      <c r="P881" s="240">
        <f>O881*H881</f>
        <v>0</v>
      </c>
      <c r="Q881" s="240">
        <v>3.0000000000000001E-05</v>
      </c>
      <c r="R881" s="240">
        <f>Q881*H881</f>
        <v>0.0062100000000000002</v>
      </c>
      <c r="S881" s="240">
        <v>0</v>
      </c>
      <c r="T881" s="241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42" t="s">
        <v>257</v>
      </c>
      <c r="AT881" s="242" t="s">
        <v>253</v>
      </c>
      <c r="AU881" s="242" t="s">
        <v>93</v>
      </c>
      <c r="AY881" s="19" t="s">
        <v>251</v>
      </c>
      <c r="BE881" s="243">
        <f>IF(N881="základní",J881,0)</f>
        <v>0</v>
      </c>
      <c r="BF881" s="243">
        <f>IF(N881="snížená",J881,0)</f>
        <v>0</v>
      </c>
      <c r="BG881" s="243">
        <f>IF(N881="zákl. přenesená",J881,0)</f>
        <v>0</v>
      </c>
      <c r="BH881" s="243">
        <f>IF(N881="sníž. přenesená",J881,0)</f>
        <v>0</v>
      </c>
      <c r="BI881" s="243">
        <f>IF(N881="nulová",J881,0)</f>
        <v>0</v>
      </c>
      <c r="BJ881" s="19" t="s">
        <v>91</v>
      </c>
      <c r="BK881" s="243">
        <f>ROUND(I881*H881,2)</f>
        <v>0</v>
      </c>
      <c r="BL881" s="19" t="s">
        <v>257</v>
      </c>
      <c r="BM881" s="242" t="s">
        <v>917</v>
      </c>
    </row>
    <row r="882" s="2" customFormat="1">
      <c r="A882" s="41"/>
      <c r="B882" s="42"/>
      <c r="C882" s="43"/>
      <c r="D882" s="244" t="s">
        <v>258</v>
      </c>
      <c r="E882" s="43"/>
      <c r="F882" s="245" t="s">
        <v>918</v>
      </c>
      <c r="G882" s="43"/>
      <c r="H882" s="43"/>
      <c r="I882" s="246"/>
      <c r="J882" s="43"/>
      <c r="K882" s="43"/>
      <c r="L882" s="47"/>
      <c r="M882" s="247"/>
      <c r="N882" s="248"/>
      <c r="O882" s="94"/>
      <c r="P882" s="94"/>
      <c r="Q882" s="94"/>
      <c r="R882" s="94"/>
      <c r="S882" s="94"/>
      <c r="T882" s="95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19" t="s">
        <v>258</v>
      </c>
      <c r="AU882" s="19" t="s">
        <v>93</v>
      </c>
    </row>
    <row r="883" s="2" customFormat="1" ht="33" customHeight="1">
      <c r="A883" s="41"/>
      <c r="B883" s="42"/>
      <c r="C883" s="294" t="s">
        <v>919</v>
      </c>
      <c r="D883" s="294" t="s">
        <v>338</v>
      </c>
      <c r="E883" s="295" t="s">
        <v>920</v>
      </c>
      <c r="F883" s="296" t="s">
        <v>921</v>
      </c>
      <c r="G883" s="297" t="s">
        <v>321</v>
      </c>
      <c r="H883" s="298">
        <v>217.34999999999999</v>
      </c>
      <c r="I883" s="299"/>
      <c r="J883" s="300">
        <f>ROUND(I883*H883,2)</f>
        <v>0</v>
      </c>
      <c r="K883" s="301"/>
      <c r="L883" s="302"/>
      <c r="M883" s="303" t="s">
        <v>1</v>
      </c>
      <c r="N883" s="304" t="s">
        <v>49</v>
      </c>
      <c r="O883" s="94"/>
      <c r="P883" s="240">
        <f>O883*H883</f>
        <v>0</v>
      </c>
      <c r="Q883" s="240">
        <v>0.00068000000000000005</v>
      </c>
      <c r="R883" s="240">
        <f>Q883*H883</f>
        <v>0.14779800000000001</v>
      </c>
      <c r="S883" s="240">
        <v>0</v>
      </c>
      <c r="T883" s="241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42" t="s">
        <v>281</v>
      </c>
      <c r="AT883" s="242" t="s">
        <v>338</v>
      </c>
      <c r="AU883" s="242" t="s">
        <v>93</v>
      </c>
      <c r="AY883" s="19" t="s">
        <v>251</v>
      </c>
      <c r="BE883" s="243">
        <f>IF(N883="základní",J883,0)</f>
        <v>0</v>
      </c>
      <c r="BF883" s="243">
        <f>IF(N883="snížená",J883,0)</f>
        <v>0</v>
      </c>
      <c r="BG883" s="243">
        <f>IF(N883="zákl. přenesená",J883,0)</f>
        <v>0</v>
      </c>
      <c r="BH883" s="243">
        <f>IF(N883="sníž. přenesená",J883,0)</f>
        <v>0</v>
      </c>
      <c r="BI883" s="243">
        <f>IF(N883="nulová",J883,0)</f>
        <v>0</v>
      </c>
      <c r="BJ883" s="19" t="s">
        <v>91</v>
      </c>
      <c r="BK883" s="243">
        <f>ROUND(I883*H883,2)</f>
        <v>0</v>
      </c>
      <c r="BL883" s="19" t="s">
        <v>257</v>
      </c>
      <c r="BM883" s="242" t="s">
        <v>922</v>
      </c>
    </row>
    <row r="884" s="13" customFormat="1">
      <c r="A884" s="13"/>
      <c r="B884" s="249"/>
      <c r="C884" s="250"/>
      <c r="D884" s="251" t="s">
        <v>260</v>
      </c>
      <c r="E884" s="252" t="s">
        <v>1</v>
      </c>
      <c r="F884" s="253" t="s">
        <v>923</v>
      </c>
      <c r="G884" s="250"/>
      <c r="H884" s="254">
        <v>217.34999999999999</v>
      </c>
      <c r="I884" s="255"/>
      <c r="J884" s="250"/>
      <c r="K884" s="250"/>
      <c r="L884" s="256"/>
      <c r="M884" s="257"/>
      <c r="N884" s="258"/>
      <c r="O884" s="258"/>
      <c r="P884" s="258"/>
      <c r="Q884" s="258"/>
      <c r="R884" s="258"/>
      <c r="S884" s="258"/>
      <c r="T884" s="25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0" t="s">
        <v>260</v>
      </c>
      <c r="AU884" s="260" t="s">
        <v>93</v>
      </c>
      <c r="AV884" s="13" t="s">
        <v>93</v>
      </c>
      <c r="AW884" s="13" t="s">
        <v>40</v>
      </c>
      <c r="AX884" s="13" t="s">
        <v>84</v>
      </c>
      <c r="AY884" s="260" t="s">
        <v>251</v>
      </c>
    </row>
    <row r="885" s="14" customFormat="1">
      <c r="A885" s="14"/>
      <c r="B885" s="261"/>
      <c r="C885" s="262"/>
      <c r="D885" s="251" t="s">
        <v>260</v>
      </c>
      <c r="E885" s="263" t="s">
        <v>1</v>
      </c>
      <c r="F885" s="264" t="s">
        <v>262</v>
      </c>
      <c r="G885" s="262"/>
      <c r="H885" s="265">
        <v>217.34999999999999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260</v>
      </c>
      <c r="AU885" s="271" t="s">
        <v>93</v>
      </c>
      <c r="AV885" s="14" t="s">
        <v>257</v>
      </c>
      <c r="AW885" s="14" t="s">
        <v>40</v>
      </c>
      <c r="AX885" s="14" t="s">
        <v>91</v>
      </c>
      <c r="AY885" s="271" t="s">
        <v>251</v>
      </c>
    </row>
    <row r="886" s="2" customFormat="1" ht="16.5" customHeight="1">
      <c r="A886" s="41"/>
      <c r="B886" s="42"/>
      <c r="C886" s="230" t="s">
        <v>609</v>
      </c>
      <c r="D886" s="230" t="s">
        <v>253</v>
      </c>
      <c r="E886" s="231" t="s">
        <v>924</v>
      </c>
      <c r="F886" s="232" t="s">
        <v>925</v>
      </c>
      <c r="G886" s="233" t="s">
        <v>321</v>
      </c>
      <c r="H886" s="234">
        <v>3381.261</v>
      </c>
      <c r="I886" s="235"/>
      <c r="J886" s="236">
        <f>ROUND(I886*H886,2)</f>
        <v>0</v>
      </c>
      <c r="K886" s="237"/>
      <c r="L886" s="47"/>
      <c r="M886" s="238" t="s">
        <v>1</v>
      </c>
      <c r="N886" s="239" t="s">
        <v>49</v>
      </c>
      <c r="O886" s="94"/>
      <c r="P886" s="240">
        <f>O886*H886</f>
        <v>0</v>
      </c>
      <c r="Q886" s="240">
        <v>0</v>
      </c>
      <c r="R886" s="240">
        <f>Q886*H886</f>
        <v>0</v>
      </c>
      <c r="S886" s="240">
        <v>0</v>
      </c>
      <c r="T886" s="241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42" t="s">
        <v>257</v>
      </c>
      <c r="AT886" s="242" t="s">
        <v>253</v>
      </c>
      <c r="AU886" s="242" t="s">
        <v>93</v>
      </c>
      <c r="AY886" s="19" t="s">
        <v>251</v>
      </c>
      <c r="BE886" s="243">
        <f>IF(N886="základní",J886,0)</f>
        <v>0</v>
      </c>
      <c r="BF886" s="243">
        <f>IF(N886="snížená",J886,0)</f>
        <v>0</v>
      </c>
      <c r="BG886" s="243">
        <f>IF(N886="zákl. přenesená",J886,0)</f>
        <v>0</v>
      </c>
      <c r="BH886" s="243">
        <f>IF(N886="sníž. přenesená",J886,0)</f>
        <v>0</v>
      </c>
      <c r="BI886" s="243">
        <f>IF(N886="nulová",J886,0)</f>
        <v>0</v>
      </c>
      <c r="BJ886" s="19" t="s">
        <v>91</v>
      </c>
      <c r="BK886" s="243">
        <f>ROUND(I886*H886,2)</f>
        <v>0</v>
      </c>
      <c r="BL886" s="19" t="s">
        <v>257</v>
      </c>
      <c r="BM886" s="242" t="s">
        <v>926</v>
      </c>
    </row>
    <row r="887" s="2" customFormat="1">
      <c r="A887" s="41"/>
      <c r="B887" s="42"/>
      <c r="C887" s="43"/>
      <c r="D887" s="244" t="s">
        <v>258</v>
      </c>
      <c r="E887" s="43"/>
      <c r="F887" s="245" t="s">
        <v>927</v>
      </c>
      <c r="G887" s="43"/>
      <c r="H887" s="43"/>
      <c r="I887" s="246"/>
      <c r="J887" s="43"/>
      <c r="K887" s="43"/>
      <c r="L887" s="47"/>
      <c r="M887" s="247"/>
      <c r="N887" s="248"/>
      <c r="O887" s="94"/>
      <c r="P887" s="94"/>
      <c r="Q887" s="94"/>
      <c r="R887" s="94"/>
      <c r="S887" s="94"/>
      <c r="T887" s="95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19" t="s">
        <v>258</v>
      </c>
      <c r="AU887" s="19" t="s">
        <v>93</v>
      </c>
    </row>
    <row r="888" s="15" customFormat="1">
      <c r="A888" s="15"/>
      <c r="B888" s="272"/>
      <c r="C888" s="273"/>
      <c r="D888" s="251" t="s">
        <v>260</v>
      </c>
      <c r="E888" s="274" t="s">
        <v>1</v>
      </c>
      <c r="F888" s="275" t="s">
        <v>928</v>
      </c>
      <c r="G888" s="273"/>
      <c r="H888" s="274" t="s">
        <v>1</v>
      </c>
      <c r="I888" s="276"/>
      <c r="J888" s="273"/>
      <c r="K888" s="273"/>
      <c r="L888" s="277"/>
      <c r="M888" s="278"/>
      <c r="N888" s="279"/>
      <c r="O888" s="279"/>
      <c r="P888" s="279"/>
      <c r="Q888" s="279"/>
      <c r="R888" s="279"/>
      <c r="S888" s="279"/>
      <c r="T888" s="280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1" t="s">
        <v>260</v>
      </c>
      <c r="AU888" s="281" t="s">
        <v>93</v>
      </c>
      <c r="AV888" s="15" t="s">
        <v>91</v>
      </c>
      <c r="AW888" s="15" t="s">
        <v>40</v>
      </c>
      <c r="AX888" s="15" t="s">
        <v>84</v>
      </c>
      <c r="AY888" s="281" t="s">
        <v>251</v>
      </c>
    </row>
    <row r="889" s="13" customFormat="1">
      <c r="A889" s="13"/>
      <c r="B889" s="249"/>
      <c r="C889" s="250"/>
      <c r="D889" s="251" t="s">
        <v>260</v>
      </c>
      <c r="E889" s="252" t="s">
        <v>1</v>
      </c>
      <c r="F889" s="253" t="s">
        <v>929</v>
      </c>
      <c r="G889" s="250"/>
      <c r="H889" s="254">
        <v>122.76000000000001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260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251</v>
      </c>
    </row>
    <row r="890" s="13" customFormat="1">
      <c r="A890" s="13"/>
      <c r="B890" s="249"/>
      <c r="C890" s="250"/>
      <c r="D890" s="251" t="s">
        <v>260</v>
      </c>
      <c r="E890" s="252" t="s">
        <v>1</v>
      </c>
      <c r="F890" s="253" t="s">
        <v>930</v>
      </c>
      <c r="G890" s="250"/>
      <c r="H890" s="254">
        <v>30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260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251</v>
      </c>
    </row>
    <row r="891" s="13" customFormat="1">
      <c r="A891" s="13"/>
      <c r="B891" s="249"/>
      <c r="C891" s="250"/>
      <c r="D891" s="251" t="s">
        <v>260</v>
      </c>
      <c r="E891" s="252" t="s">
        <v>1</v>
      </c>
      <c r="F891" s="253" t="s">
        <v>931</v>
      </c>
      <c r="G891" s="250"/>
      <c r="H891" s="254">
        <v>530.39999999999998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260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251</v>
      </c>
    </row>
    <row r="892" s="13" customFormat="1">
      <c r="A892" s="13"/>
      <c r="B892" s="249"/>
      <c r="C892" s="250"/>
      <c r="D892" s="251" t="s">
        <v>260</v>
      </c>
      <c r="E892" s="252" t="s">
        <v>1</v>
      </c>
      <c r="F892" s="253" t="s">
        <v>932</v>
      </c>
      <c r="G892" s="250"/>
      <c r="H892" s="254">
        <v>159.72499999999999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260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251</v>
      </c>
    </row>
    <row r="893" s="13" customFormat="1">
      <c r="A893" s="13"/>
      <c r="B893" s="249"/>
      <c r="C893" s="250"/>
      <c r="D893" s="251" t="s">
        <v>260</v>
      </c>
      <c r="E893" s="252" t="s">
        <v>1</v>
      </c>
      <c r="F893" s="253" t="s">
        <v>933</v>
      </c>
      <c r="G893" s="250"/>
      <c r="H893" s="254">
        <v>638.89999999999998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260</v>
      </c>
      <c r="AU893" s="260" t="s">
        <v>93</v>
      </c>
      <c r="AV893" s="13" t="s">
        <v>93</v>
      </c>
      <c r="AW893" s="13" t="s">
        <v>40</v>
      </c>
      <c r="AX893" s="13" t="s">
        <v>84</v>
      </c>
      <c r="AY893" s="260" t="s">
        <v>251</v>
      </c>
    </row>
    <row r="894" s="13" customFormat="1">
      <c r="A894" s="13"/>
      <c r="B894" s="249"/>
      <c r="C894" s="250"/>
      <c r="D894" s="251" t="s">
        <v>260</v>
      </c>
      <c r="E894" s="252" t="s">
        <v>1</v>
      </c>
      <c r="F894" s="253" t="s">
        <v>934</v>
      </c>
      <c r="G894" s="250"/>
      <c r="H894" s="254">
        <v>15.199999999999999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260</v>
      </c>
      <c r="AU894" s="260" t="s">
        <v>93</v>
      </c>
      <c r="AV894" s="13" t="s">
        <v>93</v>
      </c>
      <c r="AW894" s="13" t="s">
        <v>40</v>
      </c>
      <c r="AX894" s="13" t="s">
        <v>84</v>
      </c>
      <c r="AY894" s="260" t="s">
        <v>251</v>
      </c>
    </row>
    <row r="895" s="16" customFormat="1">
      <c r="A895" s="16"/>
      <c r="B895" s="283"/>
      <c r="C895" s="284"/>
      <c r="D895" s="251" t="s">
        <v>260</v>
      </c>
      <c r="E895" s="285" t="s">
        <v>1</v>
      </c>
      <c r="F895" s="286" t="s">
        <v>329</v>
      </c>
      <c r="G895" s="284"/>
      <c r="H895" s="287">
        <v>1496.9849999999999</v>
      </c>
      <c r="I895" s="288"/>
      <c r="J895" s="284"/>
      <c r="K895" s="284"/>
      <c r="L895" s="289"/>
      <c r="M895" s="290"/>
      <c r="N895" s="291"/>
      <c r="O895" s="291"/>
      <c r="P895" s="291"/>
      <c r="Q895" s="291"/>
      <c r="R895" s="291"/>
      <c r="S895" s="291"/>
      <c r="T895" s="292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93" t="s">
        <v>260</v>
      </c>
      <c r="AU895" s="293" t="s">
        <v>93</v>
      </c>
      <c r="AV895" s="16" t="s">
        <v>273</v>
      </c>
      <c r="AW895" s="16" t="s">
        <v>40</v>
      </c>
      <c r="AX895" s="16" t="s">
        <v>84</v>
      </c>
      <c r="AY895" s="293" t="s">
        <v>251</v>
      </c>
    </row>
    <row r="896" s="13" customFormat="1">
      <c r="A896" s="13"/>
      <c r="B896" s="249"/>
      <c r="C896" s="250"/>
      <c r="D896" s="251" t="s">
        <v>260</v>
      </c>
      <c r="E896" s="252" t="s">
        <v>1</v>
      </c>
      <c r="F896" s="253" t="s">
        <v>935</v>
      </c>
      <c r="G896" s="250"/>
      <c r="H896" s="254">
        <v>1434.8679999999999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260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251</v>
      </c>
    </row>
    <row r="897" s="13" customFormat="1">
      <c r="A897" s="13"/>
      <c r="B897" s="249"/>
      <c r="C897" s="250"/>
      <c r="D897" s="251" t="s">
        <v>260</v>
      </c>
      <c r="E897" s="252" t="s">
        <v>1</v>
      </c>
      <c r="F897" s="253" t="s">
        <v>936</v>
      </c>
      <c r="G897" s="250"/>
      <c r="H897" s="254">
        <v>449.40800000000002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260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251</v>
      </c>
    </row>
    <row r="898" s="14" customFormat="1">
      <c r="A898" s="14"/>
      <c r="B898" s="261"/>
      <c r="C898" s="262"/>
      <c r="D898" s="251" t="s">
        <v>260</v>
      </c>
      <c r="E898" s="263" t="s">
        <v>1</v>
      </c>
      <c r="F898" s="264" t="s">
        <v>262</v>
      </c>
      <c r="G898" s="262"/>
      <c r="H898" s="265">
        <v>3381.261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260</v>
      </c>
      <c r="AU898" s="271" t="s">
        <v>93</v>
      </c>
      <c r="AV898" s="14" t="s">
        <v>257</v>
      </c>
      <c r="AW898" s="14" t="s">
        <v>40</v>
      </c>
      <c r="AX898" s="14" t="s">
        <v>91</v>
      </c>
      <c r="AY898" s="271" t="s">
        <v>251</v>
      </c>
    </row>
    <row r="899" s="2" customFormat="1" ht="24.15" customHeight="1">
      <c r="A899" s="41"/>
      <c r="B899" s="42"/>
      <c r="C899" s="294" t="s">
        <v>937</v>
      </c>
      <c r="D899" s="294" t="s">
        <v>338</v>
      </c>
      <c r="E899" s="295" t="s">
        <v>938</v>
      </c>
      <c r="F899" s="296" t="s">
        <v>939</v>
      </c>
      <c r="G899" s="297" t="s">
        <v>321</v>
      </c>
      <c r="H899" s="298">
        <v>1571.8340000000001</v>
      </c>
      <c r="I899" s="299"/>
      <c r="J899" s="300">
        <f>ROUND(I899*H899,2)</f>
        <v>0</v>
      </c>
      <c r="K899" s="301"/>
      <c r="L899" s="302"/>
      <c r="M899" s="303" t="s">
        <v>1</v>
      </c>
      <c r="N899" s="304" t="s">
        <v>49</v>
      </c>
      <c r="O899" s="94"/>
      <c r="P899" s="240">
        <f>O899*H899</f>
        <v>0</v>
      </c>
      <c r="Q899" s="240">
        <v>0.00010000000000000001</v>
      </c>
      <c r="R899" s="240">
        <f>Q899*H899</f>
        <v>0.1571834</v>
      </c>
      <c r="S899" s="240">
        <v>0</v>
      </c>
      <c r="T899" s="241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42" t="s">
        <v>281</v>
      </c>
      <c r="AT899" s="242" t="s">
        <v>338</v>
      </c>
      <c r="AU899" s="242" t="s">
        <v>93</v>
      </c>
      <c r="AY899" s="19" t="s">
        <v>251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9" t="s">
        <v>91</v>
      </c>
      <c r="BK899" s="243">
        <f>ROUND(I899*H899,2)</f>
        <v>0</v>
      </c>
      <c r="BL899" s="19" t="s">
        <v>257</v>
      </c>
      <c r="BM899" s="242" t="s">
        <v>940</v>
      </c>
    </row>
    <row r="900" s="13" customFormat="1">
      <c r="A900" s="13"/>
      <c r="B900" s="249"/>
      <c r="C900" s="250"/>
      <c r="D900" s="251" t="s">
        <v>260</v>
      </c>
      <c r="E900" s="252" t="s">
        <v>1</v>
      </c>
      <c r="F900" s="253" t="s">
        <v>941</v>
      </c>
      <c r="G900" s="250"/>
      <c r="H900" s="254">
        <v>1571.8340000000001</v>
      </c>
      <c r="I900" s="255"/>
      <c r="J900" s="250"/>
      <c r="K900" s="250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260</v>
      </c>
      <c r="AU900" s="260" t="s">
        <v>93</v>
      </c>
      <c r="AV900" s="13" t="s">
        <v>93</v>
      </c>
      <c r="AW900" s="13" t="s">
        <v>40</v>
      </c>
      <c r="AX900" s="13" t="s">
        <v>84</v>
      </c>
      <c r="AY900" s="260" t="s">
        <v>251</v>
      </c>
    </row>
    <row r="901" s="14" customFormat="1">
      <c r="A901" s="14"/>
      <c r="B901" s="261"/>
      <c r="C901" s="262"/>
      <c r="D901" s="251" t="s">
        <v>260</v>
      </c>
      <c r="E901" s="263" t="s">
        <v>1</v>
      </c>
      <c r="F901" s="264" t="s">
        <v>262</v>
      </c>
      <c r="G901" s="262"/>
      <c r="H901" s="265">
        <v>1571.8340000000001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260</v>
      </c>
      <c r="AU901" s="271" t="s">
        <v>93</v>
      </c>
      <c r="AV901" s="14" t="s">
        <v>257</v>
      </c>
      <c r="AW901" s="14" t="s">
        <v>40</v>
      </c>
      <c r="AX901" s="14" t="s">
        <v>91</v>
      </c>
      <c r="AY901" s="271" t="s">
        <v>251</v>
      </c>
    </row>
    <row r="902" s="2" customFormat="1" ht="24.15" customHeight="1">
      <c r="A902" s="41"/>
      <c r="B902" s="42"/>
      <c r="C902" s="294" t="s">
        <v>942</v>
      </c>
      <c r="D902" s="294" t="s">
        <v>338</v>
      </c>
      <c r="E902" s="295" t="s">
        <v>943</v>
      </c>
      <c r="F902" s="296" t="s">
        <v>944</v>
      </c>
      <c r="G902" s="297" t="s">
        <v>321</v>
      </c>
      <c r="H902" s="298">
        <v>1506.6110000000001</v>
      </c>
      <c r="I902" s="299"/>
      <c r="J902" s="300">
        <f>ROUND(I902*H902,2)</f>
        <v>0</v>
      </c>
      <c r="K902" s="301"/>
      <c r="L902" s="302"/>
      <c r="M902" s="303" t="s">
        <v>1</v>
      </c>
      <c r="N902" s="304" t="s">
        <v>49</v>
      </c>
      <c r="O902" s="94"/>
      <c r="P902" s="240">
        <f>O902*H902</f>
        <v>0</v>
      </c>
      <c r="Q902" s="240">
        <v>4.0000000000000003E-05</v>
      </c>
      <c r="R902" s="240">
        <f>Q902*H902</f>
        <v>0.060264440000000009</v>
      </c>
      <c r="S902" s="240">
        <v>0</v>
      </c>
      <c r="T902" s="241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42" t="s">
        <v>281</v>
      </c>
      <c r="AT902" s="242" t="s">
        <v>338</v>
      </c>
      <c r="AU902" s="242" t="s">
        <v>93</v>
      </c>
      <c r="AY902" s="19" t="s">
        <v>251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9" t="s">
        <v>91</v>
      </c>
      <c r="BK902" s="243">
        <f>ROUND(I902*H902,2)</f>
        <v>0</v>
      </c>
      <c r="BL902" s="19" t="s">
        <v>257</v>
      </c>
      <c r="BM902" s="242" t="s">
        <v>945</v>
      </c>
    </row>
    <row r="903" s="2" customFormat="1">
      <c r="A903" s="41"/>
      <c r="B903" s="42"/>
      <c r="C903" s="43"/>
      <c r="D903" s="251" t="s">
        <v>289</v>
      </c>
      <c r="E903" s="43"/>
      <c r="F903" s="282" t="s">
        <v>946</v>
      </c>
      <c r="G903" s="43"/>
      <c r="H903" s="43"/>
      <c r="I903" s="246"/>
      <c r="J903" s="43"/>
      <c r="K903" s="43"/>
      <c r="L903" s="47"/>
      <c r="M903" s="247"/>
      <c r="N903" s="248"/>
      <c r="O903" s="94"/>
      <c r="P903" s="94"/>
      <c r="Q903" s="94"/>
      <c r="R903" s="94"/>
      <c r="S903" s="94"/>
      <c r="T903" s="95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19" t="s">
        <v>289</v>
      </c>
      <c r="AU903" s="19" t="s">
        <v>93</v>
      </c>
    </row>
    <row r="904" s="15" customFormat="1">
      <c r="A904" s="15"/>
      <c r="B904" s="272"/>
      <c r="C904" s="273"/>
      <c r="D904" s="251" t="s">
        <v>260</v>
      </c>
      <c r="E904" s="274" t="s">
        <v>1</v>
      </c>
      <c r="F904" s="275" t="s">
        <v>885</v>
      </c>
      <c r="G904" s="273"/>
      <c r="H904" s="274" t="s">
        <v>1</v>
      </c>
      <c r="I904" s="276"/>
      <c r="J904" s="273"/>
      <c r="K904" s="273"/>
      <c r="L904" s="277"/>
      <c r="M904" s="278"/>
      <c r="N904" s="279"/>
      <c r="O904" s="279"/>
      <c r="P904" s="279"/>
      <c r="Q904" s="279"/>
      <c r="R904" s="279"/>
      <c r="S904" s="279"/>
      <c r="T904" s="280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1" t="s">
        <v>260</v>
      </c>
      <c r="AU904" s="281" t="s">
        <v>93</v>
      </c>
      <c r="AV904" s="15" t="s">
        <v>91</v>
      </c>
      <c r="AW904" s="15" t="s">
        <v>40</v>
      </c>
      <c r="AX904" s="15" t="s">
        <v>84</v>
      </c>
      <c r="AY904" s="281" t="s">
        <v>251</v>
      </c>
    </row>
    <row r="905" s="13" customFormat="1">
      <c r="A905" s="13"/>
      <c r="B905" s="249"/>
      <c r="C905" s="250"/>
      <c r="D905" s="251" t="s">
        <v>260</v>
      </c>
      <c r="E905" s="252" t="s">
        <v>1</v>
      </c>
      <c r="F905" s="253" t="s">
        <v>947</v>
      </c>
      <c r="G905" s="250"/>
      <c r="H905" s="254">
        <v>543.85000000000002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260</v>
      </c>
      <c r="AU905" s="260" t="s">
        <v>93</v>
      </c>
      <c r="AV905" s="13" t="s">
        <v>93</v>
      </c>
      <c r="AW905" s="13" t="s">
        <v>40</v>
      </c>
      <c r="AX905" s="13" t="s">
        <v>84</v>
      </c>
      <c r="AY905" s="260" t="s">
        <v>251</v>
      </c>
    </row>
    <row r="906" s="13" customFormat="1">
      <c r="A906" s="13"/>
      <c r="B906" s="249"/>
      <c r="C906" s="250"/>
      <c r="D906" s="251" t="s">
        <v>260</v>
      </c>
      <c r="E906" s="252" t="s">
        <v>1</v>
      </c>
      <c r="F906" s="253" t="s">
        <v>948</v>
      </c>
      <c r="G906" s="250"/>
      <c r="H906" s="254">
        <v>785.17499999999995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260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251</v>
      </c>
    </row>
    <row r="907" s="13" customFormat="1">
      <c r="A907" s="13"/>
      <c r="B907" s="249"/>
      <c r="C907" s="250"/>
      <c r="D907" s="251" t="s">
        <v>260</v>
      </c>
      <c r="E907" s="252" t="s">
        <v>1</v>
      </c>
      <c r="F907" s="253" t="s">
        <v>949</v>
      </c>
      <c r="G907" s="250"/>
      <c r="H907" s="254">
        <v>90.643000000000001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260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251</v>
      </c>
    </row>
    <row r="908" s="13" customFormat="1">
      <c r="A908" s="13"/>
      <c r="B908" s="249"/>
      <c r="C908" s="250"/>
      <c r="D908" s="251" t="s">
        <v>260</v>
      </c>
      <c r="E908" s="252" t="s">
        <v>1</v>
      </c>
      <c r="F908" s="253" t="s">
        <v>950</v>
      </c>
      <c r="G908" s="250"/>
      <c r="H908" s="254">
        <v>15.199999999999999</v>
      </c>
      <c r="I908" s="255"/>
      <c r="J908" s="250"/>
      <c r="K908" s="250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260</v>
      </c>
      <c r="AU908" s="260" t="s">
        <v>93</v>
      </c>
      <c r="AV908" s="13" t="s">
        <v>93</v>
      </c>
      <c r="AW908" s="13" t="s">
        <v>40</v>
      </c>
      <c r="AX908" s="13" t="s">
        <v>84</v>
      </c>
      <c r="AY908" s="260" t="s">
        <v>251</v>
      </c>
    </row>
    <row r="909" s="14" customFormat="1">
      <c r="A909" s="14"/>
      <c r="B909" s="261"/>
      <c r="C909" s="262"/>
      <c r="D909" s="251" t="s">
        <v>260</v>
      </c>
      <c r="E909" s="263" t="s">
        <v>1</v>
      </c>
      <c r="F909" s="264" t="s">
        <v>262</v>
      </c>
      <c r="G909" s="262"/>
      <c r="H909" s="265">
        <v>1434.8680000000002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260</v>
      </c>
      <c r="AU909" s="271" t="s">
        <v>93</v>
      </c>
      <c r="AV909" s="14" t="s">
        <v>257</v>
      </c>
      <c r="AW909" s="14" t="s">
        <v>40</v>
      </c>
      <c r="AX909" s="14" t="s">
        <v>91</v>
      </c>
      <c r="AY909" s="271" t="s">
        <v>251</v>
      </c>
    </row>
    <row r="910" s="13" customFormat="1">
      <c r="A910" s="13"/>
      <c r="B910" s="249"/>
      <c r="C910" s="250"/>
      <c r="D910" s="251" t="s">
        <v>260</v>
      </c>
      <c r="E910" s="250"/>
      <c r="F910" s="253" t="s">
        <v>951</v>
      </c>
      <c r="G910" s="250"/>
      <c r="H910" s="254">
        <v>1506.6110000000001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260</v>
      </c>
      <c r="AU910" s="260" t="s">
        <v>93</v>
      </c>
      <c r="AV910" s="13" t="s">
        <v>93</v>
      </c>
      <c r="AW910" s="13" t="s">
        <v>4</v>
      </c>
      <c r="AX910" s="13" t="s">
        <v>91</v>
      </c>
      <c r="AY910" s="260" t="s">
        <v>251</v>
      </c>
    </row>
    <row r="911" s="2" customFormat="1" ht="24.15" customHeight="1">
      <c r="A911" s="41"/>
      <c r="B911" s="42"/>
      <c r="C911" s="294" t="s">
        <v>952</v>
      </c>
      <c r="D911" s="294" t="s">
        <v>338</v>
      </c>
      <c r="E911" s="295" t="s">
        <v>953</v>
      </c>
      <c r="F911" s="296" t="s">
        <v>954</v>
      </c>
      <c r="G911" s="297" t="s">
        <v>321</v>
      </c>
      <c r="H911" s="298">
        <v>471.87799999999999</v>
      </c>
      <c r="I911" s="299"/>
      <c r="J911" s="300">
        <f>ROUND(I911*H911,2)</f>
        <v>0</v>
      </c>
      <c r="K911" s="301"/>
      <c r="L911" s="302"/>
      <c r="M911" s="303" t="s">
        <v>1</v>
      </c>
      <c r="N911" s="304" t="s">
        <v>49</v>
      </c>
      <c r="O911" s="94"/>
      <c r="P911" s="240">
        <f>O911*H911</f>
        <v>0</v>
      </c>
      <c r="Q911" s="240">
        <v>0.00029999999999999997</v>
      </c>
      <c r="R911" s="240">
        <f>Q911*H911</f>
        <v>0.14156339999999998</v>
      </c>
      <c r="S911" s="240">
        <v>0</v>
      </c>
      <c r="T911" s="241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42" t="s">
        <v>281</v>
      </c>
      <c r="AT911" s="242" t="s">
        <v>338</v>
      </c>
      <c r="AU911" s="242" t="s">
        <v>93</v>
      </c>
      <c r="AY911" s="19" t="s">
        <v>251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9" t="s">
        <v>91</v>
      </c>
      <c r="BK911" s="243">
        <f>ROUND(I911*H911,2)</f>
        <v>0</v>
      </c>
      <c r="BL911" s="19" t="s">
        <v>257</v>
      </c>
      <c r="BM911" s="242" t="s">
        <v>955</v>
      </c>
    </row>
    <row r="912" s="2" customFormat="1">
      <c r="A912" s="41"/>
      <c r="B912" s="42"/>
      <c r="C912" s="43"/>
      <c r="D912" s="251" t="s">
        <v>289</v>
      </c>
      <c r="E912" s="43"/>
      <c r="F912" s="282" t="s">
        <v>946</v>
      </c>
      <c r="G912" s="43"/>
      <c r="H912" s="43"/>
      <c r="I912" s="246"/>
      <c r="J912" s="43"/>
      <c r="K912" s="43"/>
      <c r="L912" s="47"/>
      <c r="M912" s="247"/>
      <c r="N912" s="248"/>
      <c r="O912" s="94"/>
      <c r="P912" s="94"/>
      <c r="Q912" s="94"/>
      <c r="R912" s="94"/>
      <c r="S912" s="94"/>
      <c r="T912" s="95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19" t="s">
        <v>289</v>
      </c>
      <c r="AU912" s="19" t="s">
        <v>93</v>
      </c>
    </row>
    <row r="913" s="15" customFormat="1">
      <c r="A913" s="15"/>
      <c r="B913" s="272"/>
      <c r="C913" s="273"/>
      <c r="D913" s="251" t="s">
        <v>260</v>
      </c>
      <c r="E913" s="274" t="s">
        <v>1</v>
      </c>
      <c r="F913" s="275" t="s">
        <v>956</v>
      </c>
      <c r="G913" s="273"/>
      <c r="H913" s="274" t="s">
        <v>1</v>
      </c>
      <c r="I913" s="276"/>
      <c r="J913" s="273"/>
      <c r="K913" s="273"/>
      <c r="L913" s="277"/>
      <c r="M913" s="278"/>
      <c r="N913" s="279"/>
      <c r="O913" s="279"/>
      <c r="P913" s="279"/>
      <c r="Q913" s="279"/>
      <c r="R913" s="279"/>
      <c r="S913" s="279"/>
      <c r="T913" s="280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1" t="s">
        <v>260</v>
      </c>
      <c r="AU913" s="281" t="s">
        <v>93</v>
      </c>
      <c r="AV913" s="15" t="s">
        <v>91</v>
      </c>
      <c r="AW913" s="15" t="s">
        <v>40</v>
      </c>
      <c r="AX913" s="15" t="s">
        <v>84</v>
      </c>
      <c r="AY913" s="281" t="s">
        <v>251</v>
      </c>
    </row>
    <row r="914" s="13" customFormat="1">
      <c r="A914" s="13"/>
      <c r="B914" s="249"/>
      <c r="C914" s="250"/>
      <c r="D914" s="251" t="s">
        <v>260</v>
      </c>
      <c r="E914" s="252" t="s">
        <v>1</v>
      </c>
      <c r="F914" s="253" t="s">
        <v>957</v>
      </c>
      <c r="G914" s="250"/>
      <c r="H914" s="254">
        <v>159.05000000000001</v>
      </c>
      <c r="I914" s="255"/>
      <c r="J914" s="250"/>
      <c r="K914" s="250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260</v>
      </c>
      <c r="AU914" s="260" t="s">
        <v>93</v>
      </c>
      <c r="AV914" s="13" t="s">
        <v>93</v>
      </c>
      <c r="AW914" s="13" t="s">
        <v>40</v>
      </c>
      <c r="AX914" s="13" t="s">
        <v>84</v>
      </c>
      <c r="AY914" s="260" t="s">
        <v>251</v>
      </c>
    </row>
    <row r="915" s="13" customFormat="1">
      <c r="A915" s="13"/>
      <c r="B915" s="249"/>
      <c r="C915" s="250"/>
      <c r="D915" s="251" t="s">
        <v>260</v>
      </c>
      <c r="E915" s="252" t="s">
        <v>1</v>
      </c>
      <c r="F915" s="253" t="s">
        <v>958</v>
      </c>
      <c r="G915" s="250"/>
      <c r="H915" s="254">
        <v>233.17500000000001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260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251</v>
      </c>
    </row>
    <row r="916" s="13" customFormat="1">
      <c r="A916" s="13"/>
      <c r="B916" s="249"/>
      <c r="C916" s="250"/>
      <c r="D916" s="251" t="s">
        <v>260</v>
      </c>
      <c r="E916" s="252" t="s">
        <v>1</v>
      </c>
      <c r="F916" s="253" t="s">
        <v>959</v>
      </c>
      <c r="G916" s="250"/>
      <c r="H916" s="254">
        <v>54.283000000000001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260</v>
      </c>
      <c r="AU916" s="260" t="s">
        <v>93</v>
      </c>
      <c r="AV916" s="13" t="s">
        <v>93</v>
      </c>
      <c r="AW916" s="13" t="s">
        <v>40</v>
      </c>
      <c r="AX916" s="13" t="s">
        <v>84</v>
      </c>
      <c r="AY916" s="260" t="s">
        <v>251</v>
      </c>
    </row>
    <row r="917" s="13" customFormat="1">
      <c r="A917" s="13"/>
      <c r="B917" s="249"/>
      <c r="C917" s="250"/>
      <c r="D917" s="251" t="s">
        <v>260</v>
      </c>
      <c r="E917" s="252" t="s">
        <v>1</v>
      </c>
      <c r="F917" s="253" t="s">
        <v>960</v>
      </c>
      <c r="G917" s="250"/>
      <c r="H917" s="254">
        <v>2.8999999999999999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260</v>
      </c>
      <c r="AU917" s="260" t="s">
        <v>93</v>
      </c>
      <c r="AV917" s="13" t="s">
        <v>93</v>
      </c>
      <c r="AW917" s="13" t="s">
        <v>40</v>
      </c>
      <c r="AX917" s="13" t="s">
        <v>84</v>
      </c>
      <c r="AY917" s="260" t="s">
        <v>251</v>
      </c>
    </row>
    <row r="918" s="14" customFormat="1">
      <c r="A918" s="14"/>
      <c r="B918" s="261"/>
      <c r="C918" s="262"/>
      <c r="D918" s="251" t="s">
        <v>260</v>
      </c>
      <c r="E918" s="263" t="s">
        <v>1</v>
      </c>
      <c r="F918" s="264" t="s">
        <v>262</v>
      </c>
      <c r="G918" s="262"/>
      <c r="H918" s="265">
        <v>449.40800000000002</v>
      </c>
      <c r="I918" s="266"/>
      <c r="J918" s="262"/>
      <c r="K918" s="262"/>
      <c r="L918" s="267"/>
      <c r="M918" s="268"/>
      <c r="N918" s="269"/>
      <c r="O918" s="269"/>
      <c r="P918" s="269"/>
      <c r="Q918" s="269"/>
      <c r="R918" s="269"/>
      <c r="S918" s="269"/>
      <c r="T918" s="27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1" t="s">
        <v>260</v>
      </c>
      <c r="AU918" s="271" t="s">
        <v>93</v>
      </c>
      <c r="AV918" s="14" t="s">
        <v>257</v>
      </c>
      <c r="AW918" s="14" t="s">
        <v>40</v>
      </c>
      <c r="AX918" s="14" t="s">
        <v>91</v>
      </c>
      <c r="AY918" s="271" t="s">
        <v>251</v>
      </c>
    </row>
    <row r="919" s="13" customFormat="1">
      <c r="A919" s="13"/>
      <c r="B919" s="249"/>
      <c r="C919" s="250"/>
      <c r="D919" s="251" t="s">
        <v>260</v>
      </c>
      <c r="E919" s="250"/>
      <c r="F919" s="253" t="s">
        <v>961</v>
      </c>
      <c r="G919" s="250"/>
      <c r="H919" s="254">
        <v>471.87799999999999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260</v>
      </c>
      <c r="AU919" s="260" t="s">
        <v>93</v>
      </c>
      <c r="AV919" s="13" t="s">
        <v>93</v>
      </c>
      <c r="AW919" s="13" t="s">
        <v>4</v>
      </c>
      <c r="AX919" s="13" t="s">
        <v>91</v>
      </c>
      <c r="AY919" s="260" t="s">
        <v>251</v>
      </c>
    </row>
    <row r="920" s="2" customFormat="1" ht="16.5" customHeight="1">
      <c r="A920" s="41"/>
      <c r="B920" s="42"/>
      <c r="C920" s="230" t="s">
        <v>962</v>
      </c>
      <c r="D920" s="230" t="s">
        <v>253</v>
      </c>
      <c r="E920" s="231" t="s">
        <v>963</v>
      </c>
      <c r="F920" s="232" t="s">
        <v>925</v>
      </c>
      <c r="G920" s="233" t="s">
        <v>321</v>
      </c>
      <c r="H920" s="234">
        <v>72.5</v>
      </c>
      <c r="I920" s="235"/>
      <c r="J920" s="236">
        <f>ROUND(I920*H920,2)</f>
        <v>0</v>
      </c>
      <c r="K920" s="237"/>
      <c r="L920" s="47"/>
      <c r="M920" s="238" t="s">
        <v>1</v>
      </c>
      <c r="N920" s="239" t="s">
        <v>49</v>
      </c>
      <c r="O920" s="94"/>
      <c r="P920" s="240">
        <f>O920*H920</f>
        <v>0</v>
      </c>
      <c r="Q920" s="240">
        <v>0</v>
      </c>
      <c r="R920" s="240">
        <f>Q920*H920</f>
        <v>0</v>
      </c>
      <c r="S920" s="240">
        <v>0</v>
      </c>
      <c r="T920" s="241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42" t="s">
        <v>257</v>
      </c>
      <c r="AT920" s="242" t="s">
        <v>253</v>
      </c>
      <c r="AU920" s="242" t="s">
        <v>93</v>
      </c>
      <c r="AY920" s="19" t="s">
        <v>251</v>
      </c>
      <c r="BE920" s="243">
        <f>IF(N920="základní",J920,0)</f>
        <v>0</v>
      </c>
      <c r="BF920" s="243">
        <f>IF(N920="snížená",J920,0)</f>
        <v>0</v>
      </c>
      <c r="BG920" s="243">
        <f>IF(N920="zákl. přenesená",J920,0)</f>
        <v>0</v>
      </c>
      <c r="BH920" s="243">
        <f>IF(N920="sníž. přenesená",J920,0)</f>
        <v>0</v>
      </c>
      <c r="BI920" s="243">
        <f>IF(N920="nulová",J920,0)</f>
        <v>0</v>
      </c>
      <c r="BJ920" s="19" t="s">
        <v>91</v>
      </c>
      <c r="BK920" s="243">
        <f>ROUND(I920*H920,2)</f>
        <v>0</v>
      </c>
      <c r="BL920" s="19" t="s">
        <v>257</v>
      </c>
      <c r="BM920" s="242" t="s">
        <v>964</v>
      </c>
    </row>
    <row r="921" s="2" customFormat="1">
      <c r="A921" s="41"/>
      <c r="B921" s="42"/>
      <c r="C921" s="43"/>
      <c r="D921" s="244" t="s">
        <v>258</v>
      </c>
      <c r="E921" s="43"/>
      <c r="F921" s="245" t="s">
        <v>965</v>
      </c>
      <c r="G921" s="43"/>
      <c r="H921" s="43"/>
      <c r="I921" s="246"/>
      <c r="J921" s="43"/>
      <c r="K921" s="43"/>
      <c r="L921" s="47"/>
      <c r="M921" s="247"/>
      <c r="N921" s="248"/>
      <c r="O921" s="94"/>
      <c r="P921" s="94"/>
      <c r="Q921" s="94"/>
      <c r="R921" s="94"/>
      <c r="S921" s="94"/>
      <c r="T921" s="95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19" t="s">
        <v>258</v>
      </c>
      <c r="AU921" s="19" t="s">
        <v>93</v>
      </c>
    </row>
    <row r="922" s="15" customFormat="1">
      <c r="A922" s="15"/>
      <c r="B922" s="272"/>
      <c r="C922" s="273"/>
      <c r="D922" s="251" t="s">
        <v>260</v>
      </c>
      <c r="E922" s="274" t="s">
        <v>1</v>
      </c>
      <c r="F922" s="275" t="s">
        <v>966</v>
      </c>
      <c r="G922" s="273"/>
      <c r="H922" s="274" t="s">
        <v>1</v>
      </c>
      <c r="I922" s="276"/>
      <c r="J922" s="273"/>
      <c r="K922" s="273"/>
      <c r="L922" s="277"/>
      <c r="M922" s="278"/>
      <c r="N922" s="279"/>
      <c r="O922" s="279"/>
      <c r="P922" s="279"/>
      <c r="Q922" s="279"/>
      <c r="R922" s="279"/>
      <c r="S922" s="279"/>
      <c r="T922" s="280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1" t="s">
        <v>260</v>
      </c>
      <c r="AU922" s="281" t="s">
        <v>93</v>
      </c>
      <c r="AV922" s="15" t="s">
        <v>91</v>
      </c>
      <c r="AW922" s="15" t="s">
        <v>40</v>
      </c>
      <c r="AX922" s="15" t="s">
        <v>84</v>
      </c>
      <c r="AY922" s="281" t="s">
        <v>251</v>
      </c>
    </row>
    <row r="923" s="15" customFormat="1">
      <c r="A923" s="15"/>
      <c r="B923" s="272"/>
      <c r="C923" s="273"/>
      <c r="D923" s="251" t="s">
        <v>260</v>
      </c>
      <c r="E923" s="274" t="s">
        <v>1</v>
      </c>
      <c r="F923" s="275" t="s">
        <v>967</v>
      </c>
      <c r="G923" s="273"/>
      <c r="H923" s="274" t="s">
        <v>1</v>
      </c>
      <c r="I923" s="276"/>
      <c r="J923" s="273"/>
      <c r="K923" s="273"/>
      <c r="L923" s="277"/>
      <c r="M923" s="278"/>
      <c r="N923" s="279"/>
      <c r="O923" s="279"/>
      <c r="P923" s="279"/>
      <c r="Q923" s="279"/>
      <c r="R923" s="279"/>
      <c r="S923" s="279"/>
      <c r="T923" s="280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1" t="s">
        <v>260</v>
      </c>
      <c r="AU923" s="281" t="s">
        <v>93</v>
      </c>
      <c r="AV923" s="15" t="s">
        <v>91</v>
      </c>
      <c r="AW923" s="15" t="s">
        <v>40</v>
      </c>
      <c r="AX923" s="15" t="s">
        <v>84</v>
      </c>
      <c r="AY923" s="281" t="s">
        <v>251</v>
      </c>
    </row>
    <row r="924" s="13" customFormat="1">
      <c r="A924" s="13"/>
      <c r="B924" s="249"/>
      <c r="C924" s="250"/>
      <c r="D924" s="251" t="s">
        <v>260</v>
      </c>
      <c r="E924" s="252" t="s">
        <v>1</v>
      </c>
      <c r="F924" s="253" t="s">
        <v>968</v>
      </c>
      <c r="G924" s="250"/>
      <c r="H924" s="254">
        <v>7.5</v>
      </c>
      <c r="I924" s="255"/>
      <c r="J924" s="250"/>
      <c r="K924" s="250"/>
      <c r="L924" s="256"/>
      <c r="M924" s="257"/>
      <c r="N924" s="258"/>
      <c r="O924" s="258"/>
      <c r="P924" s="258"/>
      <c r="Q924" s="258"/>
      <c r="R924" s="258"/>
      <c r="S924" s="258"/>
      <c r="T924" s="25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0" t="s">
        <v>260</v>
      </c>
      <c r="AU924" s="260" t="s">
        <v>93</v>
      </c>
      <c r="AV924" s="13" t="s">
        <v>93</v>
      </c>
      <c r="AW924" s="13" t="s">
        <v>40</v>
      </c>
      <c r="AX924" s="13" t="s">
        <v>84</v>
      </c>
      <c r="AY924" s="260" t="s">
        <v>251</v>
      </c>
    </row>
    <row r="925" s="13" customFormat="1">
      <c r="A925" s="13"/>
      <c r="B925" s="249"/>
      <c r="C925" s="250"/>
      <c r="D925" s="251" t="s">
        <v>260</v>
      </c>
      <c r="E925" s="252" t="s">
        <v>1</v>
      </c>
      <c r="F925" s="253" t="s">
        <v>969</v>
      </c>
      <c r="G925" s="250"/>
      <c r="H925" s="254">
        <v>7.5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260</v>
      </c>
      <c r="AU925" s="260" t="s">
        <v>93</v>
      </c>
      <c r="AV925" s="13" t="s">
        <v>93</v>
      </c>
      <c r="AW925" s="13" t="s">
        <v>40</v>
      </c>
      <c r="AX925" s="13" t="s">
        <v>84</v>
      </c>
      <c r="AY925" s="260" t="s">
        <v>251</v>
      </c>
    </row>
    <row r="926" s="13" customFormat="1">
      <c r="A926" s="13"/>
      <c r="B926" s="249"/>
      <c r="C926" s="250"/>
      <c r="D926" s="251" t="s">
        <v>260</v>
      </c>
      <c r="E926" s="252" t="s">
        <v>1</v>
      </c>
      <c r="F926" s="253" t="s">
        <v>970</v>
      </c>
      <c r="G926" s="250"/>
      <c r="H926" s="254">
        <v>12.5</v>
      </c>
      <c r="I926" s="255"/>
      <c r="J926" s="250"/>
      <c r="K926" s="250"/>
      <c r="L926" s="256"/>
      <c r="M926" s="257"/>
      <c r="N926" s="258"/>
      <c r="O926" s="258"/>
      <c r="P926" s="258"/>
      <c r="Q926" s="258"/>
      <c r="R926" s="258"/>
      <c r="S926" s="258"/>
      <c r="T926" s="25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0" t="s">
        <v>260</v>
      </c>
      <c r="AU926" s="260" t="s">
        <v>93</v>
      </c>
      <c r="AV926" s="13" t="s">
        <v>93</v>
      </c>
      <c r="AW926" s="13" t="s">
        <v>40</v>
      </c>
      <c r="AX926" s="13" t="s">
        <v>84</v>
      </c>
      <c r="AY926" s="260" t="s">
        <v>251</v>
      </c>
    </row>
    <row r="927" s="13" customFormat="1">
      <c r="A927" s="13"/>
      <c r="B927" s="249"/>
      <c r="C927" s="250"/>
      <c r="D927" s="251" t="s">
        <v>260</v>
      </c>
      <c r="E927" s="252" t="s">
        <v>1</v>
      </c>
      <c r="F927" s="253" t="s">
        <v>971</v>
      </c>
      <c r="G927" s="250"/>
      <c r="H927" s="254">
        <v>12.5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260</v>
      </c>
      <c r="AU927" s="260" t="s">
        <v>93</v>
      </c>
      <c r="AV927" s="13" t="s">
        <v>93</v>
      </c>
      <c r="AW927" s="13" t="s">
        <v>40</v>
      </c>
      <c r="AX927" s="13" t="s">
        <v>84</v>
      </c>
      <c r="AY927" s="260" t="s">
        <v>251</v>
      </c>
    </row>
    <row r="928" s="13" customFormat="1">
      <c r="A928" s="13"/>
      <c r="B928" s="249"/>
      <c r="C928" s="250"/>
      <c r="D928" s="251" t="s">
        <v>260</v>
      </c>
      <c r="E928" s="252" t="s">
        <v>1</v>
      </c>
      <c r="F928" s="253" t="s">
        <v>972</v>
      </c>
      <c r="G928" s="250"/>
      <c r="H928" s="254">
        <v>17.5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260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251</v>
      </c>
    </row>
    <row r="929" s="16" customFormat="1">
      <c r="A929" s="16"/>
      <c r="B929" s="283"/>
      <c r="C929" s="284"/>
      <c r="D929" s="251" t="s">
        <v>260</v>
      </c>
      <c r="E929" s="285" t="s">
        <v>1</v>
      </c>
      <c r="F929" s="286" t="s">
        <v>329</v>
      </c>
      <c r="G929" s="284"/>
      <c r="H929" s="287">
        <v>57.5</v>
      </c>
      <c r="I929" s="288"/>
      <c r="J929" s="284"/>
      <c r="K929" s="284"/>
      <c r="L929" s="289"/>
      <c r="M929" s="290"/>
      <c r="N929" s="291"/>
      <c r="O929" s="291"/>
      <c r="P929" s="291"/>
      <c r="Q929" s="291"/>
      <c r="R929" s="291"/>
      <c r="S929" s="291"/>
      <c r="T929" s="292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93" t="s">
        <v>260</v>
      </c>
      <c r="AU929" s="293" t="s">
        <v>93</v>
      </c>
      <c r="AV929" s="16" t="s">
        <v>273</v>
      </c>
      <c r="AW929" s="16" t="s">
        <v>40</v>
      </c>
      <c r="AX929" s="16" t="s">
        <v>84</v>
      </c>
      <c r="AY929" s="293" t="s">
        <v>251</v>
      </c>
    </row>
    <row r="930" s="15" customFormat="1">
      <c r="A930" s="15"/>
      <c r="B930" s="272"/>
      <c r="C930" s="273"/>
      <c r="D930" s="251" t="s">
        <v>260</v>
      </c>
      <c r="E930" s="274" t="s">
        <v>1</v>
      </c>
      <c r="F930" s="275" t="s">
        <v>973</v>
      </c>
      <c r="G930" s="273"/>
      <c r="H930" s="274" t="s">
        <v>1</v>
      </c>
      <c r="I930" s="276"/>
      <c r="J930" s="273"/>
      <c r="K930" s="273"/>
      <c r="L930" s="277"/>
      <c r="M930" s="278"/>
      <c r="N930" s="279"/>
      <c r="O930" s="279"/>
      <c r="P930" s="279"/>
      <c r="Q930" s="279"/>
      <c r="R930" s="279"/>
      <c r="S930" s="279"/>
      <c r="T930" s="280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81" t="s">
        <v>260</v>
      </c>
      <c r="AU930" s="281" t="s">
        <v>93</v>
      </c>
      <c r="AV930" s="15" t="s">
        <v>91</v>
      </c>
      <c r="AW930" s="15" t="s">
        <v>40</v>
      </c>
      <c r="AX930" s="15" t="s">
        <v>84</v>
      </c>
      <c r="AY930" s="281" t="s">
        <v>251</v>
      </c>
    </row>
    <row r="931" s="13" customFormat="1">
      <c r="A931" s="13"/>
      <c r="B931" s="249"/>
      <c r="C931" s="250"/>
      <c r="D931" s="251" t="s">
        <v>260</v>
      </c>
      <c r="E931" s="252" t="s">
        <v>1</v>
      </c>
      <c r="F931" s="253" t="s">
        <v>968</v>
      </c>
      <c r="G931" s="250"/>
      <c r="H931" s="254">
        <v>7.5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260</v>
      </c>
      <c r="AU931" s="260" t="s">
        <v>93</v>
      </c>
      <c r="AV931" s="13" t="s">
        <v>93</v>
      </c>
      <c r="AW931" s="13" t="s">
        <v>40</v>
      </c>
      <c r="AX931" s="13" t="s">
        <v>84</v>
      </c>
      <c r="AY931" s="260" t="s">
        <v>251</v>
      </c>
    </row>
    <row r="932" s="13" customFormat="1">
      <c r="A932" s="13"/>
      <c r="B932" s="249"/>
      <c r="C932" s="250"/>
      <c r="D932" s="251" t="s">
        <v>260</v>
      </c>
      <c r="E932" s="252" t="s">
        <v>1</v>
      </c>
      <c r="F932" s="253" t="s">
        <v>969</v>
      </c>
      <c r="G932" s="250"/>
      <c r="H932" s="254">
        <v>7.5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260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251</v>
      </c>
    </row>
    <row r="933" s="16" customFormat="1">
      <c r="A933" s="16"/>
      <c r="B933" s="283"/>
      <c r="C933" s="284"/>
      <c r="D933" s="251" t="s">
        <v>260</v>
      </c>
      <c r="E933" s="285" t="s">
        <v>1</v>
      </c>
      <c r="F933" s="286" t="s">
        <v>329</v>
      </c>
      <c r="G933" s="284"/>
      <c r="H933" s="287">
        <v>15</v>
      </c>
      <c r="I933" s="288"/>
      <c r="J933" s="284"/>
      <c r="K933" s="284"/>
      <c r="L933" s="289"/>
      <c r="M933" s="290"/>
      <c r="N933" s="291"/>
      <c r="O933" s="291"/>
      <c r="P933" s="291"/>
      <c r="Q933" s="291"/>
      <c r="R933" s="291"/>
      <c r="S933" s="291"/>
      <c r="T933" s="292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93" t="s">
        <v>260</v>
      </c>
      <c r="AU933" s="293" t="s">
        <v>93</v>
      </c>
      <c r="AV933" s="16" t="s">
        <v>273</v>
      </c>
      <c r="AW933" s="16" t="s">
        <v>40</v>
      </c>
      <c r="AX933" s="16" t="s">
        <v>84</v>
      </c>
      <c r="AY933" s="293" t="s">
        <v>251</v>
      </c>
    </row>
    <row r="934" s="14" customFormat="1">
      <c r="A934" s="14"/>
      <c r="B934" s="261"/>
      <c r="C934" s="262"/>
      <c r="D934" s="251" t="s">
        <v>260</v>
      </c>
      <c r="E934" s="263" t="s">
        <v>1</v>
      </c>
      <c r="F934" s="264" t="s">
        <v>262</v>
      </c>
      <c r="G934" s="262"/>
      <c r="H934" s="265">
        <v>72.5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260</v>
      </c>
      <c r="AU934" s="271" t="s">
        <v>93</v>
      </c>
      <c r="AV934" s="14" t="s">
        <v>257</v>
      </c>
      <c r="AW934" s="14" t="s">
        <v>40</v>
      </c>
      <c r="AX934" s="14" t="s">
        <v>91</v>
      </c>
      <c r="AY934" s="271" t="s">
        <v>251</v>
      </c>
    </row>
    <row r="935" s="2" customFormat="1" ht="24.15" customHeight="1">
      <c r="A935" s="41"/>
      <c r="B935" s="42"/>
      <c r="C935" s="294" t="s">
        <v>974</v>
      </c>
      <c r="D935" s="294" t="s">
        <v>338</v>
      </c>
      <c r="E935" s="295" t="s">
        <v>975</v>
      </c>
      <c r="F935" s="296" t="s">
        <v>976</v>
      </c>
      <c r="G935" s="297" t="s">
        <v>321</v>
      </c>
      <c r="H935" s="298">
        <v>60.375</v>
      </c>
      <c r="I935" s="299"/>
      <c r="J935" s="300">
        <f>ROUND(I935*H935,2)</f>
        <v>0</v>
      </c>
      <c r="K935" s="301"/>
      <c r="L935" s="302"/>
      <c r="M935" s="303" t="s">
        <v>1</v>
      </c>
      <c r="N935" s="304" t="s">
        <v>49</v>
      </c>
      <c r="O935" s="94"/>
      <c r="P935" s="240">
        <f>O935*H935</f>
        <v>0</v>
      </c>
      <c r="Q935" s="240">
        <v>0.00050000000000000001</v>
      </c>
      <c r="R935" s="240">
        <f>Q935*H935</f>
        <v>0.030187499999999999</v>
      </c>
      <c r="S935" s="240">
        <v>0</v>
      </c>
      <c r="T935" s="241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42" t="s">
        <v>281</v>
      </c>
      <c r="AT935" s="242" t="s">
        <v>338</v>
      </c>
      <c r="AU935" s="242" t="s">
        <v>93</v>
      </c>
      <c r="AY935" s="19" t="s">
        <v>251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9" t="s">
        <v>91</v>
      </c>
      <c r="BK935" s="243">
        <f>ROUND(I935*H935,2)</f>
        <v>0</v>
      </c>
      <c r="BL935" s="19" t="s">
        <v>257</v>
      </c>
      <c r="BM935" s="242" t="s">
        <v>977</v>
      </c>
    </row>
    <row r="936" s="2" customFormat="1">
      <c r="A936" s="41"/>
      <c r="B936" s="42"/>
      <c r="C936" s="43"/>
      <c r="D936" s="251" t="s">
        <v>289</v>
      </c>
      <c r="E936" s="43"/>
      <c r="F936" s="282" t="s">
        <v>946</v>
      </c>
      <c r="G936" s="43"/>
      <c r="H936" s="43"/>
      <c r="I936" s="246"/>
      <c r="J936" s="43"/>
      <c r="K936" s="43"/>
      <c r="L936" s="47"/>
      <c r="M936" s="247"/>
      <c r="N936" s="248"/>
      <c r="O936" s="94"/>
      <c r="P936" s="94"/>
      <c r="Q936" s="94"/>
      <c r="R936" s="94"/>
      <c r="S936" s="94"/>
      <c r="T936" s="95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19" t="s">
        <v>289</v>
      </c>
      <c r="AU936" s="19" t="s">
        <v>93</v>
      </c>
    </row>
    <row r="937" s="15" customFormat="1">
      <c r="A937" s="15"/>
      <c r="B937" s="272"/>
      <c r="C937" s="273"/>
      <c r="D937" s="251" t="s">
        <v>260</v>
      </c>
      <c r="E937" s="274" t="s">
        <v>1</v>
      </c>
      <c r="F937" s="275" t="s">
        <v>966</v>
      </c>
      <c r="G937" s="273"/>
      <c r="H937" s="274" t="s">
        <v>1</v>
      </c>
      <c r="I937" s="276"/>
      <c r="J937" s="273"/>
      <c r="K937" s="273"/>
      <c r="L937" s="277"/>
      <c r="M937" s="278"/>
      <c r="N937" s="279"/>
      <c r="O937" s="279"/>
      <c r="P937" s="279"/>
      <c r="Q937" s="279"/>
      <c r="R937" s="279"/>
      <c r="S937" s="279"/>
      <c r="T937" s="280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1" t="s">
        <v>260</v>
      </c>
      <c r="AU937" s="281" t="s">
        <v>93</v>
      </c>
      <c r="AV937" s="15" t="s">
        <v>91</v>
      </c>
      <c r="AW937" s="15" t="s">
        <v>40</v>
      </c>
      <c r="AX937" s="15" t="s">
        <v>84</v>
      </c>
      <c r="AY937" s="281" t="s">
        <v>251</v>
      </c>
    </row>
    <row r="938" s="15" customFormat="1">
      <c r="A938" s="15"/>
      <c r="B938" s="272"/>
      <c r="C938" s="273"/>
      <c r="D938" s="251" t="s">
        <v>260</v>
      </c>
      <c r="E938" s="274" t="s">
        <v>1</v>
      </c>
      <c r="F938" s="275" t="s">
        <v>967</v>
      </c>
      <c r="G938" s="273"/>
      <c r="H938" s="274" t="s">
        <v>1</v>
      </c>
      <c r="I938" s="276"/>
      <c r="J938" s="273"/>
      <c r="K938" s="273"/>
      <c r="L938" s="277"/>
      <c r="M938" s="278"/>
      <c r="N938" s="279"/>
      <c r="O938" s="279"/>
      <c r="P938" s="279"/>
      <c r="Q938" s="279"/>
      <c r="R938" s="279"/>
      <c r="S938" s="279"/>
      <c r="T938" s="280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1" t="s">
        <v>260</v>
      </c>
      <c r="AU938" s="281" t="s">
        <v>93</v>
      </c>
      <c r="AV938" s="15" t="s">
        <v>91</v>
      </c>
      <c r="AW938" s="15" t="s">
        <v>40</v>
      </c>
      <c r="AX938" s="15" t="s">
        <v>84</v>
      </c>
      <c r="AY938" s="281" t="s">
        <v>251</v>
      </c>
    </row>
    <row r="939" s="13" customFormat="1">
      <c r="A939" s="13"/>
      <c r="B939" s="249"/>
      <c r="C939" s="250"/>
      <c r="D939" s="251" t="s">
        <v>260</v>
      </c>
      <c r="E939" s="252" t="s">
        <v>1</v>
      </c>
      <c r="F939" s="253" t="s">
        <v>968</v>
      </c>
      <c r="G939" s="250"/>
      <c r="H939" s="254">
        <v>7.5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260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251</v>
      </c>
    </row>
    <row r="940" s="13" customFormat="1">
      <c r="A940" s="13"/>
      <c r="B940" s="249"/>
      <c r="C940" s="250"/>
      <c r="D940" s="251" t="s">
        <v>260</v>
      </c>
      <c r="E940" s="252" t="s">
        <v>1</v>
      </c>
      <c r="F940" s="253" t="s">
        <v>969</v>
      </c>
      <c r="G940" s="250"/>
      <c r="H940" s="254">
        <v>7.5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260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251</v>
      </c>
    </row>
    <row r="941" s="13" customFormat="1">
      <c r="A941" s="13"/>
      <c r="B941" s="249"/>
      <c r="C941" s="250"/>
      <c r="D941" s="251" t="s">
        <v>260</v>
      </c>
      <c r="E941" s="252" t="s">
        <v>1</v>
      </c>
      <c r="F941" s="253" t="s">
        <v>970</v>
      </c>
      <c r="G941" s="250"/>
      <c r="H941" s="254">
        <v>12.5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260</v>
      </c>
      <c r="AU941" s="260" t="s">
        <v>93</v>
      </c>
      <c r="AV941" s="13" t="s">
        <v>93</v>
      </c>
      <c r="AW941" s="13" t="s">
        <v>40</v>
      </c>
      <c r="AX941" s="13" t="s">
        <v>84</v>
      </c>
      <c r="AY941" s="260" t="s">
        <v>251</v>
      </c>
    </row>
    <row r="942" s="13" customFormat="1">
      <c r="A942" s="13"/>
      <c r="B942" s="249"/>
      <c r="C942" s="250"/>
      <c r="D942" s="251" t="s">
        <v>260</v>
      </c>
      <c r="E942" s="252" t="s">
        <v>1</v>
      </c>
      <c r="F942" s="253" t="s">
        <v>971</v>
      </c>
      <c r="G942" s="250"/>
      <c r="H942" s="254">
        <v>12.5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260</v>
      </c>
      <c r="AU942" s="260" t="s">
        <v>93</v>
      </c>
      <c r="AV942" s="13" t="s">
        <v>93</v>
      </c>
      <c r="AW942" s="13" t="s">
        <v>40</v>
      </c>
      <c r="AX942" s="13" t="s">
        <v>84</v>
      </c>
      <c r="AY942" s="260" t="s">
        <v>251</v>
      </c>
    </row>
    <row r="943" s="13" customFormat="1">
      <c r="A943" s="13"/>
      <c r="B943" s="249"/>
      <c r="C943" s="250"/>
      <c r="D943" s="251" t="s">
        <v>260</v>
      </c>
      <c r="E943" s="252" t="s">
        <v>1</v>
      </c>
      <c r="F943" s="253" t="s">
        <v>972</v>
      </c>
      <c r="G943" s="250"/>
      <c r="H943" s="254">
        <v>17.5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260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251</v>
      </c>
    </row>
    <row r="944" s="14" customFormat="1">
      <c r="A944" s="14"/>
      <c r="B944" s="261"/>
      <c r="C944" s="262"/>
      <c r="D944" s="251" t="s">
        <v>260</v>
      </c>
      <c r="E944" s="263" t="s">
        <v>1</v>
      </c>
      <c r="F944" s="264" t="s">
        <v>262</v>
      </c>
      <c r="G944" s="262"/>
      <c r="H944" s="265">
        <v>57.5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260</v>
      </c>
      <c r="AU944" s="271" t="s">
        <v>93</v>
      </c>
      <c r="AV944" s="14" t="s">
        <v>257</v>
      </c>
      <c r="AW944" s="14" t="s">
        <v>40</v>
      </c>
      <c r="AX944" s="14" t="s">
        <v>91</v>
      </c>
      <c r="AY944" s="271" t="s">
        <v>251</v>
      </c>
    </row>
    <row r="945" s="13" customFormat="1">
      <c r="A945" s="13"/>
      <c r="B945" s="249"/>
      <c r="C945" s="250"/>
      <c r="D945" s="251" t="s">
        <v>260</v>
      </c>
      <c r="E945" s="250"/>
      <c r="F945" s="253" t="s">
        <v>978</v>
      </c>
      <c r="G945" s="250"/>
      <c r="H945" s="254">
        <v>60.375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260</v>
      </c>
      <c r="AU945" s="260" t="s">
        <v>93</v>
      </c>
      <c r="AV945" s="13" t="s">
        <v>93</v>
      </c>
      <c r="AW945" s="13" t="s">
        <v>4</v>
      </c>
      <c r="AX945" s="13" t="s">
        <v>91</v>
      </c>
      <c r="AY945" s="260" t="s">
        <v>251</v>
      </c>
    </row>
    <row r="946" s="2" customFormat="1" ht="24.15" customHeight="1">
      <c r="A946" s="41"/>
      <c r="B946" s="42"/>
      <c r="C946" s="294" t="s">
        <v>979</v>
      </c>
      <c r="D946" s="294" t="s">
        <v>338</v>
      </c>
      <c r="E946" s="295" t="s">
        <v>980</v>
      </c>
      <c r="F946" s="296" t="s">
        <v>981</v>
      </c>
      <c r="G946" s="297" t="s">
        <v>321</v>
      </c>
      <c r="H946" s="298">
        <v>15.75</v>
      </c>
      <c r="I946" s="299"/>
      <c r="J946" s="300">
        <f>ROUND(I946*H946,2)</f>
        <v>0</v>
      </c>
      <c r="K946" s="301"/>
      <c r="L946" s="302"/>
      <c r="M946" s="303" t="s">
        <v>1</v>
      </c>
      <c r="N946" s="304" t="s">
        <v>49</v>
      </c>
      <c r="O946" s="94"/>
      <c r="P946" s="240">
        <f>O946*H946</f>
        <v>0</v>
      </c>
      <c r="Q946" s="240">
        <v>0.00050000000000000001</v>
      </c>
      <c r="R946" s="240">
        <f>Q946*H946</f>
        <v>0.0078750000000000001</v>
      </c>
      <c r="S946" s="240">
        <v>0</v>
      </c>
      <c r="T946" s="241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42" t="s">
        <v>281</v>
      </c>
      <c r="AT946" s="242" t="s">
        <v>338</v>
      </c>
      <c r="AU946" s="242" t="s">
        <v>93</v>
      </c>
      <c r="AY946" s="19" t="s">
        <v>251</v>
      </c>
      <c r="BE946" s="243">
        <f>IF(N946="základní",J946,0)</f>
        <v>0</v>
      </c>
      <c r="BF946" s="243">
        <f>IF(N946="snížená",J946,0)</f>
        <v>0</v>
      </c>
      <c r="BG946" s="243">
        <f>IF(N946="zákl. přenesená",J946,0)</f>
        <v>0</v>
      </c>
      <c r="BH946" s="243">
        <f>IF(N946="sníž. přenesená",J946,0)</f>
        <v>0</v>
      </c>
      <c r="BI946" s="243">
        <f>IF(N946="nulová",J946,0)</f>
        <v>0</v>
      </c>
      <c r="BJ946" s="19" t="s">
        <v>91</v>
      </c>
      <c r="BK946" s="243">
        <f>ROUND(I946*H946,2)</f>
        <v>0</v>
      </c>
      <c r="BL946" s="19" t="s">
        <v>257</v>
      </c>
      <c r="BM946" s="242" t="s">
        <v>982</v>
      </c>
    </row>
    <row r="947" s="2" customFormat="1">
      <c r="A947" s="41"/>
      <c r="B947" s="42"/>
      <c r="C947" s="43"/>
      <c r="D947" s="251" t="s">
        <v>289</v>
      </c>
      <c r="E947" s="43"/>
      <c r="F947" s="282" t="s">
        <v>946</v>
      </c>
      <c r="G947" s="43"/>
      <c r="H947" s="43"/>
      <c r="I947" s="246"/>
      <c r="J947" s="43"/>
      <c r="K947" s="43"/>
      <c r="L947" s="47"/>
      <c r="M947" s="247"/>
      <c r="N947" s="248"/>
      <c r="O947" s="94"/>
      <c r="P947" s="94"/>
      <c r="Q947" s="94"/>
      <c r="R947" s="94"/>
      <c r="S947" s="94"/>
      <c r="T947" s="95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19" t="s">
        <v>289</v>
      </c>
      <c r="AU947" s="19" t="s">
        <v>93</v>
      </c>
    </row>
    <row r="948" s="15" customFormat="1">
      <c r="A948" s="15"/>
      <c r="B948" s="272"/>
      <c r="C948" s="273"/>
      <c r="D948" s="251" t="s">
        <v>260</v>
      </c>
      <c r="E948" s="274" t="s">
        <v>1</v>
      </c>
      <c r="F948" s="275" t="s">
        <v>966</v>
      </c>
      <c r="G948" s="273"/>
      <c r="H948" s="274" t="s">
        <v>1</v>
      </c>
      <c r="I948" s="276"/>
      <c r="J948" s="273"/>
      <c r="K948" s="273"/>
      <c r="L948" s="277"/>
      <c r="M948" s="278"/>
      <c r="N948" s="279"/>
      <c r="O948" s="279"/>
      <c r="P948" s="279"/>
      <c r="Q948" s="279"/>
      <c r="R948" s="279"/>
      <c r="S948" s="279"/>
      <c r="T948" s="280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1" t="s">
        <v>260</v>
      </c>
      <c r="AU948" s="281" t="s">
        <v>93</v>
      </c>
      <c r="AV948" s="15" t="s">
        <v>91</v>
      </c>
      <c r="AW948" s="15" t="s">
        <v>40</v>
      </c>
      <c r="AX948" s="15" t="s">
        <v>84</v>
      </c>
      <c r="AY948" s="281" t="s">
        <v>251</v>
      </c>
    </row>
    <row r="949" s="15" customFormat="1">
      <c r="A949" s="15"/>
      <c r="B949" s="272"/>
      <c r="C949" s="273"/>
      <c r="D949" s="251" t="s">
        <v>260</v>
      </c>
      <c r="E949" s="274" t="s">
        <v>1</v>
      </c>
      <c r="F949" s="275" t="s">
        <v>973</v>
      </c>
      <c r="G949" s="273"/>
      <c r="H949" s="274" t="s">
        <v>1</v>
      </c>
      <c r="I949" s="276"/>
      <c r="J949" s="273"/>
      <c r="K949" s="273"/>
      <c r="L949" s="277"/>
      <c r="M949" s="278"/>
      <c r="N949" s="279"/>
      <c r="O949" s="279"/>
      <c r="P949" s="279"/>
      <c r="Q949" s="279"/>
      <c r="R949" s="279"/>
      <c r="S949" s="279"/>
      <c r="T949" s="280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1" t="s">
        <v>260</v>
      </c>
      <c r="AU949" s="281" t="s">
        <v>93</v>
      </c>
      <c r="AV949" s="15" t="s">
        <v>91</v>
      </c>
      <c r="AW949" s="15" t="s">
        <v>40</v>
      </c>
      <c r="AX949" s="15" t="s">
        <v>84</v>
      </c>
      <c r="AY949" s="281" t="s">
        <v>251</v>
      </c>
    </row>
    <row r="950" s="13" customFormat="1">
      <c r="A950" s="13"/>
      <c r="B950" s="249"/>
      <c r="C950" s="250"/>
      <c r="D950" s="251" t="s">
        <v>260</v>
      </c>
      <c r="E950" s="252" t="s">
        <v>1</v>
      </c>
      <c r="F950" s="253" t="s">
        <v>968</v>
      </c>
      <c r="G950" s="250"/>
      <c r="H950" s="254">
        <v>7.5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260</v>
      </c>
      <c r="AU950" s="260" t="s">
        <v>93</v>
      </c>
      <c r="AV950" s="13" t="s">
        <v>93</v>
      </c>
      <c r="AW950" s="13" t="s">
        <v>40</v>
      </c>
      <c r="AX950" s="13" t="s">
        <v>84</v>
      </c>
      <c r="AY950" s="260" t="s">
        <v>251</v>
      </c>
    </row>
    <row r="951" s="13" customFormat="1">
      <c r="A951" s="13"/>
      <c r="B951" s="249"/>
      <c r="C951" s="250"/>
      <c r="D951" s="251" t="s">
        <v>260</v>
      </c>
      <c r="E951" s="252" t="s">
        <v>1</v>
      </c>
      <c r="F951" s="253" t="s">
        <v>969</v>
      </c>
      <c r="G951" s="250"/>
      <c r="H951" s="254">
        <v>7.5</v>
      </c>
      <c r="I951" s="255"/>
      <c r="J951" s="250"/>
      <c r="K951" s="250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260</v>
      </c>
      <c r="AU951" s="260" t="s">
        <v>93</v>
      </c>
      <c r="AV951" s="13" t="s">
        <v>93</v>
      </c>
      <c r="AW951" s="13" t="s">
        <v>40</v>
      </c>
      <c r="AX951" s="13" t="s">
        <v>84</v>
      </c>
      <c r="AY951" s="260" t="s">
        <v>251</v>
      </c>
    </row>
    <row r="952" s="14" customFormat="1">
      <c r="A952" s="14"/>
      <c r="B952" s="261"/>
      <c r="C952" s="262"/>
      <c r="D952" s="251" t="s">
        <v>260</v>
      </c>
      <c r="E952" s="263" t="s">
        <v>1</v>
      </c>
      <c r="F952" s="264" t="s">
        <v>262</v>
      </c>
      <c r="G952" s="262"/>
      <c r="H952" s="265">
        <v>15</v>
      </c>
      <c r="I952" s="266"/>
      <c r="J952" s="262"/>
      <c r="K952" s="262"/>
      <c r="L952" s="267"/>
      <c r="M952" s="268"/>
      <c r="N952" s="269"/>
      <c r="O952" s="269"/>
      <c r="P952" s="269"/>
      <c r="Q952" s="269"/>
      <c r="R952" s="269"/>
      <c r="S952" s="269"/>
      <c r="T952" s="27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1" t="s">
        <v>260</v>
      </c>
      <c r="AU952" s="271" t="s">
        <v>93</v>
      </c>
      <c r="AV952" s="14" t="s">
        <v>257</v>
      </c>
      <c r="AW952" s="14" t="s">
        <v>40</v>
      </c>
      <c r="AX952" s="14" t="s">
        <v>91</v>
      </c>
      <c r="AY952" s="271" t="s">
        <v>251</v>
      </c>
    </row>
    <row r="953" s="13" customFormat="1">
      <c r="A953" s="13"/>
      <c r="B953" s="249"/>
      <c r="C953" s="250"/>
      <c r="D953" s="251" t="s">
        <v>260</v>
      </c>
      <c r="E953" s="250"/>
      <c r="F953" s="253" t="s">
        <v>983</v>
      </c>
      <c r="G953" s="250"/>
      <c r="H953" s="254">
        <v>15.75</v>
      </c>
      <c r="I953" s="255"/>
      <c r="J953" s="250"/>
      <c r="K953" s="250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260</v>
      </c>
      <c r="AU953" s="260" t="s">
        <v>93</v>
      </c>
      <c r="AV953" s="13" t="s">
        <v>93</v>
      </c>
      <c r="AW953" s="13" t="s">
        <v>4</v>
      </c>
      <c r="AX953" s="13" t="s">
        <v>91</v>
      </c>
      <c r="AY953" s="260" t="s">
        <v>251</v>
      </c>
    </row>
    <row r="954" s="2" customFormat="1" ht="24.15" customHeight="1">
      <c r="A954" s="41"/>
      <c r="B954" s="42"/>
      <c r="C954" s="230" t="s">
        <v>984</v>
      </c>
      <c r="D954" s="230" t="s">
        <v>253</v>
      </c>
      <c r="E954" s="231" t="s">
        <v>985</v>
      </c>
      <c r="F954" s="232" t="s">
        <v>986</v>
      </c>
      <c r="G954" s="233" t="s">
        <v>389</v>
      </c>
      <c r="H954" s="234">
        <v>1124.127</v>
      </c>
      <c r="I954" s="235"/>
      <c r="J954" s="236">
        <f>ROUND(I954*H954,2)</f>
        <v>0</v>
      </c>
      <c r="K954" s="237"/>
      <c r="L954" s="47"/>
      <c r="M954" s="238" t="s">
        <v>1</v>
      </c>
      <c r="N954" s="239" t="s">
        <v>49</v>
      </c>
      <c r="O954" s="94"/>
      <c r="P954" s="240">
        <f>O954*H954</f>
        <v>0</v>
      </c>
      <c r="Q954" s="240">
        <v>0.0315</v>
      </c>
      <c r="R954" s="240">
        <f>Q954*H954</f>
        <v>35.410000499999995</v>
      </c>
      <c r="S954" s="240">
        <v>0</v>
      </c>
      <c r="T954" s="241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42" t="s">
        <v>257</v>
      </c>
      <c r="AT954" s="242" t="s">
        <v>253</v>
      </c>
      <c r="AU954" s="242" t="s">
        <v>93</v>
      </c>
      <c r="AY954" s="19" t="s">
        <v>251</v>
      </c>
      <c r="BE954" s="243">
        <f>IF(N954="základní",J954,0)</f>
        <v>0</v>
      </c>
      <c r="BF954" s="243">
        <f>IF(N954="snížená",J954,0)</f>
        <v>0</v>
      </c>
      <c r="BG954" s="243">
        <f>IF(N954="zákl. přenesená",J954,0)</f>
        <v>0</v>
      </c>
      <c r="BH954" s="243">
        <f>IF(N954="sníž. přenesená",J954,0)</f>
        <v>0</v>
      </c>
      <c r="BI954" s="243">
        <f>IF(N954="nulová",J954,0)</f>
        <v>0</v>
      </c>
      <c r="BJ954" s="19" t="s">
        <v>91</v>
      </c>
      <c r="BK954" s="243">
        <f>ROUND(I954*H954,2)</f>
        <v>0</v>
      </c>
      <c r="BL954" s="19" t="s">
        <v>257</v>
      </c>
      <c r="BM954" s="242" t="s">
        <v>987</v>
      </c>
    </row>
    <row r="955" s="2" customFormat="1">
      <c r="A955" s="41"/>
      <c r="B955" s="42"/>
      <c r="C955" s="43"/>
      <c r="D955" s="244" t="s">
        <v>258</v>
      </c>
      <c r="E955" s="43"/>
      <c r="F955" s="245" t="s">
        <v>988</v>
      </c>
      <c r="G955" s="43"/>
      <c r="H955" s="43"/>
      <c r="I955" s="246"/>
      <c r="J955" s="43"/>
      <c r="K955" s="43"/>
      <c r="L955" s="47"/>
      <c r="M955" s="247"/>
      <c r="N955" s="248"/>
      <c r="O955" s="94"/>
      <c r="P955" s="94"/>
      <c r="Q955" s="94"/>
      <c r="R955" s="94"/>
      <c r="S955" s="94"/>
      <c r="T955" s="95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19" t="s">
        <v>258</v>
      </c>
      <c r="AU955" s="19" t="s">
        <v>93</v>
      </c>
    </row>
    <row r="956" s="13" customFormat="1">
      <c r="A956" s="13"/>
      <c r="B956" s="249"/>
      <c r="C956" s="250"/>
      <c r="D956" s="251" t="s">
        <v>260</v>
      </c>
      <c r="E956" s="252" t="s">
        <v>1</v>
      </c>
      <c r="F956" s="253" t="s">
        <v>989</v>
      </c>
      <c r="G956" s="250"/>
      <c r="H956" s="254">
        <v>315.13999999999999</v>
      </c>
      <c r="I956" s="255"/>
      <c r="J956" s="250"/>
      <c r="K956" s="250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260</v>
      </c>
      <c r="AU956" s="260" t="s">
        <v>93</v>
      </c>
      <c r="AV956" s="13" t="s">
        <v>93</v>
      </c>
      <c r="AW956" s="13" t="s">
        <v>40</v>
      </c>
      <c r="AX956" s="13" t="s">
        <v>84</v>
      </c>
      <c r="AY956" s="260" t="s">
        <v>251</v>
      </c>
    </row>
    <row r="957" s="13" customFormat="1">
      <c r="A957" s="13"/>
      <c r="B957" s="249"/>
      <c r="C957" s="250"/>
      <c r="D957" s="251" t="s">
        <v>260</v>
      </c>
      <c r="E957" s="252" t="s">
        <v>1</v>
      </c>
      <c r="F957" s="253" t="s">
        <v>990</v>
      </c>
      <c r="G957" s="250"/>
      <c r="H957" s="254">
        <v>319.50799999999998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260</v>
      </c>
      <c r="AU957" s="260" t="s">
        <v>93</v>
      </c>
      <c r="AV957" s="13" t="s">
        <v>93</v>
      </c>
      <c r="AW957" s="13" t="s">
        <v>40</v>
      </c>
      <c r="AX957" s="13" t="s">
        <v>84</v>
      </c>
      <c r="AY957" s="260" t="s">
        <v>251</v>
      </c>
    </row>
    <row r="958" s="13" customFormat="1">
      <c r="A958" s="13"/>
      <c r="B958" s="249"/>
      <c r="C958" s="250"/>
      <c r="D958" s="251" t="s">
        <v>260</v>
      </c>
      <c r="E958" s="252" t="s">
        <v>1</v>
      </c>
      <c r="F958" s="253" t="s">
        <v>991</v>
      </c>
      <c r="G958" s="250"/>
      <c r="H958" s="254">
        <v>202.118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260</v>
      </c>
      <c r="AU958" s="260" t="s">
        <v>93</v>
      </c>
      <c r="AV958" s="13" t="s">
        <v>93</v>
      </c>
      <c r="AW958" s="13" t="s">
        <v>40</v>
      </c>
      <c r="AX958" s="13" t="s">
        <v>84</v>
      </c>
      <c r="AY958" s="260" t="s">
        <v>251</v>
      </c>
    </row>
    <row r="959" s="13" customFormat="1">
      <c r="A959" s="13"/>
      <c r="B959" s="249"/>
      <c r="C959" s="250"/>
      <c r="D959" s="251" t="s">
        <v>260</v>
      </c>
      <c r="E959" s="252" t="s">
        <v>1</v>
      </c>
      <c r="F959" s="253" t="s">
        <v>992</v>
      </c>
      <c r="G959" s="250"/>
      <c r="H959" s="254">
        <v>78.971000000000004</v>
      </c>
      <c r="I959" s="255"/>
      <c r="J959" s="250"/>
      <c r="K959" s="250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260</v>
      </c>
      <c r="AU959" s="260" t="s">
        <v>93</v>
      </c>
      <c r="AV959" s="13" t="s">
        <v>93</v>
      </c>
      <c r="AW959" s="13" t="s">
        <v>40</v>
      </c>
      <c r="AX959" s="13" t="s">
        <v>84</v>
      </c>
      <c r="AY959" s="260" t="s">
        <v>251</v>
      </c>
    </row>
    <row r="960" s="13" customFormat="1">
      <c r="A960" s="13"/>
      <c r="B960" s="249"/>
      <c r="C960" s="250"/>
      <c r="D960" s="251" t="s">
        <v>260</v>
      </c>
      <c r="E960" s="252" t="s">
        <v>1</v>
      </c>
      <c r="F960" s="253" t="s">
        <v>993</v>
      </c>
      <c r="G960" s="250"/>
      <c r="H960" s="254">
        <v>200.166</v>
      </c>
      <c r="I960" s="255"/>
      <c r="J960" s="250"/>
      <c r="K960" s="250"/>
      <c r="L960" s="256"/>
      <c r="M960" s="257"/>
      <c r="N960" s="258"/>
      <c r="O960" s="258"/>
      <c r="P960" s="258"/>
      <c r="Q960" s="258"/>
      <c r="R960" s="258"/>
      <c r="S960" s="258"/>
      <c r="T960" s="25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0" t="s">
        <v>260</v>
      </c>
      <c r="AU960" s="260" t="s">
        <v>93</v>
      </c>
      <c r="AV960" s="13" t="s">
        <v>93</v>
      </c>
      <c r="AW960" s="13" t="s">
        <v>40</v>
      </c>
      <c r="AX960" s="13" t="s">
        <v>84</v>
      </c>
      <c r="AY960" s="260" t="s">
        <v>251</v>
      </c>
    </row>
    <row r="961" s="13" customFormat="1">
      <c r="A961" s="13"/>
      <c r="B961" s="249"/>
      <c r="C961" s="250"/>
      <c r="D961" s="251" t="s">
        <v>260</v>
      </c>
      <c r="E961" s="252" t="s">
        <v>1</v>
      </c>
      <c r="F961" s="253" t="s">
        <v>487</v>
      </c>
      <c r="G961" s="250"/>
      <c r="H961" s="254">
        <v>8.2240000000000002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0" t="s">
        <v>260</v>
      </c>
      <c r="AU961" s="260" t="s">
        <v>93</v>
      </c>
      <c r="AV961" s="13" t="s">
        <v>93</v>
      </c>
      <c r="AW961" s="13" t="s">
        <v>40</v>
      </c>
      <c r="AX961" s="13" t="s">
        <v>84</v>
      </c>
      <c r="AY961" s="260" t="s">
        <v>251</v>
      </c>
    </row>
    <row r="962" s="14" customFormat="1">
      <c r="A962" s="14"/>
      <c r="B962" s="261"/>
      <c r="C962" s="262"/>
      <c r="D962" s="251" t="s">
        <v>260</v>
      </c>
      <c r="E962" s="263" t="s">
        <v>1</v>
      </c>
      <c r="F962" s="264" t="s">
        <v>262</v>
      </c>
      <c r="G962" s="262"/>
      <c r="H962" s="265">
        <v>1124.127</v>
      </c>
      <c r="I962" s="266"/>
      <c r="J962" s="262"/>
      <c r="K962" s="262"/>
      <c r="L962" s="267"/>
      <c r="M962" s="268"/>
      <c r="N962" s="269"/>
      <c r="O962" s="269"/>
      <c r="P962" s="269"/>
      <c r="Q962" s="269"/>
      <c r="R962" s="269"/>
      <c r="S962" s="269"/>
      <c r="T962" s="27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1" t="s">
        <v>260</v>
      </c>
      <c r="AU962" s="271" t="s">
        <v>93</v>
      </c>
      <c r="AV962" s="14" t="s">
        <v>257</v>
      </c>
      <c r="AW962" s="14" t="s">
        <v>40</v>
      </c>
      <c r="AX962" s="14" t="s">
        <v>91</v>
      </c>
      <c r="AY962" s="271" t="s">
        <v>251</v>
      </c>
    </row>
    <row r="963" s="2" customFormat="1" ht="24.15" customHeight="1">
      <c r="A963" s="41"/>
      <c r="B963" s="42"/>
      <c r="C963" s="230" t="s">
        <v>994</v>
      </c>
      <c r="D963" s="230" t="s">
        <v>253</v>
      </c>
      <c r="E963" s="231" t="s">
        <v>995</v>
      </c>
      <c r="F963" s="232" t="s">
        <v>996</v>
      </c>
      <c r="G963" s="233" t="s">
        <v>389</v>
      </c>
      <c r="H963" s="234">
        <v>3019.2379999999998</v>
      </c>
      <c r="I963" s="235"/>
      <c r="J963" s="236">
        <f>ROUND(I963*H963,2)</f>
        <v>0</v>
      </c>
      <c r="K963" s="237"/>
      <c r="L963" s="47"/>
      <c r="M963" s="238" t="s">
        <v>1</v>
      </c>
      <c r="N963" s="239" t="s">
        <v>49</v>
      </c>
      <c r="O963" s="94"/>
      <c r="P963" s="240">
        <f>O963*H963</f>
        <v>0</v>
      </c>
      <c r="Q963" s="240">
        <v>0.0018</v>
      </c>
      <c r="R963" s="240">
        <f>Q963*H963</f>
        <v>5.4346283999999994</v>
      </c>
      <c r="S963" s="240">
        <v>0</v>
      </c>
      <c r="T963" s="241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42" t="s">
        <v>257</v>
      </c>
      <c r="AT963" s="242" t="s">
        <v>253</v>
      </c>
      <c r="AU963" s="242" t="s">
        <v>93</v>
      </c>
      <c r="AY963" s="19" t="s">
        <v>251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9" t="s">
        <v>91</v>
      </c>
      <c r="BK963" s="243">
        <f>ROUND(I963*H963,2)</f>
        <v>0</v>
      </c>
      <c r="BL963" s="19" t="s">
        <v>257</v>
      </c>
      <c r="BM963" s="242" t="s">
        <v>997</v>
      </c>
    </row>
    <row r="964" s="2" customFormat="1">
      <c r="A964" s="41"/>
      <c r="B964" s="42"/>
      <c r="C964" s="43"/>
      <c r="D964" s="244" t="s">
        <v>258</v>
      </c>
      <c r="E964" s="43"/>
      <c r="F964" s="245" t="s">
        <v>998</v>
      </c>
      <c r="G964" s="43"/>
      <c r="H964" s="43"/>
      <c r="I964" s="246"/>
      <c r="J964" s="43"/>
      <c r="K964" s="43"/>
      <c r="L964" s="47"/>
      <c r="M964" s="247"/>
      <c r="N964" s="248"/>
      <c r="O964" s="94"/>
      <c r="P964" s="94"/>
      <c r="Q964" s="94"/>
      <c r="R964" s="94"/>
      <c r="S964" s="94"/>
      <c r="T964" s="95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19" t="s">
        <v>258</v>
      </c>
      <c r="AU964" s="19" t="s">
        <v>93</v>
      </c>
    </row>
    <row r="965" s="2" customFormat="1" ht="24.15" customHeight="1">
      <c r="A965" s="41"/>
      <c r="B965" s="42"/>
      <c r="C965" s="230" t="s">
        <v>999</v>
      </c>
      <c r="D965" s="230" t="s">
        <v>253</v>
      </c>
      <c r="E965" s="231" t="s">
        <v>1000</v>
      </c>
      <c r="F965" s="232" t="s">
        <v>1001</v>
      </c>
      <c r="G965" s="233" t="s">
        <v>389</v>
      </c>
      <c r="H965" s="234">
        <v>3685.8000000000002</v>
      </c>
      <c r="I965" s="235"/>
      <c r="J965" s="236">
        <f>ROUND(I965*H965,2)</f>
        <v>0</v>
      </c>
      <c r="K965" s="237"/>
      <c r="L965" s="47"/>
      <c r="M965" s="238" t="s">
        <v>1</v>
      </c>
      <c r="N965" s="239" t="s">
        <v>49</v>
      </c>
      <c r="O965" s="94"/>
      <c r="P965" s="240">
        <f>O965*H965</f>
        <v>0</v>
      </c>
      <c r="Q965" s="240">
        <v>0.1173</v>
      </c>
      <c r="R965" s="240">
        <f>Q965*H965</f>
        <v>432.34434000000005</v>
      </c>
      <c r="S965" s="240">
        <v>0</v>
      </c>
      <c r="T965" s="241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42" t="s">
        <v>257</v>
      </c>
      <c r="AT965" s="242" t="s">
        <v>253</v>
      </c>
      <c r="AU965" s="242" t="s">
        <v>93</v>
      </c>
      <c r="AY965" s="19" t="s">
        <v>251</v>
      </c>
      <c r="BE965" s="243">
        <f>IF(N965="základní",J965,0)</f>
        <v>0</v>
      </c>
      <c r="BF965" s="243">
        <f>IF(N965="snížená",J965,0)</f>
        <v>0</v>
      </c>
      <c r="BG965" s="243">
        <f>IF(N965="zákl. přenesená",J965,0)</f>
        <v>0</v>
      </c>
      <c r="BH965" s="243">
        <f>IF(N965="sníž. přenesená",J965,0)</f>
        <v>0</v>
      </c>
      <c r="BI965" s="243">
        <f>IF(N965="nulová",J965,0)</f>
        <v>0</v>
      </c>
      <c r="BJ965" s="19" t="s">
        <v>91</v>
      </c>
      <c r="BK965" s="243">
        <f>ROUND(I965*H965,2)</f>
        <v>0</v>
      </c>
      <c r="BL965" s="19" t="s">
        <v>257</v>
      </c>
      <c r="BM965" s="242" t="s">
        <v>1002</v>
      </c>
    </row>
    <row r="966" s="2" customFormat="1">
      <c r="A966" s="41"/>
      <c r="B966" s="42"/>
      <c r="C966" s="43"/>
      <c r="D966" s="244" t="s">
        <v>258</v>
      </c>
      <c r="E966" s="43"/>
      <c r="F966" s="245" t="s">
        <v>1003</v>
      </c>
      <c r="G966" s="43"/>
      <c r="H966" s="43"/>
      <c r="I966" s="246"/>
      <c r="J966" s="43"/>
      <c r="K966" s="43"/>
      <c r="L966" s="47"/>
      <c r="M966" s="247"/>
      <c r="N966" s="248"/>
      <c r="O966" s="94"/>
      <c r="P966" s="94"/>
      <c r="Q966" s="94"/>
      <c r="R966" s="94"/>
      <c r="S966" s="94"/>
      <c r="T966" s="95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19" t="s">
        <v>258</v>
      </c>
      <c r="AU966" s="19" t="s">
        <v>93</v>
      </c>
    </row>
    <row r="967" s="13" customFormat="1">
      <c r="A967" s="13"/>
      <c r="B967" s="249"/>
      <c r="C967" s="250"/>
      <c r="D967" s="251" t="s">
        <v>260</v>
      </c>
      <c r="E967" s="252" t="s">
        <v>1</v>
      </c>
      <c r="F967" s="253" t="s">
        <v>1004</v>
      </c>
      <c r="G967" s="250"/>
      <c r="H967" s="254">
        <v>3343.5100000000002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260</v>
      </c>
      <c r="AU967" s="260" t="s">
        <v>93</v>
      </c>
      <c r="AV967" s="13" t="s">
        <v>93</v>
      </c>
      <c r="AW967" s="13" t="s">
        <v>40</v>
      </c>
      <c r="AX967" s="13" t="s">
        <v>84</v>
      </c>
      <c r="AY967" s="260" t="s">
        <v>251</v>
      </c>
    </row>
    <row r="968" s="13" customFormat="1">
      <c r="A968" s="13"/>
      <c r="B968" s="249"/>
      <c r="C968" s="250"/>
      <c r="D968" s="251" t="s">
        <v>260</v>
      </c>
      <c r="E968" s="252" t="s">
        <v>1</v>
      </c>
      <c r="F968" s="253" t="s">
        <v>1005</v>
      </c>
      <c r="G968" s="250"/>
      <c r="H968" s="254">
        <v>342.29000000000002</v>
      </c>
      <c r="I968" s="255"/>
      <c r="J968" s="250"/>
      <c r="K968" s="250"/>
      <c r="L968" s="256"/>
      <c r="M968" s="257"/>
      <c r="N968" s="258"/>
      <c r="O968" s="258"/>
      <c r="P968" s="258"/>
      <c r="Q968" s="258"/>
      <c r="R968" s="258"/>
      <c r="S968" s="258"/>
      <c r="T968" s="25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0" t="s">
        <v>260</v>
      </c>
      <c r="AU968" s="260" t="s">
        <v>93</v>
      </c>
      <c r="AV968" s="13" t="s">
        <v>93</v>
      </c>
      <c r="AW968" s="13" t="s">
        <v>40</v>
      </c>
      <c r="AX968" s="13" t="s">
        <v>84</v>
      </c>
      <c r="AY968" s="260" t="s">
        <v>251</v>
      </c>
    </row>
    <row r="969" s="14" customFormat="1">
      <c r="A969" s="14"/>
      <c r="B969" s="261"/>
      <c r="C969" s="262"/>
      <c r="D969" s="251" t="s">
        <v>260</v>
      </c>
      <c r="E969" s="263" t="s">
        <v>1</v>
      </c>
      <c r="F969" s="264" t="s">
        <v>262</v>
      </c>
      <c r="G969" s="262"/>
      <c r="H969" s="265">
        <v>3685.8000000000002</v>
      </c>
      <c r="I969" s="266"/>
      <c r="J969" s="262"/>
      <c r="K969" s="262"/>
      <c r="L969" s="267"/>
      <c r="M969" s="268"/>
      <c r="N969" s="269"/>
      <c r="O969" s="269"/>
      <c r="P969" s="269"/>
      <c r="Q969" s="269"/>
      <c r="R969" s="269"/>
      <c r="S969" s="269"/>
      <c r="T969" s="27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1" t="s">
        <v>260</v>
      </c>
      <c r="AU969" s="271" t="s">
        <v>93</v>
      </c>
      <c r="AV969" s="14" t="s">
        <v>257</v>
      </c>
      <c r="AW969" s="14" t="s">
        <v>40</v>
      </c>
      <c r="AX969" s="14" t="s">
        <v>91</v>
      </c>
      <c r="AY969" s="271" t="s">
        <v>251</v>
      </c>
    </row>
    <row r="970" s="2" customFormat="1" ht="24.15" customHeight="1">
      <c r="A970" s="41"/>
      <c r="B970" s="42"/>
      <c r="C970" s="230" t="s">
        <v>1006</v>
      </c>
      <c r="D970" s="230" t="s">
        <v>253</v>
      </c>
      <c r="E970" s="231" t="s">
        <v>1007</v>
      </c>
      <c r="F970" s="232" t="s">
        <v>1008</v>
      </c>
      <c r="G970" s="233" t="s">
        <v>389</v>
      </c>
      <c r="H970" s="234">
        <v>1219.47</v>
      </c>
      <c r="I970" s="235"/>
      <c r="J970" s="236">
        <f>ROUND(I970*H970,2)</f>
        <v>0</v>
      </c>
      <c r="K970" s="237"/>
      <c r="L970" s="47"/>
      <c r="M970" s="238" t="s">
        <v>1</v>
      </c>
      <c r="N970" s="239" t="s">
        <v>49</v>
      </c>
      <c r="O970" s="94"/>
      <c r="P970" s="240">
        <f>O970*H970</f>
        <v>0</v>
      </c>
      <c r="Q970" s="240">
        <v>0.11</v>
      </c>
      <c r="R970" s="240">
        <f>Q970*H970</f>
        <v>134.14170000000001</v>
      </c>
      <c r="S970" s="240">
        <v>0</v>
      </c>
      <c r="T970" s="241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42" t="s">
        <v>257</v>
      </c>
      <c r="AT970" s="242" t="s">
        <v>253</v>
      </c>
      <c r="AU970" s="242" t="s">
        <v>93</v>
      </c>
      <c r="AY970" s="19" t="s">
        <v>251</v>
      </c>
      <c r="BE970" s="243">
        <f>IF(N970="základní",J970,0)</f>
        <v>0</v>
      </c>
      <c r="BF970" s="243">
        <f>IF(N970="snížená",J970,0)</f>
        <v>0</v>
      </c>
      <c r="BG970" s="243">
        <f>IF(N970="zákl. přenesená",J970,0)</f>
        <v>0</v>
      </c>
      <c r="BH970" s="243">
        <f>IF(N970="sníž. přenesená",J970,0)</f>
        <v>0</v>
      </c>
      <c r="BI970" s="243">
        <f>IF(N970="nulová",J970,0)</f>
        <v>0</v>
      </c>
      <c r="BJ970" s="19" t="s">
        <v>91</v>
      </c>
      <c r="BK970" s="243">
        <f>ROUND(I970*H970,2)</f>
        <v>0</v>
      </c>
      <c r="BL970" s="19" t="s">
        <v>257</v>
      </c>
      <c r="BM970" s="242" t="s">
        <v>1009</v>
      </c>
    </row>
    <row r="971" s="2" customFormat="1">
      <c r="A971" s="41"/>
      <c r="B971" s="42"/>
      <c r="C971" s="43"/>
      <c r="D971" s="244" t="s">
        <v>258</v>
      </c>
      <c r="E971" s="43"/>
      <c r="F971" s="245" t="s">
        <v>1010</v>
      </c>
      <c r="G971" s="43"/>
      <c r="H971" s="43"/>
      <c r="I971" s="246"/>
      <c r="J971" s="43"/>
      <c r="K971" s="43"/>
      <c r="L971" s="47"/>
      <c r="M971" s="247"/>
      <c r="N971" s="248"/>
      <c r="O971" s="94"/>
      <c r="P971" s="94"/>
      <c r="Q971" s="94"/>
      <c r="R971" s="94"/>
      <c r="S971" s="94"/>
      <c r="T971" s="95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19" t="s">
        <v>258</v>
      </c>
      <c r="AU971" s="19" t="s">
        <v>93</v>
      </c>
    </row>
    <row r="972" s="13" customFormat="1">
      <c r="A972" s="13"/>
      <c r="B972" s="249"/>
      <c r="C972" s="250"/>
      <c r="D972" s="251" t="s">
        <v>260</v>
      </c>
      <c r="E972" s="252" t="s">
        <v>1</v>
      </c>
      <c r="F972" s="253" t="s">
        <v>1011</v>
      </c>
      <c r="G972" s="250"/>
      <c r="H972" s="254">
        <v>97.569999999999993</v>
      </c>
      <c r="I972" s="255"/>
      <c r="J972" s="250"/>
      <c r="K972" s="250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260</v>
      </c>
      <c r="AU972" s="260" t="s">
        <v>93</v>
      </c>
      <c r="AV972" s="13" t="s">
        <v>93</v>
      </c>
      <c r="AW972" s="13" t="s">
        <v>40</v>
      </c>
      <c r="AX972" s="13" t="s">
        <v>84</v>
      </c>
      <c r="AY972" s="260" t="s">
        <v>251</v>
      </c>
    </row>
    <row r="973" s="13" customFormat="1">
      <c r="A973" s="13"/>
      <c r="B973" s="249"/>
      <c r="C973" s="250"/>
      <c r="D973" s="251" t="s">
        <v>260</v>
      </c>
      <c r="E973" s="252" t="s">
        <v>1</v>
      </c>
      <c r="F973" s="253" t="s">
        <v>1012</v>
      </c>
      <c r="G973" s="250"/>
      <c r="H973" s="254">
        <v>354.79000000000002</v>
      </c>
      <c r="I973" s="255"/>
      <c r="J973" s="250"/>
      <c r="K973" s="250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260</v>
      </c>
      <c r="AU973" s="260" t="s">
        <v>93</v>
      </c>
      <c r="AV973" s="13" t="s">
        <v>93</v>
      </c>
      <c r="AW973" s="13" t="s">
        <v>40</v>
      </c>
      <c r="AX973" s="13" t="s">
        <v>84</v>
      </c>
      <c r="AY973" s="260" t="s">
        <v>251</v>
      </c>
    </row>
    <row r="974" s="13" customFormat="1">
      <c r="A974" s="13"/>
      <c r="B974" s="249"/>
      <c r="C974" s="250"/>
      <c r="D974" s="251" t="s">
        <v>260</v>
      </c>
      <c r="E974" s="252" t="s">
        <v>1</v>
      </c>
      <c r="F974" s="253" t="s">
        <v>1013</v>
      </c>
      <c r="G974" s="250"/>
      <c r="H974" s="254">
        <v>25.18</v>
      </c>
      <c r="I974" s="255"/>
      <c r="J974" s="250"/>
      <c r="K974" s="250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260</v>
      </c>
      <c r="AU974" s="260" t="s">
        <v>93</v>
      </c>
      <c r="AV974" s="13" t="s">
        <v>93</v>
      </c>
      <c r="AW974" s="13" t="s">
        <v>40</v>
      </c>
      <c r="AX974" s="13" t="s">
        <v>84</v>
      </c>
      <c r="AY974" s="260" t="s">
        <v>251</v>
      </c>
    </row>
    <row r="975" s="13" customFormat="1">
      <c r="A975" s="13"/>
      <c r="B975" s="249"/>
      <c r="C975" s="250"/>
      <c r="D975" s="251" t="s">
        <v>260</v>
      </c>
      <c r="E975" s="252" t="s">
        <v>1</v>
      </c>
      <c r="F975" s="253" t="s">
        <v>1014</v>
      </c>
      <c r="G975" s="250"/>
      <c r="H975" s="254">
        <v>39.759999999999998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260</v>
      </c>
      <c r="AU975" s="260" t="s">
        <v>93</v>
      </c>
      <c r="AV975" s="13" t="s">
        <v>93</v>
      </c>
      <c r="AW975" s="13" t="s">
        <v>40</v>
      </c>
      <c r="AX975" s="13" t="s">
        <v>84</v>
      </c>
      <c r="AY975" s="260" t="s">
        <v>251</v>
      </c>
    </row>
    <row r="976" s="13" customFormat="1">
      <c r="A976" s="13"/>
      <c r="B976" s="249"/>
      <c r="C976" s="250"/>
      <c r="D976" s="251" t="s">
        <v>260</v>
      </c>
      <c r="E976" s="252" t="s">
        <v>1</v>
      </c>
      <c r="F976" s="253" t="s">
        <v>1015</v>
      </c>
      <c r="G976" s="250"/>
      <c r="H976" s="254">
        <v>104.81</v>
      </c>
      <c r="I976" s="255"/>
      <c r="J976" s="250"/>
      <c r="K976" s="250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260</v>
      </c>
      <c r="AU976" s="260" t="s">
        <v>93</v>
      </c>
      <c r="AV976" s="13" t="s">
        <v>93</v>
      </c>
      <c r="AW976" s="13" t="s">
        <v>40</v>
      </c>
      <c r="AX976" s="13" t="s">
        <v>84</v>
      </c>
      <c r="AY976" s="260" t="s">
        <v>251</v>
      </c>
    </row>
    <row r="977" s="13" customFormat="1">
      <c r="A977" s="13"/>
      <c r="B977" s="249"/>
      <c r="C977" s="250"/>
      <c r="D977" s="251" t="s">
        <v>260</v>
      </c>
      <c r="E977" s="252" t="s">
        <v>1</v>
      </c>
      <c r="F977" s="253" t="s">
        <v>1016</v>
      </c>
      <c r="G977" s="250"/>
      <c r="H977" s="254">
        <v>89.780000000000001</v>
      </c>
      <c r="I977" s="255"/>
      <c r="J977" s="250"/>
      <c r="K977" s="250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260</v>
      </c>
      <c r="AU977" s="260" t="s">
        <v>93</v>
      </c>
      <c r="AV977" s="13" t="s">
        <v>93</v>
      </c>
      <c r="AW977" s="13" t="s">
        <v>40</v>
      </c>
      <c r="AX977" s="13" t="s">
        <v>84</v>
      </c>
      <c r="AY977" s="260" t="s">
        <v>251</v>
      </c>
    </row>
    <row r="978" s="13" customFormat="1">
      <c r="A978" s="13"/>
      <c r="B978" s="249"/>
      <c r="C978" s="250"/>
      <c r="D978" s="251" t="s">
        <v>260</v>
      </c>
      <c r="E978" s="252" t="s">
        <v>1</v>
      </c>
      <c r="F978" s="253" t="s">
        <v>1017</v>
      </c>
      <c r="G978" s="250"/>
      <c r="H978" s="254">
        <v>13.710000000000001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260</v>
      </c>
      <c r="AU978" s="260" t="s">
        <v>93</v>
      </c>
      <c r="AV978" s="13" t="s">
        <v>93</v>
      </c>
      <c r="AW978" s="13" t="s">
        <v>40</v>
      </c>
      <c r="AX978" s="13" t="s">
        <v>84</v>
      </c>
      <c r="AY978" s="260" t="s">
        <v>251</v>
      </c>
    </row>
    <row r="979" s="13" customFormat="1">
      <c r="A979" s="13"/>
      <c r="B979" s="249"/>
      <c r="C979" s="250"/>
      <c r="D979" s="251" t="s">
        <v>260</v>
      </c>
      <c r="E979" s="252" t="s">
        <v>1</v>
      </c>
      <c r="F979" s="253" t="s">
        <v>1018</v>
      </c>
      <c r="G979" s="250"/>
      <c r="H979" s="254">
        <v>446.06999999999999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260</v>
      </c>
      <c r="AU979" s="260" t="s">
        <v>93</v>
      </c>
      <c r="AV979" s="13" t="s">
        <v>93</v>
      </c>
      <c r="AW979" s="13" t="s">
        <v>40</v>
      </c>
      <c r="AX979" s="13" t="s">
        <v>84</v>
      </c>
      <c r="AY979" s="260" t="s">
        <v>251</v>
      </c>
    </row>
    <row r="980" s="13" customFormat="1">
      <c r="A980" s="13"/>
      <c r="B980" s="249"/>
      <c r="C980" s="250"/>
      <c r="D980" s="251" t="s">
        <v>260</v>
      </c>
      <c r="E980" s="252" t="s">
        <v>1</v>
      </c>
      <c r="F980" s="253" t="s">
        <v>1019</v>
      </c>
      <c r="G980" s="250"/>
      <c r="H980" s="254">
        <v>4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260</v>
      </c>
      <c r="AU980" s="260" t="s">
        <v>93</v>
      </c>
      <c r="AV980" s="13" t="s">
        <v>93</v>
      </c>
      <c r="AW980" s="13" t="s">
        <v>40</v>
      </c>
      <c r="AX980" s="13" t="s">
        <v>84</v>
      </c>
      <c r="AY980" s="260" t="s">
        <v>251</v>
      </c>
    </row>
    <row r="981" s="13" customFormat="1">
      <c r="A981" s="13"/>
      <c r="B981" s="249"/>
      <c r="C981" s="250"/>
      <c r="D981" s="251" t="s">
        <v>260</v>
      </c>
      <c r="E981" s="252" t="s">
        <v>1</v>
      </c>
      <c r="F981" s="253" t="s">
        <v>1020</v>
      </c>
      <c r="G981" s="250"/>
      <c r="H981" s="254">
        <v>43.799999999999997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260</v>
      </c>
      <c r="AU981" s="260" t="s">
        <v>93</v>
      </c>
      <c r="AV981" s="13" t="s">
        <v>93</v>
      </c>
      <c r="AW981" s="13" t="s">
        <v>40</v>
      </c>
      <c r="AX981" s="13" t="s">
        <v>84</v>
      </c>
      <c r="AY981" s="260" t="s">
        <v>251</v>
      </c>
    </row>
    <row r="982" s="14" customFormat="1">
      <c r="A982" s="14"/>
      <c r="B982" s="261"/>
      <c r="C982" s="262"/>
      <c r="D982" s="251" t="s">
        <v>260</v>
      </c>
      <c r="E982" s="263" t="s">
        <v>1</v>
      </c>
      <c r="F982" s="264" t="s">
        <v>262</v>
      </c>
      <c r="G982" s="262"/>
      <c r="H982" s="265">
        <v>1219.47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260</v>
      </c>
      <c r="AU982" s="271" t="s">
        <v>93</v>
      </c>
      <c r="AV982" s="14" t="s">
        <v>257</v>
      </c>
      <c r="AW982" s="14" t="s">
        <v>40</v>
      </c>
      <c r="AX982" s="14" t="s">
        <v>91</v>
      </c>
      <c r="AY982" s="271" t="s">
        <v>251</v>
      </c>
    </row>
    <row r="983" s="2" customFormat="1" ht="24.15" customHeight="1">
      <c r="A983" s="41"/>
      <c r="B983" s="42"/>
      <c r="C983" s="230" t="s">
        <v>1021</v>
      </c>
      <c r="D983" s="230" t="s">
        <v>253</v>
      </c>
      <c r="E983" s="231" t="s">
        <v>1022</v>
      </c>
      <c r="F983" s="232" t="s">
        <v>1023</v>
      </c>
      <c r="G983" s="233" t="s">
        <v>389</v>
      </c>
      <c r="H983" s="234">
        <v>367.92000000000002</v>
      </c>
      <c r="I983" s="235"/>
      <c r="J983" s="236">
        <f>ROUND(I983*H983,2)</f>
        <v>0</v>
      </c>
      <c r="K983" s="237"/>
      <c r="L983" s="47"/>
      <c r="M983" s="238" t="s">
        <v>1</v>
      </c>
      <c r="N983" s="239" t="s">
        <v>49</v>
      </c>
      <c r="O983" s="94"/>
      <c r="P983" s="240">
        <f>O983*H983</f>
        <v>0</v>
      </c>
      <c r="Q983" s="240">
        <v>0.010999999999999999</v>
      </c>
      <c r="R983" s="240">
        <f>Q983*H983</f>
        <v>4.0471199999999996</v>
      </c>
      <c r="S983" s="240">
        <v>0</v>
      </c>
      <c r="T983" s="241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42" t="s">
        <v>257</v>
      </c>
      <c r="AT983" s="242" t="s">
        <v>253</v>
      </c>
      <c r="AU983" s="242" t="s">
        <v>93</v>
      </c>
      <c r="AY983" s="19" t="s">
        <v>251</v>
      </c>
      <c r="BE983" s="243">
        <f>IF(N983="základní",J983,0)</f>
        <v>0</v>
      </c>
      <c r="BF983" s="243">
        <f>IF(N983="snížená",J983,0)</f>
        <v>0</v>
      </c>
      <c r="BG983" s="243">
        <f>IF(N983="zákl. přenesená",J983,0)</f>
        <v>0</v>
      </c>
      <c r="BH983" s="243">
        <f>IF(N983="sníž. přenesená",J983,0)</f>
        <v>0</v>
      </c>
      <c r="BI983" s="243">
        <f>IF(N983="nulová",J983,0)</f>
        <v>0</v>
      </c>
      <c r="BJ983" s="19" t="s">
        <v>91</v>
      </c>
      <c r="BK983" s="243">
        <f>ROUND(I983*H983,2)</f>
        <v>0</v>
      </c>
      <c r="BL983" s="19" t="s">
        <v>257</v>
      </c>
      <c r="BM983" s="242" t="s">
        <v>1024</v>
      </c>
    </row>
    <row r="984" s="2" customFormat="1">
      <c r="A984" s="41"/>
      <c r="B984" s="42"/>
      <c r="C984" s="43"/>
      <c r="D984" s="244" t="s">
        <v>258</v>
      </c>
      <c r="E984" s="43"/>
      <c r="F984" s="245" t="s">
        <v>1025</v>
      </c>
      <c r="G984" s="43"/>
      <c r="H984" s="43"/>
      <c r="I984" s="246"/>
      <c r="J984" s="43"/>
      <c r="K984" s="43"/>
      <c r="L984" s="47"/>
      <c r="M984" s="247"/>
      <c r="N984" s="248"/>
      <c r="O984" s="94"/>
      <c r="P984" s="94"/>
      <c r="Q984" s="94"/>
      <c r="R984" s="94"/>
      <c r="S984" s="94"/>
      <c r="T984" s="95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19" t="s">
        <v>258</v>
      </c>
      <c r="AU984" s="19" t="s">
        <v>93</v>
      </c>
    </row>
    <row r="985" s="13" customFormat="1">
      <c r="A985" s="13"/>
      <c r="B985" s="249"/>
      <c r="C985" s="250"/>
      <c r="D985" s="251" t="s">
        <v>260</v>
      </c>
      <c r="E985" s="252" t="s">
        <v>1</v>
      </c>
      <c r="F985" s="253" t="s">
        <v>1026</v>
      </c>
      <c r="G985" s="250"/>
      <c r="H985" s="254">
        <v>367.92000000000002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260</v>
      </c>
      <c r="AU985" s="260" t="s">
        <v>93</v>
      </c>
      <c r="AV985" s="13" t="s">
        <v>93</v>
      </c>
      <c r="AW985" s="13" t="s">
        <v>40</v>
      </c>
      <c r="AX985" s="13" t="s">
        <v>91</v>
      </c>
      <c r="AY985" s="260" t="s">
        <v>251</v>
      </c>
    </row>
    <row r="986" s="2" customFormat="1" ht="24.15" customHeight="1">
      <c r="A986" s="41"/>
      <c r="B986" s="42"/>
      <c r="C986" s="230" t="s">
        <v>1027</v>
      </c>
      <c r="D986" s="230" t="s">
        <v>253</v>
      </c>
      <c r="E986" s="231" t="s">
        <v>1028</v>
      </c>
      <c r="F986" s="232" t="s">
        <v>1029</v>
      </c>
      <c r="G986" s="233" t="s">
        <v>571</v>
      </c>
      <c r="H986" s="234">
        <v>14</v>
      </c>
      <c r="I986" s="235"/>
      <c r="J986" s="236">
        <f>ROUND(I986*H986,2)</f>
        <v>0</v>
      </c>
      <c r="K986" s="237"/>
      <c r="L986" s="47"/>
      <c r="M986" s="238" t="s">
        <v>1</v>
      </c>
      <c r="N986" s="239" t="s">
        <v>49</v>
      </c>
      <c r="O986" s="94"/>
      <c r="P986" s="240">
        <f>O986*H986</f>
        <v>0</v>
      </c>
      <c r="Q986" s="240">
        <v>0.00048000000000000001</v>
      </c>
      <c r="R986" s="240">
        <f>Q986*H986</f>
        <v>0.0067200000000000003</v>
      </c>
      <c r="S986" s="240">
        <v>0</v>
      </c>
      <c r="T986" s="241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42" t="s">
        <v>257</v>
      </c>
      <c r="AT986" s="242" t="s">
        <v>253</v>
      </c>
      <c r="AU986" s="242" t="s">
        <v>93</v>
      </c>
      <c r="AY986" s="19" t="s">
        <v>251</v>
      </c>
      <c r="BE986" s="243">
        <f>IF(N986="základní",J986,0)</f>
        <v>0</v>
      </c>
      <c r="BF986" s="243">
        <f>IF(N986="snížená",J986,0)</f>
        <v>0</v>
      </c>
      <c r="BG986" s="243">
        <f>IF(N986="zákl. přenesená",J986,0)</f>
        <v>0</v>
      </c>
      <c r="BH986" s="243">
        <f>IF(N986="sníž. přenesená",J986,0)</f>
        <v>0</v>
      </c>
      <c r="BI986" s="243">
        <f>IF(N986="nulová",J986,0)</f>
        <v>0</v>
      </c>
      <c r="BJ986" s="19" t="s">
        <v>91</v>
      </c>
      <c r="BK986" s="243">
        <f>ROUND(I986*H986,2)</f>
        <v>0</v>
      </c>
      <c r="BL986" s="19" t="s">
        <v>257</v>
      </c>
      <c r="BM986" s="242" t="s">
        <v>1030</v>
      </c>
    </row>
    <row r="987" s="2" customFormat="1">
      <c r="A987" s="41"/>
      <c r="B987" s="42"/>
      <c r="C987" s="43"/>
      <c r="D987" s="244" t="s">
        <v>258</v>
      </c>
      <c r="E987" s="43"/>
      <c r="F987" s="245" t="s">
        <v>1031</v>
      </c>
      <c r="G987" s="43"/>
      <c r="H987" s="43"/>
      <c r="I987" s="246"/>
      <c r="J987" s="43"/>
      <c r="K987" s="43"/>
      <c r="L987" s="47"/>
      <c r="M987" s="247"/>
      <c r="N987" s="248"/>
      <c r="O987" s="94"/>
      <c r="P987" s="94"/>
      <c r="Q987" s="94"/>
      <c r="R987" s="94"/>
      <c r="S987" s="94"/>
      <c r="T987" s="95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19" t="s">
        <v>258</v>
      </c>
      <c r="AU987" s="19" t="s">
        <v>93</v>
      </c>
    </row>
    <row r="988" s="15" customFormat="1">
      <c r="A988" s="15"/>
      <c r="B988" s="272"/>
      <c r="C988" s="273"/>
      <c r="D988" s="251" t="s">
        <v>260</v>
      </c>
      <c r="E988" s="274" t="s">
        <v>1</v>
      </c>
      <c r="F988" s="275" t="s">
        <v>1032</v>
      </c>
      <c r="G988" s="273"/>
      <c r="H988" s="274" t="s">
        <v>1</v>
      </c>
      <c r="I988" s="276"/>
      <c r="J988" s="273"/>
      <c r="K988" s="273"/>
      <c r="L988" s="277"/>
      <c r="M988" s="278"/>
      <c r="N988" s="279"/>
      <c r="O988" s="279"/>
      <c r="P988" s="279"/>
      <c r="Q988" s="279"/>
      <c r="R988" s="279"/>
      <c r="S988" s="279"/>
      <c r="T988" s="280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1" t="s">
        <v>260</v>
      </c>
      <c r="AU988" s="281" t="s">
        <v>93</v>
      </c>
      <c r="AV988" s="15" t="s">
        <v>91</v>
      </c>
      <c r="AW988" s="15" t="s">
        <v>40</v>
      </c>
      <c r="AX988" s="15" t="s">
        <v>84</v>
      </c>
      <c r="AY988" s="281" t="s">
        <v>251</v>
      </c>
    </row>
    <row r="989" s="15" customFormat="1">
      <c r="A989" s="15"/>
      <c r="B989" s="272"/>
      <c r="C989" s="273"/>
      <c r="D989" s="251" t="s">
        <v>260</v>
      </c>
      <c r="E989" s="274" t="s">
        <v>1</v>
      </c>
      <c r="F989" s="275" t="s">
        <v>1033</v>
      </c>
      <c r="G989" s="273"/>
      <c r="H989" s="274" t="s">
        <v>1</v>
      </c>
      <c r="I989" s="276"/>
      <c r="J989" s="273"/>
      <c r="K989" s="273"/>
      <c r="L989" s="277"/>
      <c r="M989" s="278"/>
      <c r="N989" s="279"/>
      <c r="O989" s="279"/>
      <c r="P989" s="279"/>
      <c r="Q989" s="279"/>
      <c r="R989" s="279"/>
      <c r="S989" s="279"/>
      <c r="T989" s="28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1" t="s">
        <v>260</v>
      </c>
      <c r="AU989" s="281" t="s">
        <v>93</v>
      </c>
      <c r="AV989" s="15" t="s">
        <v>91</v>
      </c>
      <c r="AW989" s="15" t="s">
        <v>40</v>
      </c>
      <c r="AX989" s="15" t="s">
        <v>84</v>
      </c>
      <c r="AY989" s="281" t="s">
        <v>251</v>
      </c>
    </row>
    <row r="990" s="13" customFormat="1">
      <c r="A990" s="13"/>
      <c r="B990" s="249"/>
      <c r="C990" s="250"/>
      <c r="D990" s="251" t="s">
        <v>260</v>
      </c>
      <c r="E990" s="252" t="s">
        <v>1</v>
      </c>
      <c r="F990" s="253" t="s">
        <v>1034</v>
      </c>
      <c r="G990" s="250"/>
      <c r="H990" s="254">
        <v>3</v>
      </c>
      <c r="I990" s="255"/>
      <c r="J990" s="250"/>
      <c r="K990" s="250"/>
      <c r="L990" s="256"/>
      <c r="M990" s="257"/>
      <c r="N990" s="258"/>
      <c r="O990" s="258"/>
      <c r="P990" s="258"/>
      <c r="Q990" s="258"/>
      <c r="R990" s="258"/>
      <c r="S990" s="258"/>
      <c r="T990" s="25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0" t="s">
        <v>260</v>
      </c>
      <c r="AU990" s="260" t="s">
        <v>93</v>
      </c>
      <c r="AV990" s="13" t="s">
        <v>93</v>
      </c>
      <c r="AW990" s="13" t="s">
        <v>40</v>
      </c>
      <c r="AX990" s="13" t="s">
        <v>84</v>
      </c>
      <c r="AY990" s="260" t="s">
        <v>251</v>
      </c>
    </row>
    <row r="991" s="16" customFormat="1">
      <c r="A991" s="16"/>
      <c r="B991" s="283"/>
      <c r="C991" s="284"/>
      <c r="D991" s="251" t="s">
        <v>260</v>
      </c>
      <c r="E991" s="285" t="s">
        <v>1</v>
      </c>
      <c r="F991" s="286" t="s">
        <v>329</v>
      </c>
      <c r="G991" s="284"/>
      <c r="H991" s="287">
        <v>3</v>
      </c>
      <c r="I991" s="288"/>
      <c r="J991" s="284"/>
      <c r="K991" s="284"/>
      <c r="L991" s="289"/>
      <c r="M991" s="290"/>
      <c r="N991" s="291"/>
      <c r="O991" s="291"/>
      <c r="P991" s="291"/>
      <c r="Q991" s="291"/>
      <c r="R991" s="291"/>
      <c r="S991" s="291"/>
      <c r="T991" s="292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93" t="s">
        <v>260</v>
      </c>
      <c r="AU991" s="293" t="s">
        <v>93</v>
      </c>
      <c r="AV991" s="16" t="s">
        <v>273</v>
      </c>
      <c r="AW991" s="16" t="s">
        <v>40</v>
      </c>
      <c r="AX991" s="16" t="s">
        <v>84</v>
      </c>
      <c r="AY991" s="293" t="s">
        <v>251</v>
      </c>
    </row>
    <row r="992" s="15" customFormat="1">
      <c r="A992" s="15"/>
      <c r="B992" s="272"/>
      <c r="C992" s="273"/>
      <c r="D992" s="251" t="s">
        <v>260</v>
      </c>
      <c r="E992" s="274" t="s">
        <v>1</v>
      </c>
      <c r="F992" s="275" t="s">
        <v>1035</v>
      </c>
      <c r="G992" s="273"/>
      <c r="H992" s="274" t="s">
        <v>1</v>
      </c>
      <c r="I992" s="276"/>
      <c r="J992" s="273"/>
      <c r="K992" s="273"/>
      <c r="L992" s="277"/>
      <c r="M992" s="278"/>
      <c r="N992" s="279"/>
      <c r="O992" s="279"/>
      <c r="P992" s="279"/>
      <c r="Q992" s="279"/>
      <c r="R992" s="279"/>
      <c r="S992" s="279"/>
      <c r="T992" s="280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1" t="s">
        <v>260</v>
      </c>
      <c r="AU992" s="281" t="s">
        <v>93</v>
      </c>
      <c r="AV992" s="15" t="s">
        <v>91</v>
      </c>
      <c r="AW992" s="15" t="s">
        <v>40</v>
      </c>
      <c r="AX992" s="15" t="s">
        <v>84</v>
      </c>
      <c r="AY992" s="281" t="s">
        <v>251</v>
      </c>
    </row>
    <row r="993" s="13" customFormat="1">
      <c r="A993" s="13"/>
      <c r="B993" s="249"/>
      <c r="C993" s="250"/>
      <c r="D993" s="251" t="s">
        <v>260</v>
      </c>
      <c r="E993" s="252" t="s">
        <v>1</v>
      </c>
      <c r="F993" s="253" t="s">
        <v>1036</v>
      </c>
      <c r="G993" s="250"/>
      <c r="H993" s="254">
        <v>9</v>
      </c>
      <c r="I993" s="255"/>
      <c r="J993" s="250"/>
      <c r="K993" s="250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260</v>
      </c>
      <c r="AU993" s="260" t="s">
        <v>93</v>
      </c>
      <c r="AV993" s="13" t="s">
        <v>93</v>
      </c>
      <c r="AW993" s="13" t="s">
        <v>40</v>
      </c>
      <c r="AX993" s="13" t="s">
        <v>84</v>
      </c>
      <c r="AY993" s="260" t="s">
        <v>251</v>
      </c>
    </row>
    <row r="994" s="16" customFormat="1">
      <c r="A994" s="16"/>
      <c r="B994" s="283"/>
      <c r="C994" s="284"/>
      <c r="D994" s="251" t="s">
        <v>260</v>
      </c>
      <c r="E994" s="285" t="s">
        <v>1</v>
      </c>
      <c r="F994" s="286" t="s">
        <v>329</v>
      </c>
      <c r="G994" s="284"/>
      <c r="H994" s="287">
        <v>9</v>
      </c>
      <c r="I994" s="288"/>
      <c r="J994" s="284"/>
      <c r="K994" s="284"/>
      <c r="L994" s="289"/>
      <c r="M994" s="290"/>
      <c r="N994" s="291"/>
      <c r="O994" s="291"/>
      <c r="P994" s="291"/>
      <c r="Q994" s="291"/>
      <c r="R994" s="291"/>
      <c r="S994" s="291"/>
      <c r="T994" s="292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T994" s="293" t="s">
        <v>260</v>
      </c>
      <c r="AU994" s="293" t="s">
        <v>93</v>
      </c>
      <c r="AV994" s="16" t="s">
        <v>273</v>
      </c>
      <c r="AW994" s="16" t="s">
        <v>40</v>
      </c>
      <c r="AX994" s="16" t="s">
        <v>84</v>
      </c>
      <c r="AY994" s="293" t="s">
        <v>251</v>
      </c>
    </row>
    <row r="995" s="15" customFormat="1">
      <c r="A995" s="15"/>
      <c r="B995" s="272"/>
      <c r="C995" s="273"/>
      <c r="D995" s="251" t="s">
        <v>260</v>
      </c>
      <c r="E995" s="274" t="s">
        <v>1</v>
      </c>
      <c r="F995" s="275" t="s">
        <v>1037</v>
      </c>
      <c r="G995" s="273"/>
      <c r="H995" s="274" t="s">
        <v>1</v>
      </c>
      <c r="I995" s="276"/>
      <c r="J995" s="273"/>
      <c r="K995" s="273"/>
      <c r="L995" s="277"/>
      <c r="M995" s="278"/>
      <c r="N995" s="279"/>
      <c r="O995" s="279"/>
      <c r="P995" s="279"/>
      <c r="Q995" s="279"/>
      <c r="R995" s="279"/>
      <c r="S995" s="279"/>
      <c r="T995" s="280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81" t="s">
        <v>260</v>
      </c>
      <c r="AU995" s="281" t="s">
        <v>93</v>
      </c>
      <c r="AV995" s="15" t="s">
        <v>91</v>
      </c>
      <c r="AW995" s="15" t="s">
        <v>40</v>
      </c>
      <c r="AX995" s="15" t="s">
        <v>84</v>
      </c>
      <c r="AY995" s="281" t="s">
        <v>251</v>
      </c>
    </row>
    <row r="996" s="13" customFormat="1">
      <c r="A996" s="13"/>
      <c r="B996" s="249"/>
      <c r="C996" s="250"/>
      <c r="D996" s="251" t="s">
        <v>260</v>
      </c>
      <c r="E996" s="252" t="s">
        <v>1</v>
      </c>
      <c r="F996" s="253" t="s">
        <v>1038</v>
      </c>
      <c r="G996" s="250"/>
      <c r="H996" s="254">
        <v>2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260</v>
      </c>
      <c r="AU996" s="260" t="s">
        <v>93</v>
      </c>
      <c r="AV996" s="13" t="s">
        <v>93</v>
      </c>
      <c r="AW996" s="13" t="s">
        <v>40</v>
      </c>
      <c r="AX996" s="13" t="s">
        <v>84</v>
      </c>
      <c r="AY996" s="260" t="s">
        <v>251</v>
      </c>
    </row>
    <row r="997" s="16" customFormat="1">
      <c r="A997" s="16"/>
      <c r="B997" s="283"/>
      <c r="C997" s="284"/>
      <c r="D997" s="251" t="s">
        <v>260</v>
      </c>
      <c r="E997" s="285" t="s">
        <v>1</v>
      </c>
      <c r="F997" s="286" t="s">
        <v>329</v>
      </c>
      <c r="G997" s="284"/>
      <c r="H997" s="287">
        <v>2</v>
      </c>
      <c r="I997" s="288"/>
      <c r="J997" s="284"/>
      <c r="K997" s="284"/>
      <c r="L997" s="289"/>
      <c r="M997" s="290"/>
      <c r="N997" s="291"/>
      <c r="O997" s="291"/>
      <c r="P997" s="291"/>
      <c r="Q997" s="291"/>
      <c r="R997" s="291"/>
      <c r="S997" s="291"/>
      <c r="T997" s="292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93" t="s">
        <v>260</v>
      </c>
      <c r="AU997" s="293" t="s">
        <v>93</v>
      </c>
      <c r="AV997" s="16" t="s">
        <v>273</v>
      </c>
      <c r="AW997" s="16" t="s">
        <v>40</v>
      </c>
      <c r="AX997" s="16" t="s">
        <v>84</v>
      </c>
      <c r="AY997" s="293" t="s">
        <v>251</v>
      </c>
    </row>
    <row r="998" s="14" customFormat="1">
      <c r="A998" s="14"/>
      <c r="B998" s="261"/>
      <c r="C998" s="262"/>
      <c r="D998" s="251" t="s">
        <v>260</v>
      </c>
      <c r="E998" s="263" t="s">
        <v>1</v>
      </c>
      <c r="F998" s="264" t="s">
        <v>262</v>
      </c>
      <c r="G998" s="262"/>
      <c r="H998" s="265">
        <v>14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1" t="s">
        <v>260</v>
      </c>
      <c r="AU998" s="271" t="s">
        <v>93</v>
      </c>
      <c r="AV998" s="14" t="s">
        <v>257</v>
      </c>
      <c r="AW998" s="14" t="s">
        <v>40</v>
      </c>
      <c r="AX998" s="14" t="s">
        <v>91</v>
      </c>
      <c r="AY998" s="271" t="s">
        <v>251</v>
      </c>
    </row>
    <row r="999" s="2" customFormat="1" ht="37.8" customHeight="1">
      <c r="A999" s="41"/>
      <c r="B999" s="42"/>
      <c r="C999" s="294" t="s">
        <v>1039</v>
      </c>
      <c r="D999" s="294" t="s">
        <v>338</v>
      </c>
      <c r="E999" s="295" t="s">
        <v>1040</v>
      </c>
      <c r="F999" s="296" t="s">
        <v>1041</v>
      </c>
      <c r="G999" s="297" t="s">
        <v>571</v>
      </c>
      <c r="H999" s="298">
        <v>2</v>
      </c>
      <c r="I999" s="299"/>
      <c r="J999" s="300">
        <f>ROUND(I999*H999,2)</f>
        <v>0</v>
      </c>
      <c r="K999" s="301"/>
      <c r="L999" s="302"/>
      <c r="M999" s="303" t="s">
        <v>1</v>
      </c>
      <c r="N999" s="304" t="s">
        <v>49</v>
      </c>
      <c r="O999" s="94"/>
      <c r="P999" s="240">
        <f>O999*H999</f>
        <v>0</v>
      </c>
      <c r="Q999" s="240">
        <v>0.014890000000000001</v>
      </c>
      <c r="R999" s="240">
        <f>Q999*H999</f>
        <v>0.029780000000000001</v>
      </c>
      <c r="S999" s="240">
        <v>0</v>
      </c>
      <c r="T999" s="241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42" t="s">
        <v>281</v>
      </c>
      <c r="AT999" s="242" t="s">
        <v>338</v>
      </c>
      <c r="AU999" s="242" t="s">
        <v>93</v>
      </c>
      <c r="AY999" s="19" t="s">
        <v>251</v>
      </c>
      <c r="BE999" s="243">
        <f>IF(N999="základní",J999,0)</f>
        <v>0</v>
      </c>
      <c r="BF999" s="243">
        <f>IF(N999="snížená",J999,0)</f>
        <v>0</v>
      </c>
      <c r="BG999" s="243">
        <f>IF(N999="zákl. přenesená",J999,0)</f>
        <v>0</v>
      </c>
      <c r="BH999" s="243">
        <f>IF(N999="sníž. přenesená",J999,0)</f>
        <v>0</v>
      </c>
      <c r="BI999" s="243">
        <f>IF(N999="nulová",J999,0)</f>
        <v>0</v>
      </c>
      <c r="BJ999" s="19" t="s">
        <v>91</v>
      </c>
      <c r="BK999" s="243">
        <f>ROUND(I999*H999,2)</f>
        <v>0</v>
      </c>
      <c r="BL999" s="19" t="s">
        <v>257</v>
      </c>
      <c r="BM999" s="242" t="s">
        <v>1042</v>
      </c>
    </row>
    <row r="1000" s="15" customFormat="1">
      <c r="A1000" s="15"/>
      <c r="B1000" s="272"/>
      <c r="C1000" s="273"/>
      <c r="D1000" s="251" t="s">
        <v>260</v>
      </c>
      <c r="E1000" s="274" t="s">
        <v>1</v>
      </c>
      <c r="F1000" s="275" t="s">
        <v>1032</v>
      </c>
      <c r="G1000" s="273"/>
      <c r="H1000" s="274" t="s">
        <v>1</v>
      </c>
      <c r="I1000" s="276"/>
      <c r="J1000" s="273"/>
      <c r="K1000" s="273"/>
      <c r="L1000" s="277"/>
      <c r="M1000" s="278"/>
      <c r="N1000" s="279"/>
      <c r="O1000" s="279"/>
      <c r="P1000" s="279"/>
      <c r="Q1000" s="279"/>
      <c r="R1000" s="279"/>
      <c r="S1000" s="279"/>
      <c r="T1000" s="280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81" t="s">
        <v>260</v>
      </c>
      <c r="AU1000" s="281" t="s">
        <v>93</v>
      </c>
      <c r="AV1000" s="15" t="s">
        <v>91</v>
      </c>
      <c r="AW1000" s="15" t="s">
        <v>40</v>
      </c>
      <c r="AX1000" s="15" t="s">
        <v>84</v>
      </c>
      <c r="AY1000" s="281" t="s">
        <v>251</v>
      </c>
    </row>
    <row r="1001" s="15" customFormat="1">
      <c r="A1001" s="15"/>
      <c r="B1001" s="272"/>
      <c r="C1001" s="273"/>
      <c r="D1001" s="251" t="s">
        <v>260</v>
      </c>
      <c r="E1001" s="274" t="s">
        <v>1</v>
      </c>
      <c r="F1001" s="275" t="s">
        <v>1037</v>
      </c>
      <c r="G1001" s="273"/>
      <c r="H1001" s="274" t="s">
        <v>1</v>
      </c>
      <c r="I1001" s="276"/>
      <c r="J1001" s="273"/>
      <c r="K1001" s="273"/>
      <c r="L1001" s="277"/>
      <c r="M1001" s="278"/>
      <c r="N1001" s="279"/>
      <c r="O1001" s="279"/>
      <c r="P1001" s="279"/>
      <c r="Q1001" s="279"/>
      <c r="R1001" s="279"/>
      <c r="S1001" s="279"/>
      <c r="T1001" s="280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81" t="s">
        <v>260</v>
      </c>
      <c r="AU1001" s="281" t="s">
        <v>93</v>
      </c>
      <c r="AV1001" s="15" t="s">
        <v>91</v>
      </c>
      <c r="AW1001" s="15" t="s">
        <v>40</v>
      </c>
      <c r="AX1001" s="15" t="s">
        <v>84</v>
      </c>
      <c r="AY1001" s="281" t="s">
        <v>251</v>
      </c>
    </row>
    <row r="1002" s="13" customFormat="1">
      <c r="A1002" s="13"/>
      <c r="B1002" s="249"/>
      <c r="C1002" s="250"/>
      <c r="D1002" s="251" t="s">
        <v>260</v>
      </c>
      <c r="E1002" s="252" t="s">
        <v>1</v>
      </c>
      <c r="F1002" s="253" t="s">
        <v>1038</v>
      </c>
      <c r="G1002" s="250"/>
      <c r="H1002" s="254">
        <v>2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260</v>
      </c>
      <c r="AU1002" s="260" t="s">
        <v>93</v>
      </c>
      <c r="AV1002" s="13" t="s">
        <v>93</v>
      </c>
      <c r="AW1002" s="13" t="s">
        <v>40</v>
      </c>
      <c r="AX1002" s="13" t="s">
        <v>91</v>
      </c>
      <c r="AY1002" s="260" t="s">
        <v>251</v>
      </c>
    </row>
    <row r="1003" s="2" customFormat="1" ht="37.8" customHeight="1">
      <c r="A1003" s="41"/>
      <c r="B1003" s="42"/>
      <c r="C1003" s="294" t="s">
        <v>660</v>
      </c>
      <c r="D1003" s="294" t="s">
        <v>338</v>
      </c>
      <c r="E1003" s="295" t="s">
        <v>1043</v>
      </c>
      <c r="F1003" s="296" t="s">
        <v>1044</v>
      </c>
      <c r="G1003" s="297" t="s">
        <v>571</v>
      </c>
      <c r="H1003" s="298">
        <v>3</v>
      </c>
      <c r="I1003" s="299"/>
      <c r="J1003" s="300">
        <f>ROUND(I1003*H1003,2)</f>
        <v>0</v>
      </c>
      <c r="K1003" s="301"/>
      <c r="L1003" s="302"/>
      <c r="M1003" s="303" t="s">
        <v>1</v>
      </c>
      <c r="N1003" s="304" t="s">
        <v>49</v>
      </c>
      <c r="O1003" s="94"/>
      <c r="P1003" s="240">
        <f>O1003*H1003</f>
        <v>0</v>
      </c>
      <c r="Q1003" s="240">
        <v>0.01521</v>
      </c>
      <c r="R1003" s="240">
        <f>Q1003*H1003</f>
        <v>0.045629999999999997</v>
      </c>
      <c r="S1003" s="240">
        <v>0</v>
      </c>
      <c r="T1003" s="241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42" t="s">
        <v>281</v>
      </c>
      <c r="AT1003" s="242" t="s">
        <v>338</v>
      </c>
      <c r="AU1003" s="242" t="s">
        <v>93</v>
      </c>
      <c r="AY1003" s="19" t="s">
        <v>251</v>
      </c>
      <c r="BE1003" s="243">
        <f>IF(N1003="základní",J1003,0)</f>
        <v>0</v>
      </c>
      <c r="BF1003" s="243">
        <f>IF(N1003="snížená",J1003,0)</f>
        <v>0</v>
      </c>
      <c r="BG1003" s="243">
        <f>IF(N1003="zákl. přenesená",J1003,0)</f>
        <v>0</v>
      </c>
      <c r="BH1003" s="243">
        <f>IF(N1003="sníž. přenesená",J1003,0)</f>
        <v>0</v>
      </c>
      <c r="BI1003" s="243">
        <f>IF(N1003="nulová",J1003,0)</f>
        <v>0</v>
      </c>
      <c r="BJ1003" s="19" t="s">
        <v>91</v>
      </c>
      <c r="BK1003" s="243">
        <f>ROUND(I1003*H1003,2)</f>
        <v>0</v>
      </c>
      <c r="BL1003" s="19" t="s">
        <v>257</v>
      </c>
      <c r="BM1003" s="242" t="s">
        <v>1045</v>
      </c>
    </row>
    <row r="1004" s="15" customFormat="1">
      <c r="A1004" s="15"/>
      <c r="B1004" s="272"/>
      <c r="C1004" s="273"/>
      <c r="D1004" s="251" t="s">
        <v>260</v>
      </c>
      <c r="E1004" s="274" t="s">
        <v>1</v>
      </c>
      <c r="F1004" s="275" t="s">
        <v>1032</v>
      </c>
      <c r="G1004" s="273"/>
      <c r="H1004" s="274" t="s">
        <v>1</v>
      </c>
      <c r="I1004" s="276"/>
      <c r="J1004" s="273"/>
      <c r="K1004" s="273"/>
      <c r="L1004" s="277"/>
      <c r="M1004" s="278"/>
      <c r="N1004" s="279"/>
      <c r="O1004" s="279"/>
      <c r="P1004" s="279"/>
      <c r="Q1004" s="279"/>
      <c r="R1004" s="279"/>
      <c r="S1004" s="279"/>
      <c r="T1004" s="280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1" t="s">
        <v>260</v>
      </c>
      <c r="AU1004" s="281" t="s">
        <v>93</v>
      </c>
      <c r="AV1004" s="15" t="s">
        <v>91</v>
      </c>
      <c r="AW1004" s="15" t="s">
        <v>40</v>
      </c>
      <c r="AX1004" s="15" t="s">
        <v>84</v>
      </c>
      <c r="AY1004" s="281" t="s">
        <v>251</v>
      </c>
    </row>
    <row r="1005" s="15" customFormat="1">
      <c r="A1005" s="15"/>
      <c r="B1005" s="272"/>
      <c r="C1005" s="273"/>
      <c r="D1005" s="251" t="s">
        <v>260</v>
      </c>
      <c r="E1005" s="274" t="s">
        <v>1</v>
      </c>
      <c r="F1005" s="275" t="s">
        <v>1033</v>
      </c>
      <c r="G1005" s="273"/>
      <c r="H1005" s="274" t="s">
        <v>1</v>
      </c>
      <c r="I1005" s="276"/>
      <c r="J1005" s="273"/>
      <c r="K1005" s="273"/>
      <c r="L1005" s="277"/>
      <c r="M1005" s="278"/>
      <c r="N1005" s="279"/>
      <c r="O1005" s="279"/>
      <c r="P1005" s="279"/>
      <c r="Q1005" s="279"/>
      <c r="R1005" s="279"/>
      <c r="S1005" s="279"/>
      <c r="T1005" s="280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1" t="s">
        <v>260</v>
      </c>
      <c r="AU1005" s="281" t="s">
        <v>93</v>
      </c>
      <c r="AV1005" s="15" t="s">
        <v>91</v>
      </c>
      <c r="AW1005" s="15" t="s">
        <v>40</v>
      </c>
      <c r="AX1005" s="15" t="s">
        <v>84</v>
      </c>
      <c r="AY1005" s="281" t="s">
        <v>251</v>
      </c>
    </row>
    <row r="1006" s="13" customFormat="1">
      <c r="A1006" s="13"/>
      <c r="B1006" s="249"/>
      <c r="C1006" s="250"/>
      <c r="D1006" s="251" t="s">
        <v>260</v>
      </c>
      <c r="E1006" s="252" t="s">
        <v>1</v>
      </c>
      <c r="F1006" s="253" t="s">
        <v>1034</v>
      </c>
      <c r="G1006" s="250"/>
      <c r="H1006" s="254">
        <v>3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260</v>
      </c>
      <c r="AU1006" s="260" t="s">
        <v>93</v>
      </c>
      <c r="AV1006" s="13" t="s">
        <v>93</v>
      </c>
      <c r="AW1006" s="13" t="s">
        <v>40</v>
      </c>
      <c r="AX1006" s="13" t="s">
        <v>84</v>
      </c>
      <c r="AY1006" s="260" t="s">
        <v>251</v>
      </c>
    </row>
    <row r="1007" s="16" customFormat="1">
      <c r="A1007" s="16"/>
      <c r="B1007" s="283"/>
      <c r="C1007" s="284"/>
      <c r="D1007" s="251" t="s">
        <v>260</v>
      </c>
      <c r="E1007" s="285" t="s">
        <v>1</v>
      </c>
      <c r="F1007" s="286" t="s">
        <v>329</v>
      </c>
      <c r="G1007" s="284"/>
      <c r="H1007" s="287">
        <v>3</v>
      </c>
      <c r="I1007" s="288"/>
      <c r="J1007" s="284"/>
      <c r="K1007" s="284"/>
      <c r="L1007" s="289"/>
      <c r="M1007" s="290"/>
      <c r="N1007" s="291"/>
      <c r="O1007" s="291"/>
      <c r="P1007" s="291"/>
      <c r="Q1007" s="291"/>
      <c r="R1007" s="291"/>
      <c r="S1007" s="291"/>
      <c r="T1007" s="292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93" t="s">
        <v>260</v>
      </c>
      <c r="AU1007" s="293" t="s">
        <v>93</v>
      </c>
      <c r="AV1007" s="16" t="s">
        <v>273</v>
      </c>
      <c r="AW1007" s="16" t="s">
        <v>40</v>
      </c>
      <c r="AX1007" s="16" t="s">
        <v>91</v>
      </c>
      <c r="AY1007" s="293" t="s">
        <v>251</v>
      </c>
    </row>
    <row r="1008" s="2" customFormat="1" ht="37.8" customHeight="1">
      <c r="A1008" s="41"/>
      <c r="B1008" s="42"/>
      <c r="C1008" s="294" t="s">
        <v>1046</v>
      </c>
      <c r="D1008" s="294" t="s">
        <v>338</v>
      </c>
      <c r="E1008" s="295" t="s">
        <v>1047</v>
      </c>
      <c r="F1008" s="296" t="s">
        <v>1048</v>
      </c>
      <c r="G1008" s="297" t="s">
        <v>571</v>
      </c>
      <c r="H1008" s="298">
        <v>9</v>
      </c>
      <c r="I1008" s="299"/>
      <c r="J1008" s="300">
        <f>ROUND(I1008*H1008,2)</f>
        <v>0</v>
      </c>
      <c r="K1008" s="301"/>
      <c r="L1008" s="302"/>
      <c r="M1008" s="303" t="s">
        <v>1</v>
      </c>
      <c r="N1008" s="304" t="s">
        <v>49</v>
      </c>
      <c r="O1008" s="94"/>
      <c r="P1008" s="240">
        <f>O1008*H1008</f>
        <v>0</v>
      </c>
      <c r="Q1008" s="240">
        <v>0.01553</v>
      </c>
      <c r="R1008" s="240">
        <f>Q1008*H1008</f>
        <v>0.13977000000000001</v>
      </c>
      <c r="S1008" s="240">
        <v>0</v>
      </c>
      <c r="T1008" s="241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42" t="s">
        <v>281</v>
      </c>
      <c r="AT1008" s="242" t="s">
        <v>338</v>
      </c>
      <c r="AU1008" s="242" t="s">
        <v>93</v>
      </c>
      <c r="AY1008" s="19" t="s">
        <v>251</v>
      </c>
      <c r="BE1008" s="243">
        <f>IF(N1008="základní",J1008,0)</f>
        <v>0</v>
      </c>
      <c r="BF1008" s="243">
        <f>IF(N1008="snížená",J1008,0)</f>
        <v>0</v>
      </c>
      <c r="BG1008" s="243">
        <f>IF(N1008="zákl. přenesená",J1008,0)</f>
        <v>0</v>
      </c>
      <c r="BH1008" s="243">
        <f>IF(N1008="sníž. přenesená",J1008,0)</f>
        <v>0</v>
      </c>
      <c r="BI1008" s="243">
        <f>IF(N1008="nulová",J1008,0)</f>
        <v>0</v>
      </c>
      <c r="BJ1008" s="19" t="s">
        <v>91</v>
      </c>
      <c r="BK1008" s="243">
        <f>ROUND(I1008*H1008,2)</f>
        <v>0</v>
      </c>
      <c r="BL1008" s="19" t="s">
        <v>257</v>
      </c>
      <c r="BM1008" s="242" t="s">
        <v>1049</v>
      </c>
    </row>
    <row r="1009" s="15" customFormat="1">
      <c r="A1009" s="15"/>
      <c r="B1009" s="272"/>
      <c r="C1009" s="273"/>
      <c r="D1009" s="251" t="s">
        <v>260</v>
      </c>
      <c r="E1009" s="274" t="s">
        <v>1</v>
      </c>
      <c r="F1009" s="275" t="s">
        <v>1032</v>
      </c>
      <c r="G1009" s="273"/>
      <c r="H1009" s="274" t="s">
        <v>1</v>
      </c>
      <c r="I1009" s="276"/>
      <c r="J1009" s="273"/>
      <c r="K1009" s="273"/>
      <c r="L1009" s="277"/>
      <c r="M1009" s="278"/>
      <c r="N1009" s="279"/>
      <c r="O1009" s="279"/>
      <c r="P1009" s="279"/>
      <c r="Q1009" s="279"/>
      <c r="R1009" s="279"/>
      <c r="S1009" s="279"/>
      <c r="T1009" s="280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1" t="s">
        <v>260</v>
      </c>
      <c r="AU1009" s="281" t="s">
        <v>93</v>
      </c>
      <c r="AV1009" s="15" t="s">
        <v>91</v>
      </c>
      <c r="AW1009" s="15" t="s">
        <v>40</v>
      </c>
      <c r="AX1009" s="15" t="s">
        <v>84</v>
      </c>
      <c r="AY1009" s="281" t="s">
        <v>251</v>
      </c>
    </row>
    <row r="1010" s="15" customFormat="1">
      <c r="A1010" s="15"/>
      <c r="B1010" s="272"/>
      <c r="C1010" s="273"/>
      <c r="D1010" s="251" t="s">
        <v>260</v>
      </c>
      <c r="E1010" s="274" t="s">
        <v>1</v>
      </c>
      <c r="F1010" s="275" t="s">
        <v>1035</v>
      </c>
      <c r="G1010" s="273"/>
      <c r="H1010" s="274" t="s">
        <v>1</v>
      </c>
      <c r="I1010" s="276"/>
      <c r="J1010" s="273"/>
      <c r="K1010" s="273"/>
      <c r="L1010" s="277"/>
      <c r="M1010" s="278"/>
      <c r="N1010" s="279"/>
      <c r="O1010" s="279"/>
      <c r="P1010" s="279"/>
      <c r="Q1010" s="279"/>
      <c r="R1010" s="279"/>
      <c r="S1010" s="279"/>
      <c r="T1010" s="280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1" t="s">
        <v>260</v>
      </c>
      <c r="AU1010" s="281" t="s">
        <v>93</v>
      </c>
      <c r="AV1010" s="15" t="s">
        <v>91</v>
      </c>
      <c r="AW1010" s="15" t="s">
        <v>40</v>
      </c>
      <c r="AX1010" s="15" t="s">
        <v>84</v>
      </c>
      <c r="AY1010" s="281" t="s">
        <v>251</v>
      </c>
    </row>
    <row r="1011" s="13" customFormat="1">
      <c r="A1011" s="13"/>
      <c r="B1011" s="249"/>
      <c r="C1011" s="250"/>
      <c r="D1011" s="251" t="s">
        <v>260</v>
      </c>
      <c r="E1011" s="252" t="s">
        <v>1</v>
      </c>
      <c r="F1011" s="253" t="s">
        <v>1036</v>
      </c>
      <c r="G1011" s="250"/>
      <c r="H1011" s="254">
        <v>9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260</v>
      </c>
      <c r="AU1011" s="260" t="s">
        <v>93</v>
      </c>
      <c r="AV1011" s="13" t="s">
        <v>93</v>
      </c>
      <c r="AW1011" s="13" t="s">
        <v>40</v>
      </c>
      <c r="AX1011" s="13" t="s">
        <v>91</v>
      </c>
      <c r="AY1011" s="260" t="s">
        <v>251</v>
      </c>
    </row>
    <row r="1012" s="2" customFormat="1" ht="33" customHeight="1">
      <c r="A1012" s="41"/>
      <c r="B1012" s="42"/>
      <c r="C1012" s="230" t="s">
        <v>673</v>
      </c>
      <c r="D1012" s="230" t="s">
        <v>253</v>
      </c>
      <c r="E1012" s="231" t="s">
        <v>1050</v>
      </c>
      <c r="F1012" s="232" t="s">
        <v>1051</v>
      </c>
      <c r="G1012" s="233" t="s">
        <v>265</v>
      </c>
      <c r="H1012" s="234">
        <v>4.0300000000000002</v>
      </c>
      <c r="I1012" s="235"/>
      <c r="J1012" s="236">
        <f>ROUND(I1012*H1012,2)</f>
        <v>0</v>
      </c>
      <c r="K1012" s="237"/>
      <c r="L1012" s="47"/>
      <c r="M1012" s="238" t="s">
        <v>1</v>
      </c>
      <c r="N1012" s="239" t="s">
        <v>49</v>
      </c>
      <c r="O1012" s="94"/>
      <c r="P1012" s="240">
        <f>O1012*H1012</f>
        <v>0</v>
      </c>
      <c r="Q1012" s="240">
        <v>0.0025300000000000001</v>
      </c>
      <c r="R1012" s="240">
        <f>Q1012*H1012</f>
        <v>0.010195900000000001</v>
      </c>
      <c r="S1012" s="240">
        <v>0.00050000000000000001</v>
      </c>
      <c r="T1012" s="241">
        <f>S1012*H1012</f>
        <v>0.0020150000000000003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42" t="s">
        <v>257</v>
      </c>
      <c r="AT1012" s="242" t="s">
        <v>253</v>
      </c>
      <c r="AU1012" s="242" t="s">
        <v>93</v>
      </c>
      <c r="AY1012" s="19" t="s">
        <v>251</v>
      </c>
      <c r="BE1012" s="243">
        <f>IF(N1012="základní",J1012,0)</f>
        <v>0</v>
      </c>
      <c r="BF1012" s="243">
        <f>IF(N1012="snížená",J1012,0)</f>
        <v>0</v>
      </c>
      <c r="BG1012" s="243">
        <f>IF(N1012="zákl. přenesená",J1012,0)</f>
        <v>0</v>
      </c>
      <c r="BH1012" s="243">
        <f>IF(N1012="sníž. přenesená",J1012,0)</f>
        <v>0</v>
      </c>
      <c r="BI1012" s="243">
        <f>IF(N1012="nulová",J1012,0)</f>
        <v>0</v>
      </c>
      <c r="BJ1012" s="19" t="s">
        <v>91</v>
      </c>
      <c r="BK1012" s="243">
        <f>ROUND(I1012*H1012,2)</f>
        <v>0</v>
      </c>
      <c r="BL1012" s="19" t="s">
        <v>257</v>
      </c>
      <c r="BM1012" s="242" t="s">
        <v>1052</v>
      </c>
    </row>
    <row r="1013" s="2" customFormat="1">
      <c r="A1013" s="41"/>
      <c r="B1013" s="42"/>
      <c r="C1013" s="43"/>
      <c r="D1013" s="244" t="s">
        <v>258</v>
      </c>
      <c r="E1013" s="43"/>
      <c r="F1013" s="245" t="s">
        <v>1053</v>
      </c>
      <c r="G1013" s="43"/>
      <c r="H1013" s="43"/>
      <c r="I1013" s="246"/>
      <c r="J1013" s="43"/>
      <c r="K1013" s="43"/>
      <c r="L1013" s="47"/>
      <c r="M1013" s="247"/>
      <c r="N1013" s="248"/>
      <c r="O1013" s="94"/>
      <c r="P1013" s="94"/>
      <c r="Q1013" s="94"/>
      <c r="R1013" s="94"/>
      <c r="S1013" s="94"/>
      <c r="T1013" s="95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19" t="s">
        <v>258</v>
      </c>
      <c r="AU1013" s="19" t="s">
        <v>93</v>
      </c>
    </row>
    <row r="1014" s="13" customFormat="1">
      <c r="A1014" s="13"/>
      <c r="B1014" s="249"/>
      <c r="C1014" s="250"/>
      <c r="D1014" s="251" t="s">
        <v>260</v>
      </c>
      <c r="E1014" s="252" t="s">
        <v>1</v>
      </c>
      <c r="F1014" s="253" t="s">
        <v>1054</v>
      </c>
      <c r="G1014" s="250"/>
      <c r="H1014" s="254">
        <v>4.0300000000000002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260</v>
      </c>
      <c r="AU1014" s="260" t="s">
        <v>93</v>
      </c>
      <c r="AV1014" s="13" t="s">
        <v>93</v>
      </c>
      <c r="AW1014" s="13" t="s">
        <v>40</v>
      </c>
      <c r="AX1014" s="13" t="s">
        <v>91</v>
      </c>
      <c r="AY1014" s="260" t="s">
        <v>251</v>
      </c>
    </row>
    <row r="1015" s="2" customFormat="1" ht="24.15" customHeight="1">
      <c r="A1015" s="41"/>
      <c r="B1015" s="42"/>
      <c r="C1015" s="230" t="s">
        <v>1055</v>
      </c>
      <c r="D1015" s="230" t="s">
        <v>253</v>
      </c>
      <c r="E1015" s="231" t="s">
        <v>1056</v>
      </c>
      <c r="F1015" s="232" t="s">
        <v>1057</v>
      </c>
      <c r="G1015" s="233" t="s">
        <v>389</v>
      </c>
      <c r="H1015" s="234">
        <v>1096.038</v>
      </c>
      <c r="I1015" s="235"/>
      <c r="J1015" s="236">
        <f>ROUND(I1015*H1015,2)</f>
        <v>0</v>
      </c>
      <c r="K1015" s="237"/>
      <c r="L1015" s="47"/>
      <c r="M1015" s="238" t="s">
        <v>1</v>
      </c>
      <c r="N1015" s="239" t="s">
        <v>49</v>
      </c>
      <c r="O1015" s="94"/>
      <c r="P1015" s="240">
        <f>O1015*H1015</f>
        <v>0</v>
      </c>
      <c r="Q1015" s="240">
        <v>0.049840000000000002</v>
      </c>
      <c r="R1015" s="240">
        <f>Q1015*H1015</f>
        <v>54.62653392</v>
      </c>
      <c r="S1015" s="240">
        <v>0</v>
      </c>
      <c r="T1015" s="241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42" t="s">
        <v>257</v>
      </c>
      <c r="AT1015" s="242" t="s">
        <v>253</v>
      </c>
      <c r="AU1015" s="242" t="s">
        <v>93</v>
      </c>
      <c r="AY1015" s="19" t="s">
        <v>251</v>
      </c>
      <c r="BE1015" s="243">
        <f>IF(N1015="základní",J1015,0)</f>
        <v>0</v>
      </c>
      <c r="BF1015" s="243">
        <f>IF(N1015="snížená",J1015,0)</f>
        <v>0</v>
      </c>
      <c r="BG1015" s="243">
        <f>IF(N1015="zákl. přenesená",J1015,0)</f>
        <v>0</v>
      </c>
      <c r="BH1015" s="243">
        <f>IF(N1015="sníž. přenesená",J1015,0)</f>
        <v>0</v>
      </c>
      <c r="BI1015" s="243">
        <f>IF(N1015="nulová",J1015,0)</f>
        <v>0</v>
      </c>
      <c r="BJ1015" s="19" t="s">
        <v>91</v>
      </c>
      <c r="BK1015" s="243">
        <f>ROUND(I1015*H1015,2)</f>
        <v>0</v>
      </c>
      <c r="BL1015" s="19" t="s">
        <v>257</v>
      </c>
      <c r="BM1015" s="242" t="s">
        <v>1058</v>
      </c>
    </row>
    <row r="1016" s="2" customFormat="1">
      <c r="A1016" s="41"/>
      <c r="B1016" s="42"/>
      <c r="C1016" s="43"/>
      <c r="D1016" s="244" t="s">
        <v>258</v>
      </c>
      <c r="E1016" s="43"/>
      <c r="F1016" s="245" t="s">
        <v>1059</v>
      </c>
      <c r="G1016" s="43"/>
      <c r="H1016" s="43"/>
      <c r="I1016" s="246"/>
      <c r="J1016" s="43"/>
      <c r="K1016" s="43"/>
      <c r="L1016" s="47"/>
      <c r="M1016" s="247"/>
      <c r="N1016" s="248"/>
      <c r="O1016" s="94"/>
      <c r="P1016" s="94"/>
      <c r="Q1016" s="94"/>
      <c r="R1016" s="94"/>
      <c r="S1016" s="94"/>
      <c r="T1016" s="95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19" t="s">
        <v>258</v>
      </c>
      <c r="AU1016" s="19" t="s">
        <v>93</v>
      </c>
    </row>
    <row r="1017" s="15" customFormat="1">
      <c r="A1017" s="15"/>
      <c r="B1017" s="272"/>
      <c r="C1017" s="273"/>
      <c r="D1017" s="251" t="s">
        <v>260</v>
      </c>
      <c r="E1017" s="274" t="s">
        <v>1</v>
      </c>
      <c r="F1017" s="275" t="s">
        <v>378</v>
      </c>
      <c r="G1017" s="273"/>
      <c r="H1017" s="274" t="s">
        <v>1</v>
      </c>
      <c r="I1017" s="276"/>
      <c r="J1017" s="273"/>
      <c r="K1017" s="273"/>
      <c r="L1017" s="277"/>
      <c r="M1017" s="278"/>
      <c r="N1017" s="279"/>
      <c r="O1017" s="279"/>
      <c r="P1017" s="279"/>
      <c r="Q1017" s="279"/>
      <c r="R1017" s="279"/>
      <c r="S1017" s="279"/>
      <c r="T1017" s="28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1" t="s">
        <v>260</v>
      </c>
      <c r="AU1017" s="281" t="s">
        <v>93</v>
      </c>
      <c r="AV1017" s="15" t="s">
        <v>91</v>
      </c>
      <c r="AW1017" s="15" t="s">
        <v>40</v>
      </c>
      <c r="AX1017" s="15" t="s">
        <v>84</v>
      </c>
      <c r="AY1017" s="281" t="s">
        <v>251</v>
      </c>
    </row>
    <row r="1018" s="15" customFormat="1">
      <c r="A1018" s="15"/>
      <c r="B1018" s="272"/>
      <c r="C1018" s="273"/>
      <c r="D1018" s="251" t="s">
        <v>260</v>
      </c>
      <c r="E1018" s="274" t="s">
        <v>1</v>
      </c>
      <c r="F1018" s="275" t="s">
        <v>379</v>
      </c>
      <c r="G1018" s="273"/>
      <c r="H1018" s="274" t="s">
        <v>1</v>
      </c>
      <c r="I1018" s="276"/>
      <c r="J1018" s="273"/>
      <c r="K1018" s="273"/>
      <c r="L1018" s="277"/>
      <c r="M1018" s="278"/>
      <c r="N1018" s="279"/>
      <c r="O1018" s="279"/>
      <c r="P1018" s="279"/>
      <c r="Q1018" s="279"/>
      <c r="R1018" s="279"/>
      <c r="S1018" s="279"/>
      <c r="T1018" s="280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1" t="s">
        <v>260</v>
      </c>
      <c r="AU1018" s="281" t="s">
        <v>93</v>
      </c>
      <c r="AV1018" s="15" t="s">
        <v>91</v>
      </c>
      <c r="AW1018" s="15" t="s">
        <v>40</v>
      </c>
      <c r="AX1018" s="15" t="s">
        <v>84</v>
      </c>
      <c r="AY1018" s="281" t="s">
        <v>251</v>
      </c>
    </row>
    <row r="1019" s="13" customFormat="1">
      <c r="A1019" s="13"/>
      <c r="B1019" s="249"/>
      <c r="C1019" s="250"/>
      <c r="D1019" s="251" t="s">
        <v>260</v>
      </c>
      <c r="E1019" s="252" t="s">
        <v>1</v>
      </c>
      <c r="F1019" s="253" t="s">
        <v>1060</v>
      </c>
      <c r="G1019" s="250"/>
      <c r="H1019" s="254">
        <v>9.4979999999999993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260</v>
      </c>
      <c r="AU1019" s="260" t="s">
        <v>93</v>
      </c>
      <c r="AV1019" s="13" t="s">
        <v>93</v>
      </c>
      <c r="AW1019" s="13" t="s">
        <v>40</v>
      </c>
      <c r="AX1019" s="13" t="s">
        <v>84</v>
      </c>
      <c r="AY1019" s="260" t="s">
        <v>251</v>
      </c>
    </row>
    <row r="1020" s="13" customFormat="1">
      <c r="A1020" s="13"/>
      <c r="B1020" s="249"/>
      <c r="C1020" s="250"/>
      <c r="D1020" s="251" t="s">
        <v>260</v>
      </c>
      <c r="E1020" s="252" t="s">
        <v>1</v>
      </c>
      <c r="F1020" s="253" t="s">
        <v>1061</v>
      </c>
      <c r="G1020" s="250"/>
      <c r="H1020" s="254">
        <v>663.17999999999995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260</v>
      </c>
      <c r="AU1020" s="260" t="s">
        <v>93</v>
      </c>
      <c r="AV1020" s="13" t="s">
        <v>93</v>
      </c>
      <c r="AW1020" s="13" t="s">
        <v>40</v>
      </c>
      <c r="AX1020" s="13" t="s">
        <v>84</v>
      </c>
      <c r="AY1020" s="260" t="s">
        <v>251</v>
      </c>
    </row>
    <row r="1021" s="13" customFormat="1">
      <c r="A1021" s="13"/>
      <c r="B1021" s="249"/>
      <c r="C1021" s="250"/>
      <c r="D1021" s="251" t="s">
        <v>260</v>
      </c>
      <c r="E1021" s="252" t="s">
        <v>1</v>
      </c>
      <c r="F1021" s="253" t="s">
        <v>1062</v>
      </c>
      <c r="G1021" s="250"/>
      <c r="H1021" s="254">
        <v>48.759999999999998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260</v>
      </c>
      <c r="AU1021" s="260" t="s">
        <v>93</v>
      </c>
      <c r="AV1021" s="13" t="s">
        <v>93</v>
      </c>
      <c r="AW1021" s="13" t="s">
        <v>40</v>
      </c>
      <c r="AX1021" s="13" t="s">
        <v>84</v>
      </c>
      <c r="AY1021" s="260" t="s">
        <v>251</v>
      </c>
    </row>
    <row r="1022" s="13" customFormat="1">
      <c r="A1022" s="13"/>
      <c r="B1022" s="249"/>
      <c r="C1022" s="250"/>
      <c r="D1022" s="251" t="s">
        <v>260</v>
      </c>
      <c r="E1022" s="252" t="s">
        <v>1</v>
      </c>
      <c r="F1022" s="253" t="s">
        <v>1063</v>
      </c>
      <c r="G1022" s="250"/>
      <c r="H1022" s="254">
        <v>19</v>
      </c>
      <c r="I1022" s="255"/>
      <c r="J1022" s="250"/>
      <c r="K1022" s="250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0" t="s">
        <v>260</v>
      </c>
      <c r="AU1022" s="260" t="s">
        <v>93</v>
      </c>
      <c r="AV1022" s="13" t="s">
        <v>93</v>
      </c>
      <c r="AW1022" s="13" t="s">
        <v>40</v>
      </c>
      <c r="AX1022" s="13" t="s">
        <v>84</v>
      </c>
      <c r="AY1022" s="260" t="s">
        <v>251</v>
      </c>
    </row>
    <row r="1023" s="13" customFormat="1">
      <c r="A1023" s="13"/>
      <c r="B1023" s="249"/>
      <c r="C1023" s="250"/>
      <c r="D1023" s="251" t="s">
        <v>260</v>
      </c>
      <c r="E1023" s="252" t="s">
        <v>1</v>
      </c>
      <c r="F1023" s="253" t="s">
        <v>1064</v>
      </c>
      <c r="G1023" s="250"/>
      <c r="H1023" s="254">
        <v>309.25999999999999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260</v>
      </c>
      <c r="AU1023" s="260" t="s">
        <v>93</v>
      </c>
      <c r="AV1023" s="13" t="s">
        <v>93</v>
      </c>
      <c r="AW1023" s="13" t="s">
        <v>40</v>
      </c>
      <c r="AX1023" s="13" t="s">
        <v>84</v>
      </c>
      <c r="AY1023" s="260" t="s">
        <v>251</v>
      </c>
    </row>
    <row r="1024" s="13" customFormat="1">
      <c r="A1024" s="13"/>
      <c r="B1024" s="249"/>
      <c r="C1024" s="250"/>
      <c r="D1024" s="251" t="s">
        <v>260</v>
      </c>
      <c r="E1024" s="252" t="s">
        <v>1</v>
      </c>
      <c r="F1024" s="253" t="s">
        <v>1065</v>
      </c>
      <c r="G1024" s="250"/>
      <c r="H1024" s="254">
        <v>46.340000000000003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260</v>
      </c>
      <c r="AU1024" s="260" t="s">
        <v>93</v>
      </c>
      <c r="AV1024" s="13" t="s">
        <v>93</v>
      </c>
      <c r="AW1024" s="13" t="s">
        <v>40</v>
      </c>
      <c r="AX1024" s="13" t="s">
        <v>84</v>
      </c>
      <c r="AY1024" s="260" t="s">
        <v>251</v>
      </c>
    </row>
    <row r="1025" s="14" customFormat="1">
      <c r="A1025" s="14"/>
      <c r="B1025" s="261"/>
      <c r="C1025" s="262"/>
      <c r="D1025" s="251" t="s">
        <v>260</v>
      </c>
      <c r="E1025" s="263" t="s">
        <v>1</v>
      </c>
      <c r="F1025" s="264" t="s">
        <v>262</v>
      </c>
      <c r="G1025" s="262"/>
      <c r="H1025" s="265">
        <v>1096.038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260</v>
      </c>
      <c r="AU1025" s="271" t="s">
        <v>93</v>
      </c>
      <c r="AV1025" s="14" t="s">
        <v>257</v>
      </c>
      <c r="AW1025" s="14" t="s">
        <v>40</v>
      </c>
      <c r="AX1025" s="14" t="s">
        <v>91</v>
      </c>
      <c r="AY1025" s="271" t="s">
        <v>251</v>
      </c>
    </row>
    <row r="1026" s="2" customFormat="1" ht="24.15" customHeight="1">
      <c r="A1026" s="41"/>
      <c r="B1026" s="42"/>
      <c r="C1026" s="230" t="s">
        <v>690</v>
      </c>
      <c r="D1026" s="230" t="s">
        <v>253</v>
      </c>
      <c r="E1026" s="231" t="s">
        <v>1066</v>
      </c>
      <c r="F1026" s="232" t="s">
        <v>1067</v>
      </c>
      <c r="G1026" s="233" t="s">
        <v>389</v>
      </c>
      <c r="H1026" s="234">
        <v>48.759999999999998</v>
      </c>
      <c r="I1026" s="235"/>
      <c r="J1026" s="236">
        <f>ROUND(I1026*H1026,2)</f>
        <v>0</v>
      </c>
      <c r="K1026" s="237"/>
      <c r="L1026" s="47"/>
      <c r="M1026" s="238" t="s">
        <v>1</v>
      </c>
      <c r="N1026" s="239" t="s">
        <v>49</v>
      </c>
      <c r="O1026" s="94"/>
      <c r="P1026" s="240">
        <f>O1026*H1026</f>
        <v>0</v>
      </c>
      <c r="Q1026" s="240">
        <v>0</v>
      </c>
      <c r="R1026" s="240">
        <f>Q1026*H1026</f>
        <v>0</v>
      </c>
      <c r="S1026" s="240">
        <v>0</v>
      </c>
      <c r="T1026" s="241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42" t="s">
        <v>257</v>
      </c>
      <c r="AT1026" s="242" t="s">
        <v>253</v>
      </c>
      <c r="AU1026" s="242" t="s">
        <v>93</v>
      </c>
      <c r="AY1026" s="19" t="s">
        <v>251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9" t="s">
        <v>91</v>
      </c>
      <c r="BK1026" s="243">
        <f>ROUND(I1026*H1026,2)</f>
        <v>0</v>
      </c>
      <c r="BL1026" s="19" t="s">
        <v>257</v>
      </c>
      <c r="BM1026" s="242" t="s">
        <v>1068</v>
      </c>
    </row>
    <row r="1027" s="15" customFormat="1">
      <c r="A1027" s="15"/>
      <c r="B1027" s="272"/>
      <c r="C1027" s="273"/>
      <c r="D1027" s="251" t="s">
        <v>260</v>
      </c>
      <c r="E1027" s="274" t="s">
        <v>1</v>
      </c>
      <c r="F1027" s="275" t="s">
        <v>378</v>
      </c>
      <c r="G1027" s="273"/>
      <c r="H1027" s="274" t="s">
        <v>1</v>
      </c>
      <c r="I1027" s="276"/>
      <c r="J1027" s="273"/>
      <c r="K1027" s="273"/>
      <c r="L1027" s="277"/>
      <c r="M1027" s="278"/>
      <c r="N1027" s="279"/>
      <c r="O1027" s="279"/>
      <c r="P1027" s="279"/>
      <c r="Q1027" s="279"/>
      <c r="R1027" s="279"/>
      <c r="S1027" s="279"/>
      <c r="T1027" s="280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1" t="s">
        <v>260</v>
      </c>
      <c r="AU1027" s="281" t="s">
        <v>93</v>
      </c>
      <c r="AV1027" s="15" t="s">
        <v>91</v>
      </c>
      <c r="AW1027" s="15" t="s">
        <v>40</v>
      </c>
      <c r="AX1027" s="15" t="s">
        <v>84</v>
      </c>
      <c r="AY1027" s="281" t="s">
        <v>251</v>
      </c>
    </row>
    <row r="1028" s="15" customFormat="1">
      <c r="A1028" s="15"/>
      <c r="B1028" s="272"/>
      <c r="C1028" s="273"/>
      <c r="D1028" s="251" t="s">
        <v>260</v>
      </c>
      <c r="E1028" s="274" t="s">
        <v>1</v>
      </c>
      <c r="F1028" s="275" t="s">
        <v>1069</v>
      </c>
      <c r="G1028" s="273"/>
      <c r="H1028" s="274" t="s">
        <v>1</v>
      </c>
      <c r="I1028" s="276"/>
      <c r="J1028" s="273"/>
      <c r="K1028" s="273"/>
      <c r="L1028" s="277"/>
      <c r="M1028" s="278"/>
      <c r="N1028" s="279"/>
      <c r="O1028" s="279"/>
      <c r="P1028" s="279"/>
      <c r="Q1028" s="279"/>
      <c r="R1028" s="279"/>
      <c r="S1028" s="279"/>
      <c r="T1028" s="28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1" t="s">
        <v>260</v>
      </c>
      <c r="AU1028" s="281" t="s">
        <v>93</v>
      </c>
      <c r="AV1028" s="15" t="s">
        <v>91</v>
      </c>
      <c r="AW1028" s="15" t="s">
        <v>40</v>
      </c>
      <c r="AX1028" s="15" t="s">
        <v>84</v>
      </c>
      <c r="AY1028" s="281" t="s">
        <v>251</v>
      </c>
    </row>
    <row r="1029" s="13" customFormat="1">
      <c r="A1029" s="13"/>
      <c r="B1029" s="249"/>
      <c r="C1029" s="250"/>
      <c r="D1029" s="251" t="s">
        <v>260</v>
      </c>
      <c r="E1029" s="252" t="s">
        <v>1</v>
      </c>
      <c r="F1029" s="253" t="s">
        <v>1062</v>
      </c>
      <c r="G1029" s="250"/>
      <c r="H1029" s="254">
        <v>48.759999999999998</v>
      </c>
      <c r="I1029" s="255"/>
      <c r="J1029" s="250"/>
      <c r="K1029" s="250"/>
      <c r="L1029" s="256"/>
      <c r="M1029" s="257"/>
      <c r="N1029" s="258"/>
      <c r="O1029" s="258"/>
      <c r="P1029" s="258"/>
      <c r="Q1029" s="258"/>
      <c r="R1029" s="258"/>
      <c r="S1029" s="258"/>
      <c r="T1029" s="25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0" t="s">
        <v>260</v>
      </c>
      <c r="AU1029" s="260" t="s">
        <v>93</v>
      </c>
      <c r="AV1029" s="13" t="s">
        <v>93</v>
      </c>
      <c r="AW1029" s="13" t="s">
        <v>40</v>
      </c>
      <c r="AX1029" s="13" t="s">
        <v>84</v>
      </c>
      <c r="AY1029" s="260" t="s">
        <v>251</v>
      </c>
    </row>
    <row r="1030" s="14" customFormat="1">
      <c r="A1030" s="14"/>
      <c r="B1030" s="261"/>
      <c r="C1030" s="262"/>
      <c r="D1030" s="251" t="s">
        <v>260</v>
      </c>
      <c r="E1030" s="263" t="s">
        <v>1</v>
      </c>
      <c r="F1030" s="264" t="s">
        <v>262</v>
      </c>
      <c r="G1030" s="262"/>
      <c r="H1030" s="265">
        <v>48.759999999999998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260</v>
      </c>
      <c r="AU1030" s="271" t="s">
        <v>93</v>
      </c>
      <c r="AV1030" s="14" t="s">
        <v>257</v>
      </c>
      <c r="AW1030" s="14" t="s">
        <v>40</v>
      </c>
      <c r="AX1030" s="14" t="s">
        <v>91</v>
      </c>
      <c r="AY1030" s="271" t="s">
        <v>251</v>
      </c>
    </row>
    <row r="1031" s="2" customFormat="1" ht="21.75" customHeight="1">
      <c r="A1031" s="41"/>
      <c r="B1031" s="42"/>
      <c r="C1031" s="230" t="s">
        <v>1070</v>
      </c>
      <c r="D1031" s="230" t="s">
        <v>253</v>
      </c>
      <c r="E1031" s="231" t="s">
        <v>1071</v>
      </c>
      <c r="F1031" s="232" t="s">
        <v>1072</v>
      </c>
      <c r="G1031" s="233" t="s">
        <v>389</v>
      </c>
      <c r="H1031" s="234">
        <v>1047.278</v>
      </c>
      <c r="I1031" s="235"/>
      <c r="J1031" s="236">
        <f>ROUND(I1031*H1031,2)</f>
        <v>0</v>
      </c>
      <c r="K1031" s="237"/>
      <c r="L1031" s="47"/>
      <c r="M1031" s="238" t="s">
        <v>1</v>
      </c>
      <c r="N1031" s="239" t="s">
        <v>49</v>
      </c>
      <c r="O1031" s="94"/>
      <c r="P1031" s="240">
        <f>O1031*H1031</f>
        <v>0</v>
      </c>
      <c r="Q1031" s="240">
        <v>0</v>
      </c>
      <c r="R1031" s="240">
        <f>Q1031*H1031</f>
        <v>0</v>
      </c>
      <c r="S1031" s="240">
        <v>0</v>
      </c>
      <c r="T1031" s="241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42" t="s">
        <v>257</v>
      </c>
      <c r="AT1031" s="242" t="s">
        <v>253</v>
      </c>
      <c r="AU1031" s="242" t="s">
        <v>93</v>
      </c>
      <c r="AY1031" s="19" t="s">
        <v>251</v>
      </c>
      <c r="BE1031" s="243">
        <f>IF(N1031="základní",J1031,0)</f>
        <v>0</v>
      </c>
      <c r="BF1031" s="243">
        <f>IF(N1031="snížená",J1031,0)</f>
        <v>0</v>
      </c>
      <c r="BG1031" s="243">
        <f>IF(N1031="zákl. přenesená",J1031,0)</f>
        <v>0</v>
      </c>
      <c r="BH1031" s="243">
        <f>IF(N1031="sníž. přenesená",J1031,0)</f>
        <v>0</v>
      </c>
      <c r="BI1031" s="243">
        <f>IF(N1031="nulová",J1031,0)</f>
        <v>0</v>
      </c>
      <c r="BJ1031" s="19" t="s">
        <v>91</v>
      </c>
      <c r="BK1031" s="243">
        <f>ROUND(I1031*H1031,2)</f>
        <v>0</v>
      </c>
      <c r="BL1031" s="19" t="s">
        <v>257</v>
      </c>
      <c r="BM1031" s="242" t="s">
        <v>1073</v>
      </c>
    </row>
    <row r="1032" s="15" customFormat="1">
      <c r="A1032" s="15"/>
      <c r="B1032" s="272"/>
      <c r="C1032" s="273"/>
      <c r="D1032" s="251" t="s">
        <v>260</v>
      </c>
      <c r="E1032" s="274" t="s">
        <v>1</v>
      </c>
      <c r="F1032" s="275" t="s">
        <v>378</v>
      </c>
      <c r="G1032" s="273"/>
      <c r="H1032" s="274" t="s">
        <v>1</v>
      </c>
      <c r="I1032" s="276"/>
      <c r="J1032" s="273"/>
      <c r="K1032" s="273"/>
      <c r="L1032" s="277"/>
      <c r="M1032" s="278"/>
      <c r="N1032" s="279"/>
      <c r="O1032" s="279"/>
      <c r="P1032" s="279"/>
      <c r="Q1032" s="279"/>
      <c r="R1032" s="279"/>
      <c r="S1032" s="279"/>
      <c r="T1032" s="28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1" t="s">
        <v>260</v>
      </c>
      <c r="AU1032" s="281" t="s">
        <v>93</v>
      </c>
      <c r="AV1032" s="15" t="s">
        <v>91</v>
      </c>
      <c r="AW1032" s="15" t="s">
        <v>40</v>
      </c>
      <c r="AX1032" s="15" t="s">
        <v>84</v>
      </c>
      <c r="AY1032" s="281" t="s">
        <v>251</v>
      </c>
    </row>
    <row r="1033" s="15" customFormat="1">
      <c r="A1033" s="15"/>
      <c r="B1033" s="272"/>
      <c r="C1033" s="273"/>
      <c r="D1033" s="251" t="s">
        <v>260</v>
      </c>
      <c r="E1033" s="274" t="s">
        <v>1</v>
      </c>
      <c r="F1033" s="275" t="s">
        <v>1074</v>
      </c>
      <c r="G1033" s="273"/>
      <c r="H1033" s="274" t="s">
        <v>1</v>
      </c>
      <c r="I1033" s="276"/>
      <c r="J1033" s="273"/>
      <c r="K1033" s="273"/>
      <c r="L1033" s="277"/>
      <c r="M1033" s="278"/>
      <c r="N1033" s="279"/>
      <c r="O1033" s="279"/>
      <c r="P1033" s="279"/>
      <c r="Q1033" s="279"/>
      <c r="R1033" s="279"/>
      <c r="S1033" s="279"/>
      <c r="T1033" s="280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81" t="s">
        <v>260</v>
      </c>
      <c r="AU1033" s="281" t="s">
        <v>93</v>
      </c>
      <c r="AV1033" s="15" t="s">
        <v>91</v>
      </c>
      <c r="AW1033" s="15" t="s">
        <v>40</v>
      </c>
      <c r="AX1033" s="15" t="s">
        <v>84</v>
      </c>
      <c r="AY1033" s="281" t="s">
        <v>251</v>
      </c>
    </row>
    <row r="1034" s="13" customFormat="1">
      <c r="A1034" s="13"/>
      <c r="B1034" s="249"/>
      <c r="C1034" s="250"/>
      <c r="D1034" s="251" t="s">
        <v>260</v>
      </c>
      <c r="E1034" s="252" t="s">
        <v>1</v>
      </c>
      <c r="F1034" s="253" t="s">
        <v>1060</v>
      </c>
      <c r="G1034" s="250"/>
      <c r="H1034" s="254">
        <v>9.4979999999999993</v>
      </c>
      <c r="I1034" s="255"/>
      <c r="J1034" s="250"/>
      <c r="K1034" s="250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260</v>
      </c>
      <c r="AU1034" s="260" t="s">
        <v>93</v>
      </c>
      <c r="AV1034" s="13" t="s">
        <v>93</v>
      </c>
      <c r="AW1034" s="13" t="s">
        <v>40</v>
      </c>
      <c r="AX1034" s="13" t="s">
        <v>84</v>
      </c>
      <c r="AY1034" s="260" t="s">
        <v>251</v>
      </c>
    </row>
    <row r="1035" s="13" customFormat="1">
      <c r="A1035" s="13"/>
      <c r="B1035" s="249"/>
      <c r="C1035" s="250"/>
      <c r="D1035" s="251" t="s">
        <v>260</v>
      </c>
      <c r="E1035" s="252" t="s">
        <v>1</v>
      </c>
      <c r="F1035" s="253" t="s">
        <v>1061</v>
      </c>
      <c r="G1035" s="250"/>
      <c r="H1035" s="254">
        <v>663.17999999999995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260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251</v>
      </c>
    </row>
    <row r="1036" s="13" customFormat="1">
      <c r="A1036" s="13"/>
      <c r="B1036" s="249"/>
      <c r="C1036" s="250"/>
      <c r="D1036" s="251" t="s">
        <v>260</v>
      </c>
      <c r="E1036" s="252" t="s">
        <v>1</v>
      </c>
      <c r="F1036" s="253" t="s">
        <v>1063</v>
      </c>
      <c r="G1036" s="250"/>
      <c r="H1036" s="254">
        <v>19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260</v>
      </c>
      <c r="AU1036" s="260" t="s">
        <v>93</v>
      </c>
      <c r="AV1036" s="13" t="s">
        <v>93</v>
      </c>
      <c r="AW1036" s="13" t="s">
        <v>40</v>
      </c>
      <c r="AX1036" s="13" t="s">
        <v>84</v>
      </c>
      <c r="AY1036" s="260" t="s">
        <v>251</v>
      </c>
    </row>
    <row r="1037" s="13" customFormat="1">
      <c r="A1037" s="13"/>
      <c r="B1037" s="249"/>
      <c r="C1037" s="250"/>
      <c r="D1037" s="251" t="s">
        <v>260</v>
      </c>
      <c r="E1037" s="252" t="s">
        <v>1</v>
      </c>
      <c r="F1037" s="253" t="s">
        <v>1064</v>
      </c>
      <c r="G1037" s="250"/>
      <c r="H1037" s="254">
        <v>309.25999999999999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260</v>
      </c>
      <c r="AU1037" s="260" t="s">
        <v>93</v>
      </c>
      <c r="AV1037" s="13" t="s">
        <v>93</v>
      </c>
      <c r="AW1037" s="13" t="s">
        <v>40</v>
      </c>
      <c r="AX1037" s="13" t="s">
        <v>84</v>
      </c>
      <c r="AY1037" s="260" t="s">
        <v>251</v>
      </c>
    </row>
    <row r="1038" s="13" customFormat="1">
      <c r="A1038" s="13"/>
      <c r="B1038" s="249"/>
      <c r="C1038" s="250"/>
      <c r="D1038" s="251" t="s">
        <v>260</v>
      </c>
      <c r="E1038" s="252" t="s">
        <v>1</v>
      </c>
      <c r="F1038" s="253" t="s">
        <v>1065</v>
      </c>
      <c r="G1038" s="250"/>
      <c r="H1038" s="254">
        <v>46.340000000000003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260</v>
      </c>
      <c r="AU1038" s="260" t="s">
        <v>93</v>
      </c>
      <c r="AV1038" s="13" t="s">
        <v>93</v>
      </c>
      <c r="AW1038" s="13" t="s">
        <v>40</v>
      </c>
      <c r="AX1038" s="13" t="s">
        <v>84</v>
      </c>
      <c r="AY1038" s="260" t="s">
        <v>251</v>
      </c>
    </row>
    <row r="1039" s="14" customFormat="1">
      <c r="A1039" s="14"/>
      <c r="B1039" s="261"/>
      <c r="C1039" s="262"/>
      <c r="D1039" s="251" t="s">
        <v>260</v>
      </c>
      <c r="E1039" s="263" t="s">
        <v>1</v>
      </c>
      <c r="F1039" s="264" t="s">
        <v>262</v>
      </c>
      <c r="G1039" s="262"/>
      <c r="H1039" s="265">
        <v>1047.278</v>
      </c>
      <c r="I1039" s="266"/>
      <c r="J1039" s="262"/>
      <c r="K1039" s="262"/>
      <c r="L1039" s="267"/>
      <c r="M1039" s="268"/>
      <c r="N1039" s="269"/>
      <c r="O1039" s="269"/>
      <c r="P1039" s="269"/>
      <c r="Q1039" s="269"/>
      <c r="R1039" s="269"/>
      <c r="S1039" s="269"/>
      <c r="T1039" s="27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1" t="s">
        <v>260</v>
      </c>
      <c r="AU1039" s="271" t="s">
        <v>93</v>
      </c>
      <c r="AV1039" s="14" t="s">
        <v>257</v>
      </c>
      <c r="AW1039" s="14" t="s">
        <v>40</v>
      </c>
      <c r="AX1039" s="14" t="s">
        <v>91</v>
      </c>
      <c r="AY1039" s="271" t="s">
        <v>251</v>
      </c>
    </row>
    <row r="1040" s="2" customFormat="1" ht="16.5" customHeight="1">
      <c r="A1040" s="41"/>
      <c r="B1040" s="42"/>
      <c r="C1040" s="230" t="s">
        <v>695</v>
      </c>
      <c r="D1040" s="230" t="s">
        <v>253</v>
      </c>
      <c r="E1040" s="231" t="s">
        <v>1075</v>
      </c>
      <c r="F1040" s="232" t="s">
        <v>1076</v>
      </c>
      <c r="G1040" s="233" t="s">
        <v>389</v>
      </c>
      <c r="H1040" s="234">
        <v>1096.038</v>
      </c>
      <c r="I1040" s="235"/>
      <c r="J1040" s="236">
        <f>ROUND(I1040*H1040,2)</f>
        <v>0</v>
      </c>
      <c r="K1040" s="237"/>
      <c r="L1040" s="47"/>
      <c r="M1040" s="238" t="s">
        <v>1</v>
      </c>
      <c r="N1040" s="239" t="s">
        <v>49</v>
      </c>
      <c r="O1040" s="94"/>
      <c r="P1040" s="240">
        <f>O1040*H1040</f>
        <v>0</v>
      </c>
      <c r="Q1040" s="240">
        <v>0.00013200000000000001</v>
      </c>
      <c r="R1040" s="240">
        <f>Q1040*H1040</f>
        <v>0.14467701600000002</v>
      </c>
      <c r="S1040" s="240">
        <v>0</v>
      </c>
      <c r="T1040" s="241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42" t="s">
        <v>257</v>
      </c>
      <c r="AT1040" s="242" t="s">
        <v>253</v>
      </c>
      <c r="AU1040" s="242" t="s">
        <v>93</v>
      </c>
      <c r="AY1040" s="19" t="s">
        <v>251</v>
      </c>
      <c r="BE1040" s="243">
        <f>IF(N1040="základní",J1040,0)</f>
        <v>0</v>
      </c>
      <c r="BF1040" s="243">
        <f>IF(N1040="snížená",J1040,0)</f>
        <v>0</v>
      </c>
      <c r="BG1040" s="243">
        <f>IF(N1040="zákl. přenesená",J1040,0)</f>
        <v>0</v>
      </c>
      <c r="BH1040" s="243">
        <f>IF(N1040="sníž. přenesená",J1040,0)</f>
        <v>0</v>
      </c>
      <c r="BI1040" s="243">
        <f>IF(N1040="nulová",J1040,0)</f>
        <v>0</v>
      </c>
      <c r="BJ1040" s="19" t="s">
        <v>91</v>
      </c>
      <c r="BK1040" s="243">
        <f>ROUND(I1040*H1040,2)</f>
        <v>0</v>
      </c>
      <c r="BL1040" s="19" t="s">
        <v>257</v>
      </c>
      <c r="BM1040" s="242" t="s">
        <v>1077</v>
      </c>
    </row>
    <row r="1041" s="2" customFormat="1">
      <c r="A1041" s="41"/>
      <c r="B1041" s="42"/>
      <c r="C1041" s="43"/>
      <c r="D1041" s="244" t="s">
        <v>258</v>
      </c>
      <c r="E1041" s="43"/>
      <c r="F1041" s="245" t="s">
        <v>1078</v>
      </c>
      <c r="G1041" s="43"/>
      <c r="H1041" s="43"/>
      <c r="I1041" s="246"/>
      <c r="J1041" s="43"/>
      <c r="K1041" s="43"/>
      <c r="L1041" s="47"/>
      <c r="M1041" s="247"/>
      <c r="N1041" s="248"/>
      <c r="O1041" s="94"/>
      <c r="P1041" s="94"/>
      <c r="Q1041" s="94"/>
      <c r="R1041" s="94"/>
      <c r="S1041" s="94"/>
      <c r="T1041" s="95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19" t="s">
        <v>258</v>
      </c>
      <c r="AU1041" s="19" t="s">
        <v>93</v>
      </c>
    </row>
    <row r="1042" s="15" customFormat="1">
      <c r="A1042" s="15"/>
      <c r="B1042" s="272"/>
      <c r="C1042" s="273"/>
      <c r="D1042" s="251" t="s">
        <v>260</v>
      </c>
      <c r="E1042" s="274" t="s">
        <v>1</v>
      </c>
      <c r="F1042" s="275" t="s">
        <v>378</v>
      </c>
      <c r="G1042" s="273"/>
      <c r="H1042" s="274" t="s">
        <v>1</v>
      </c>
      <c r="I1042" s="276"/>
      <c r="J1042" s="273"/>
      <c r="K1042" s="273"/>
      <c r="L1042" s="277"/>
      <c r="M1042" s="278"/>
      <c r="N1042" s="279"/>
      <c r="O1042" s="279"/>
      <c r="P1042" s="279"/>
      <c r="Q1042" s="279"/>
      <c r="R1042" s="279"/>
      <c r="S1042" s="279"/>
      <c r="T1042" s="280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81" t="s">
        <v>260</v>
      </c>
      <c r="AU1042" s="281" t="s">
        <v>93</v>
      </c>
      <c r="AV1042" s="15" t="s">
        <v>91</v>
      </c>
      <c r="AW1042" s="15" t="s">
        <v>40</v>
      </c>
      <c r="AX1042" s="15" t="s">
        <v>84</v>
      </c>
      <c r="AY1042" s="281" t="s">
        <v>251</v>
      </c>
    </row>
    <row r="1043" s="15" customFormat="1">
      <c r="A1043" s="15"/>
      <c r="B1043" s="272"/>
      <c r="C1043" s="273"/>
      <c r="D1043" s="251" t="s">
        <v>260</v>
      </c>
      <c r="E1043" s="274" t="s">
        <v>1</v>
      </c>
      <c r="F1043" s="275" t="s">
        <v>379</v>
      </c>
      <c r="G1043" s="273"/>
      <c r="H1043" s="274" t="s">
        <v>1</v>
      </c>
      <c r="I1043" s="276"/>
      <c r="J1043" s="273"/>
      <c r="K1043" s="273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1" t="s">
        <v>260</v>
      </c>
      <c r="AU1043" s="281" t="s">
        <v>93</v>
      </c>
      <c r="AV1043" s="15" t="s">
        <v>91</v>
      </c>
      <c r="AW1043" s="15" t="s">
        <v>40</v>
      </c>
      <c r="AX1043" s="15" t="s">
        <v>84</v>
      </c>
      <c r="AY1043" s="281" t="s">
        <v>251</v>
      </c>
    </row>
    <row r="1044" s="13" customFormat="1">
      <c r="A1044" s="13"/>
      <c r="B1044" s="249"/>
      <c r="C1044" s="250"/>
      <c r="D1044" s="251" t="s">
        <v>260</v>
      </c>
      <c r="E1044" s="252" t="s">
        <v>1</v>
      </c>
      <c r="F1044" s="253" t="s">
        <v>1060</v>
      </c>
      <c r="G1044" s="250"/>
      <c r="H1044" s="254">
        <v>9.4979999999999993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260</v>
      </c>
      <c r="AU1044" s="260" t="s">
        <v>93</v>
      </c>
      <c r="AV1044" s="13" t="s">
        <v>93</v>
      </c>
      <c r="AW1044" s="13" t="s">
        <v>40</v>
      </c>
      <c r="AX1044" s="13" t="s">
        <v>84</v>
      </c>
      <c r="AY1044" s="260" t="s">
        <v>251</v>
      </c>
    </row>
    <row r="1045" s="13" customFormat="1">
      <c r="A1045" s="13"/>
      <c r="B1045" s="249"/>
      <c r="C1045" s="250"/>
      <c r="D1045" s="251" t="s">
        <v>260</v>
      </c>
      <c r="E1045" s="252" t="s">
        <v>1</v>
      </c>
      <c r="F1045" s="253" t="s">
        <v>1061</v>
      </c>
      <c r="G1045" s="250"/>
      <c r="H1045" s="254">
        <v>663.17999999999995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260</v>
      </c>
      <c r="AU1045" s="260" t="s">
        <v>93</v>
      </c>
      <c r="AV1045" s="13" t="s">
        <v>93</v>
      </c>
      <c r="AW1045" s="13" t="s">
        <v>40</v>
      </c>
      <c r="AX1045" s="13" t="s">
        <v>84</v>
      </c>
      <c r="AY1045" s="260" t="s">
        <v>251</v>
      </c>
    </row>
    <row r="1046" s="13" customFormat="1">
      <c r="A1046" s="13"/>
      <c r="B1046" s="249"/>
      <c r="C1046" s="250"/>
      <c r="D1046" s="251" t="s">
        <v>260</v>
      </c>
      <c r="E1046" s="252" t="s">
        <v>1</v>
      </c>
      <c r="F1046" s="253" t="s">
        <v>1062</v>
      </c>
      <c r="G1046" s="250"/>
      <c r="H1046" s="254">
        <v>48.759999999999998</v>
      </c>
      <c r="I1046" s="255"/>
      <c r="J1046" s="250"/>
      <c r="K1046" s="250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0" t="s">
        <v>260</v>
      </c>
      <c r="AU1046" s="260" t="s">
        <v>93</v>
      </c>
      <c r="AV1046" s="13" t="s">
        <v>93</v>
      </c>
      <c r="AW1046" s="13" t="s">
        <v>40</v>
      </c>
      <c r="AX1046" s="13" t="s">
        <v>84</v>
      </c>
      <c r="AY1046" s="260" t="s">
        <v>251</v>
      </c>
    </row>
    <row r="1047" s="13" customFormat="1">
      <c r="A1047" s="13"/>
      <c r="B1047" s="249"/>
      <c r="C1047" s="250"/>
      <c r="D1047" s="251" t="s">
        <v>260</v>
      </c>
      <c r="E1047" s="252" t="s">
        <v>1</v>
      </c>
      <c r="F1047" s="253" t="s">
        <v>1063</v>
      </c>
      <c r="G1047" s="250"/>
      <c r="H1047" s="254">
        <v>19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260</v>
      </c>
      <c r="AU1047" s="260" t="s">
        <v>93</v>
      </c>
      <c r="AV1047" s="13" t="s">
        <v>93</v>
      </c>
      <c r="AW1047" s="13" t="s">
        <v>40</v>
      </c>
      <c r="AX1047" s="13" t="s">
        <v>84</v>
      </c>
      <c r="AY1047" s="260" t="s">
        <v>251</v>
      </c>
    </row>
    <row r="1048" s="13" customFormat="1">
      <c r="A1048" s="13"/>
      <c r="B1048" s="249"/>
      <c r="C1048" s="250"/>
      <c r="D1048" s="251" t="s">
        <v>260</v>
      </c>
      <c r="E1048" s="252" t="s">
        <v>1</v>
      </c>
      <c r="F1048" s="253" t="s">
        <v>1064</v>
      </c>
      <c r="G1048" s="250"/>
      <c r="H1048" s="254">
        <v>309.25999999999999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260</v>
      </c>
      <c r="AU1048" s="260" t="s">
        <v>93</v>
      </c>
      <c r="AV1048" s="13" t="s">
        <v>93</v>
      </c>
      <c r="AW1048" s="13" t="s">
        <v>40</v>
      </c>
      <c r="AX1048" s="13" t="s">
        <v>84</v>
      </c>
      <c r="AY1048" s="260" t="s">
        <v>251</v>
      </c>
    </row>
    <row r="1049" s="13" customFormat="1">
      <c r="A1049" s="13"/>
      <c r="B1049" s="249"/>
      <c r="C1049" s="250"/>
      <c r="D1049" s="251" t="s">
        <v>260</v>
      </c>
      <c r="E1049" s="252" t="s">
        <v>1</v>
      </c>
      <c r="F1049" s="253" t="s">
        <v>1065</v>
      </c>
      <c r="G1049" s="250"/>
      <c r="H1049" s="254">
        <v>46.340000000000003</v>
      </c>
      <c r="I1049" s="255"/>
      <c r="J1049" s="250"/>
      <c r="K1049" s="250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0" t="s">
        <v>260</v>
      </c>
      <c r="AU1049" s="260" t="s">
        <v>93</v>
      </c>
      <c r="AV1049" s="13" t="s">
        <v>93</v>
      </c>
      <c r="AW1049" s="13" t="s">
        <v>40</v>
      </c>
      <c r="AX1049" s="13" t="s">
        <v>84</v>
      </c>
      <c r="AY1049" s="260" t="s">
        <v>251</v>
      </c>
    </row>
    <row r="1050" s="14" customFormat="1">
      <c r="A1050" s="14"/>
      <c r="B1050" s="261"/>
      <c r="C1050" s="262"/>
      <c r="D1050" s="251" t="s">
        <v>260</v>
      </c>
      <c r="E1050" s="263" t="s">
        <v>1</v>
      </c>
      <c r="F1050" s="264" t="s">
        <v>262</v>
      </c>
      <c r="G1050" s="262"/>
      <c r="H1050" s="265">
        <v>1096.038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260</v>
      </c>
      <c r="AU1050" s="271" t="s">
        <v>93</v>
      </c>
      <c r="AV1050" s="14" t="s">
        <v>257</v>
      </c>
      <c r="AW1050" s="14" t="s">
        <v>40</v>
      </c>
      <c r="AX1050" s="14" t="s">
        <v>91</v>
      </c>
      <c r="AY1050" s="271" t="s">
        <v>251</v>
      </c>
    </row>
    <row r="1051" s="2" customFormat="1" ht="24.15" customHeight="1">
      <c r="A1051" s="41"/>
      <c r="B1051" s="42"/>
      <c r="C1051" s="230" t="s">
        <v>1079</v>
      </c>
      <c r="D1051" s="230" t="s">
        <v>253</v>
      </c>
      <c r="E1051" s="231" t="s">
        <v>1080</v>
      </c>
      <c r="F1051" s="232" t="s">
        <v>1081</v>
      </c>
      <c r="G1051" s="233" t="s">
        <v>389</v>
      </c>
      <c r="H1051" s="234">
        <v>43.799999999999997</v>
      </c>
      <c r="I1051" s="235"/>
      <c r="J1051" s="236">
        <f>ROUND(I1051*H1051,2)</f>
        <v>0</v>
      </c>
      <c r="K1051" s="237"/>
      <c r="L1051" s="47"/>
      <c r="M1051" s="238" t="s">
        <v>1</v>
      </c>
      <c r="N1051" s="239" t="s">
        <v>49</v>
      </c>
      <c r="O1051" s="94"/>
      <c r="P1051" s="240">
        <f>O1051*H1051</f>
        <v>0</v>
      </c>
      <c r="Q1051" s="240">
        <v>1.44E-06</v>
      </c>
      <c r="R1051" s="240">
        <f>Q1051*H1051</f>
        <v>6.3071999999999995E-05</v>
      </c>
      <c r="S1051" s="240">
        <v>0</v>
      </c>
      <c r="T1051" s="241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42" t="s">
        <v>257</v>
      </c>
      <c r="AT1051" s="242" t="s">
        <v>253</v>
      </c>
      <c r="AU1051" s="242" t="s">
        <v>93</v>
      </c>
      <c r="AY1051" s="19" t="s">
        <v>251</v>
      </c>
      <c r="BE1051" s="243">
        <f>IF(N1051="základní",J1051,0)</f>
        <v>0</v>
      </c>
      <c r="BF1051" s="243">
        <f>IF(N1051="snížená",J1051,0)</f>
        <v>0</v>
      </c>
      <c r="BG1051" s="243">
        <f>IF(N1051="zákl. přenesená",J1051,0)</f>
        <v>0</v>
      </c>
      <c r="BH1051" s="243">
        <f>IF(N1051="sníž. přenesená",J1051,0)</f>
        <v>0</v>
      </c>
      <c r="BI1051" s="243">
        <f>IF(N1051="nulová",J1051,0)</f>
        <v>0</v>
      </c>
      <c r="BJ1051" s="19" t="s">
        <v>91</v>
      </c>
      <c r="BK1051" s="243">
        <f>ROUND(I1051*H1051,2)</f>
        <v>0</v>
      </c>
      <c r="BL1051" s="19" t="s">
        <v>257</v>
      </c>
      <c r="BM1051" s="242" t="s">
        <v>1082</v>
      </c>
    </row>
    <row r="1052" s="2" customFormat="1">
      <c r="A1052" s="41"/>
      <c r="B1052" s="42"/>
      <c r="C1052" s="43"/>
      <c r="D1052" s="244" t="s">
        <v>258</v>
      </c>
      <c r="E1052" s="43"/>
      <c r="F1052" s="245" t="s">
        <v>1083</v>
      </c>
      <c r="G1052" s="43"/>
      <c r="H1052" s="43"/>
      <c r="I1052" s="246"/>
      <c r="J1052" s="43"/>
      <c r="K1052" s="43"/>
      <c r="L1052" s="47"/>
      <c r="M1052" s="247"/>
      <c r="N1052" s="248"/>
      <c r="O1052" s="94"/>
      <c r="P1052" s="94"/>
      <c r="Q1052" s="94"/>
      <c r="R1052" s="94"/>
      <c r="S1052" s="94"/>
      <c r="T1052" s="95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19" t="s">
        <v>258</v>
      </c>
      <c r="AU1052" s="19" t="s">
        <v>93</v>
      </c>
    </row>
    <row r="1053" s="13" customFormat="1">
      <c r="A1053" s="13"/>
      <c r="B1053" s="249"/>
      <c r="C1053" s="250"/>
      <c r="D1053" s="251" t="s">
        <v>260</v>
      </c>
      <c r="E1053" s="252" t="s">
        <v>1</v>
      </c>
      <c r="F1053" s="253" t="s">
        <v>1084</v>
      </c>
      <c r="G1053" s="250"/>
      <c r="H1053" s="254">
        <v>43.799999999999997</v>
      </c>
      <c r="I1053" s="255"/>
      <c r="J1053" s="250"/>
      <c r="K1053" s="250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260</v>
      </c>
      <c r="AU1053" s="260" t="s">
        <v>93</v>
      </c>
      <c r="AV1053" s="13" t="s">
        <v>93</v>
      </c>
      <c r="AW1053" s="13" t="s">
        <v>40</v>
      </c>
      <c r="AX1053" s="13" t="s">
        <v>84</v>
      </c>
      <c r="AY1053" s="260" t="s">
        <v>251</v>
      </c>
    </row>
    <row r="1054" s="14" customFormat="1">
      <c r="A1054" s="14"/>
      <c r="B1054" s="261"/>
      <c r="C1054" s="262"/>
      <c r="D1054" s="251" t="s">
        <v>260</v>
      </c>
      <c r="E1054" s="263" t="s">
        <v>1</v>
      </c>
      <c r="F1054" s="264" t="s">
        <v>262</v>
      </c>
      <c r="G1054" s="262"/>
      <c r="H1054" s="265">
        <v>43.799999999999997</v>
      </c>
      <c r="I1054" s="266"/>
      <c r="J1054" s="262"/>
      <c r="K1054" s="262"/>
      <c r="L1054" s="267"/>
      <c r="M1054" s="268"/>
      <c r="N1054" s="269"/>
      <c r="O1054" s="269"/>
      <c r="P1054" s="269"/>
      <c r="Q1054" s="269"/>
      <c r="R1054" s="269"/>
      <c r="S1054" s="269"/>
      <c r="T1054" s="27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1" t="s">
        <v>260</v>
      </c>
      <c r="AU1054" s="271" t="s">
        <v>93</v>
      </c>
      <c r="AV1054" s="14" t="s">
        <v>257</v>
      </c>
      <c r="AW1054" s="14" t="s">
        <v>40</v>
      </c>
      <c r="AX1054" s="14" t="s">
        <v>91</v>
      </c>
      <c r="AY1054" s="271" t="s">
        <v>251</v>
      </c>
    </row>
    <row r="1055" s="2" customFormat="1" ht="24.15" customHeight="1">
      <c r="A1055" s="41"/>
      <c r="B1055" s="42"/>
      <c r="C1055" s="230" t="s">
        <v>699</v>
      </c>
      <c r="D1055" s="230" t="s">
        <v>253</v>
      </c>
      <c r="E1055" s="231" t="s">
        <v>1085</v>
      </c>
      <c r="F1055" s="232" t="s">
        <v>1086</v>
      </c>
      <c r="G1055" s="233" t="s">
        <v>389</v>
      </c>
      <c r="H1055" s="234">
        <v>139.97</v>
      </c>
      <c r="I1055" s="235"/>
      <c r="J1055" s="236">
        <f>ROUND(I1055*H1055,2)</f>
        <v>0</v>
      </c>
      <c r="K1055" s="237"/>
      <c r="L1055" s="47"/>
      <c r="M1055" s="238" t="s">
        <v>1</v>
      </c>
      <c r="N1055" s="239" t="s">
        <v>49</v>
      </c>
      <c r="O1055" s="94"/>
      <c r="P1055" s="240">
        <f>O1055*H1055</f>
        <v>0</v>
      </c>
      <c r="Q1055" s="240">
        <v>0</v>
      </c>
      <c r="R1055" s="240">
        <f>Q1055*H1055</f>
        <v>0</v>
      </c>
      <c r="S1055" s="240">
        <v>0</v>
      </c>
      <c r="T1055" s="241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42" t="s">
        <v>257</v>
      </c>
      <c r="AT1055" s="242" t="s">
        <v>253</v>
      </c>
      <c r="AU1055" s="242" t="s">
        <v>93</v>
      </c>
      <c r="AY1055" s="19" t="s">
        <v>251</v>
      </c>
      <c r="BE1055" s="243">
        <f>IF(N1055="základní",J1055,0)</f>
        <v>0</v>
      </c>
      <c r="BF1055" s="243">
        <f>IF(N1055="snížená",J1055,0)</f>
        <v>0</v>
      </c>
      <c r="BG1055" s="243">
        <f>IF(N1055="zákl. přenesená",J1055,0)</f>
        <v>0</v>
      </c>
      <c r="BH1055" s="243">
        <f>IF(N1055="sníž. přenesená",J1055,0)</f>
        <v>0</v>
      </c>
      <c r="BI1055" s="243">
        <f>IF(N1055="nulová",J1055,0)</f>
        <v>0</v>
      </c>
      <c r="BJ1055" s="19" t="s">
        <v>91</v>
      </c>
      <c r="BK1055" s="243">
        <f>ROUND(I1055*H1055,2)</f>
        <v>0</v>
      </c>
      <c r="BL1055" s="19" t="s">
        <v>257</v>
      </c>
      <c r="BM1055" s="242" t="s">
        <v>1087</v>
      </c>
    </row>
    <row r="1056" s="13" customFormat="1">
      <c r="A1056" s="13"/>
      <c r="B1056" s="249"/>
      <c r="C1056" s="250"/>
      <c r="D1056" s="251" t="s">
        <v>260</v>
      </c>
      <c r="E1056" s="252" t="s">
        <v>1</v>
      </c>
      <c r="F1056" s="253" t="s">
        <v>779</v>
      </c>
      <c r="G1056" s="250"/>
      <c r="H1056" s="254">
        <v>139.97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260</v>
      </c>
      <c r="AU1056" s="260" t="s">
        <v>93</v>
      </c>
      <c r="AV1056" s="13" t="s">
        <v>93</v>
      </c>
      <c r="AW1056" s="13" t="s">
        <v>40</v>
      </c>
      <c r="AX1056" s="13" t="s">
        <v>84</v>
      </c>
      <c r="AY1056" s="260" t="s">
        <v>251</v>
      </c>
    </row>
    <row r="1057" s="14" customFormat="1">
      <c r="A1057" s="14"/>
      <c r="B1057" s="261"/>
      <c r="C1057" s="262"/>
      <c r="D1057" s="251" t="s">
        <v>260</v>
      </c>
      <c r="E1057" s="263" t="s">
        <v>1</v>
      </c>
      <c r="F1057" s="264" t="s">
        <v>262</v>
      </c>
      <c r="G1057" s="262"/>
      <c r="H1057" s="265">
        <v>139.97</v>
      </c>
      <c r="I1057" s="266"/>
      <c r="J1057" s="262"/>
      <c r="K1057" s="262"/>
      <c r="L1057" s="267"/>
      <c r="M1057" s="268"/>
      <c r="N1057" s="269"/>
      <c r="O1057" s="269"/>
      <c r="P1057" s="269"/>
      <c r="Q1057" s="269"/>
      <c r="R1057" s="269"/>
      <c r="S1057" s="269"/>
      <c r="T1057" s="27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71" t="s">
        <v>260</v>
      </c>
      <c r="AU1057" s="271" t="s">
        <v>93</v>
      </c>
      <c r="AV1057" s="14" t="s">
        <v>257</v>
      </c>
      <c r="AW1057" s="14" t="s">
        <v>40</v>
      </c>
      <c r="AX1057" s="14" t="s">
        <v>91</v>
      </c>
      <c r="AY1057" s="271" t="s">
        <v>251</v>
      </c>
    </row>
    <row r="1058" s="2" customFormat="1" ht="16.5" customHeight="1">
      <c r="A1058" s="41"/>
      <c r="B1058" s="42"/>
      <c r="C1058" s="294" t="s">
        <v>1088</v>
      </c>
      <c r="D1058" s="294" t="s">
        <v>338</v>
      </c>
      <c r="E1058" s="295" t="s">
        <v>1089</v>
      </c>
      <c r="F1058" s="296" t="s">
        <v>1090</v>
      </c>
      <c r="G1058" s="297" t="s">
        <v>389</v>
      </c>
      <c r="H1058" s="298">
        <v>142.76900000000001</v>
      </c>
      <c r="I1058" s="299"/>
      <c r="J1058" s="300">
        <f>ROUND(I1058*H1058,2)</f>
        <v>0</v>
      </c>
      <c r="K1058" s="301"/>
      <c r="L1058" s="302"/>
      <c r="M1058" s="303" t="s">
        <v>1</v>
      </c>
      <c r="N1058" s="304" t="s">
        <v>49</v>
      </c>
      <c r="O1058" s="94"/>
      <c r="P1058" s="240">
        <f>O1058*H1058</f>
        <v>0</v>
      </c>
      <c r="Q1058" s="240">
        <v>0</v>
      </c>
      <c r="R1058" s="240">
        <f>Q1058*H1058</f>
        <v>0</v>
      </c>
      <c r="S1058" s="240">
        <v>0</v>
      </c>
      <c r="T1058" s="241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42" t="s">
        <v>281</v>
      </c>
      <c r="AT1058" s="242" t="s">
        <v>338</v>
      </c>
      <c r="AU1058" s="242" t="s">
        <v>93</v>
      </c>
      <c r="AY1058" s="19" t="s">
        <v>251</v>
      </c>
      <c r="BE1058" s="243">
        <f>IF(N1058="základní",J1058,0)</f>
        <v>0</v>
      </c>
      <c r="BF1058" s="243">
        <f>IF(N1058="snížená",J1058,0)</f>
        <v>0</v>
      </c>
      <c r="BG1058" s="243">
        <f>IF(N1058="zákl. přenesená",J1058,0)</f>
        <v>0</v>
      </c>
      <c r="BH1058" s="243">
        <f>IF(N1058="sníž. přenesená",J1058,0)</f>
        <v>0</v>
      </c>
      <c r="BI1058" s="243">
        <f>IF(N1058="nulová",J1058,0)</f>
        <v>0</v>
      </c>
      <c r="BJ1058" s="19" t="s">
        <v>91</v>
      </c>
      <c r="BK1058" s="243">
        <f>ROUND(I1058*H1058,2)</f>
        <v>0</v>
      </c>
      <c r="BL1058" s="19" t="s">
        <v>257</v>
      </c>
      <c r="BM1058" s="242" t="s">
        <v>1091</v>
      </c>
    </row>
    <row r="1059" s="13" customFormat="1">
      <c r="A1059" s="13"/>
      <c r="B1059" s="249"/>
      <c r="C1059" s="250"/>
      <c r="D1059" s="251" t="s">
        <v>260</v>
      </c>
      <c r="E1059" s="252" t="s">
        <v>1</v>
      </c>
      <c r="F1059" s="253" t="s">
        <v>1092</v>
      </c>
      <c r="G1059" s="250"/>
      <c r="H1059" s="254">
        <v>142.76900000000001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260</v>
      </c>
      <c r="AU1059" s="260" t="s">
        <v>93</v>
      </c>
      <c r="AV1059" s="13" t="s">
        <v>93</v>
      </c>
      <c r="AW1059" s="13" t="s">
        <v>40</v>
      </c>
      <c r="AX1059" s="13" t="s">
        <v>84</v>
      </c>
      <c r="AY1059" s="260" t="s">
        <v>251</v>
      </c>
    </row>
    <row r="1060" s="14" customFormat="1">
      <c r="A1060" s="14"/>
      <c r="B1060" s="261"/>
      <c r="C1060" s="262"/>
      <c r="D1060" s="251" t="s">
        <v>260</v>
      </c>
      <c r="E1060" s="263" t="s">
        <v>1</v>
      </c>
      <c r="F1060" s="264" t="s">
        <v>262</v>
      </c>
      <c r="G1060" s="262"/>
      <c r="H1060" s="265">
        <v>142.76900000000001</v>
      </c>
      <c r="I1060" s="266"/>
      <c r="J1060" s="262"/>
      <c r="K1060" s="262"/>
      <c r="L1060" s="267"/>
      <c r="M1060" s="268"/>
      <c r="N1060" s="269"/>
      <c r="O1060" s="269"/>
      <c r="P1060" s="269"/>
      <c r="Q1060" s="269"/>
      <c r="R1060" s="269"/>
      <c r="S1060" s="269"/>
      <c r="T1060" s="27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1" t="s">
        <v>260</v>
      </c>
      <c r="AU1060" s="271" t="s">
        <v>93</v>
      </c>
      <c r="AV1060" s="14" t="s">
        <v>257</v>
      </c>
      <c r="AW1060" s="14" t="s">
        <v>40</v>
      </c>
      <c r="AX1060" s="14" t="s">
        <v>91</v>
      </c>
      <c r="AY1060" s="271" t="s">
        <v>251</v>
      </c>
    </row>
    <row r="1061" s="2" customFormat="1" ht="24.15" customHeight="1">
      <c r="A1061" s="41"/>
      <c r="B1061" s="42"/>
      <c r="C1061" s="230" t="s">
        <v>712</v>
      </c>
      <c r="D1061" s="230" t="s">
        <v>253</v>
      </c>
      <c r="E1061" s="231" t="s">
        <v>1093</v>
      </c>
      <c r="F1061" s="232" t="s">
        <v>1094</v>
      </c>
      <c r="G1061" s="233" t="s">
        <v>389</v>
      </c>
      <c r="H1061" s="234">
        <v>743.32000000000005</v>
      </c>
      <c r="I1061" s="235"/>
      <c r="J1061" s="236">
        <f>ROUND(I1061*H1061,2)</f>
        <v>0</v>
      </c>
      <c r="K1061" s="237"/>
      <c r="L1061" s="47"/>
      <c r="M1061" s="238" t="s">
        <v>1</v>
      </c>
      <c r="N1061" s="239" t="s">
        <v>49</v>
      </c>
      <c r="O1061" s="94"/>
      <c r="P1061" s="240">
        <f>O1061*H1061</f>
        <v>0</v>
      </c>
      <c r="Q1061" s="240">
        <v>0</v>
      </c>
      <c r="R1061" s="240">
        <f>Q1061*H1061</f>
        <v>0</v>
      </c>
      <c r="S1061" s="240">
        <v>0</v>
      </c>
      <c r="T1061" s="241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42" t="s">
        <v>257</v>
      </c>
      <c r="AT1061" s="242" t="s">
        <v>253</v>
      </c>
      <c r="AU1061" s="242" t="s">
        <v>93</v>
      </c>
      <c r="AY1061" s="19" t="s">
        <v>251</v>
      </c>
      <c r="BE1061" s="243">
        <f>IF(N1061="základní",J1061,0)</f>
        <v>0</v>
      </c>
      <c r="BF1061" s="243">
        <f>IF(N1061="snížená",J1061,0)</f>
        <v>0</v>
      </c>
      <c r="BG1061" s="243">
        <f>IF(N1061="zákl. přenesená",J1061,0)</f>
        <v>0</v>
      </c>
      <c r="BH1061" s="243">
        <f>IF(N1061="sníž. přenesená",J1061,0)</f>
        <v>0</v>
      </c>
      <c r="BI1061" s="243">
        <f>IF(N1061="nulová",J1061,0)</f>
        <v>0</v>
      </c>
      <c r="BJ1061" s="19" t="s">
        <v>91</v>
      </c>
      <c r="BK1061" s="243">
        <f>ROUND(I1061*H1061,2)</f>
        <v>0</v>
      </c>
      <c r="BL1061" s="19" t="s">
        <v>257</v>
      </c>
      <c r="BM1061" s="242" t="s">
        <v>1095</v>
      </c>
    </row>
    <row r="1062" s="13" customFormat="1">
      <c r="A1062" s="13"/>
      <c r="B1062" s="249"/>
      <c r="C1062" s="250"/>
      <c r="D1062" s="251" t="s">
        <v>260</v>
      </c>
      <c r="E1062" s="252" t="s">
        <v>1</v>
      </c>
      <c r="F1062" s="253" t="s">
        <v>1096</v>
      </c>
      <c r="G1062" s="250"/>
      <c r="H1062" s="254">
        <v>483.31999999999999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260</v>
      </c>
      <c r="AU1062" s="260" t="s">
        <v>93</v>
      </c>
      <c r="AV1062" s="13" t="s">
        <v>93</v>
      </c>
      <c r="AW1062" s="13" t="s">
        <v>40</v>
      </c>
      <c r="AX1062" s="13" t="s">
        <v>84</v>
      </c>
      <c r="AY1062" s="260" t="s">
        <v>251</v>
      </c>
    </row>
    <row r="1063" s="13" customFormat="1">
      <c r="A1063" s="13"/>
      <c r="B1063" s="249"/>
      <c r="C1063" s="250"/>
      <c r="D1063" s="251" t="s">
        <v>260</v>
      </c>
      <c r="E1063" s="252" t="s">
        <v>1</v>
      </c>
      <c r="F1063" s="253" t="s">
        <v>1097</v>
      </c>
      <c r="G1063" s="250"/>
      <c r="H1063" s="254">
        <v>260</v>
      </c>
      <c r="I1063" s="255"/>
      <c r="J1063" s="250"/>
      <c r="K1063" s="250"/>
      <c r="L1063" s="256"/>
      <c r="M1063" s="257"/>
      <c r="N1063" s="258"/>
      <c r="O1063" s="258"/>
      <c r="P1063" s="258"/>
      <c r="Q1063" s="258"/>
      <c r="R1063" s="258"/>
      <c r="S1063" s="258"/>
      <c r="T1063" s="25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0" t="s">
        <v>260</v>
      </c>
      <c r="AU1063" s="260" t="s">
        <v>93</v>
      </c>
      <c r="AV1063" s="13" t="s">
        <v>93</v>
      </c>
      <c r="AW1063" s="13" t="s">
        <v>40</v>
      </c>
      <c r="AX1063" s="13" t="s">
        <v>84</v>
      </c>
      <c r="AY1063" s="260" t="s">
        <v>251</v>
      </c>
    </row>
    <row r="1064" s="14" customFormat="1">
      <c r="A1064" s="14"/>
      <c r="B1064" s="261"/>
      <c r="C1064" s="262"/>
      <c r="D1064" s="251" t="s">
        <v>260</v>
      </c>
      <c r="E1064" s="263" t="s">
        <v>1</v>
      </c>
      <c r="F1064" s="264" t="s">
        <v>262</v>
      </c>
      <c r="G1064" s="262"/>
      <c r="H1064" s="265">
        <v>743.32000000000005</v>
      </c>
      <c r="I1064" s="266"/>
      <c r="J1064" s="262"/>
      <c r="K1064" s="262"/>
      <c r="L1064" s="267"/>
      <c r="M1064" s="268"/>
      <c r="N1064" s="269"/>
      <c r="O1064" s="269"/>
      <c r="P1064" s="269"/>
      <c r="Q1064" s="269"/>
      <c r="R1064" s="269"/>
      <c r="S1064" s="269"/>
      <c r="T1064" s="27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1" t="s">
        <v>260</v>
      </c>
      <c r="AU1064" s="271" t="s">
        <v>93</v>
      </c>
      <c r="AV1064" s="14" t="s">
        <v>257</v>
      </c>
      <c r="AW1064" s="14" t="s">
        <v>40</v>
      </c>
      <c r="AX1064" s="14" t="s">
        <v>91</v>
      </c>
      <c r="AY1064" s="271" t="s">
        <v>251</v>
      </c>
    </row>
    <row r="1065" s="2" customFormat="1" ht="24.15" customHeight="1">
      <c r="A1065" s="41"/>
      <c r="B1065" s="42"/>
      <c r="C1065" s="230" t="s">
        <v>1098</v>
      </c>
      <c r="D1065" s="230" t="s">
        <v>253</v>
      </c>
      <c r="E1065" s="231" t="s">
        <v>1099</v>
      </c>
      <c r="F1065" s="232" t="s">
        <v>1100</v>
      </c>
      <c r="G1065" s="233" t="s">
        <v>389</v>
      </c>
      <c r="H1065" s="234">
        <v>578.78999999999996</v>
      </c>
      <c r="I1065" s="235"/>
      <c r="J1065" s="236">
        <f>ROUND(I1065*H1065,2)</f>
        <v>0</v>
      </c>
      <c r="K1065" s="237"/>
      <c r="L1065" s="47"/>
      <c r="M1065" s="238" t="s">
        <v>1</v>
      </c>
      <c r="N1065" s="239" t="s">
        <v>49</v>
      </c>
      <c r="O1065" s="94"/>
      <c r="P1065" s="240">
        <f>O1065*H1065</f>
        <v>0</v>
      </c>
      <c r="Q1065" s="240">
        <v>0.0032000000000000002</v>
      </c>
      <c r="R1065" s="240">
        <f>Q1065*H1065</f>
        <v>1.852128</v>
      </c>
      <c r="S1065" s="240">
        <v>0</v>
      </c>
      <c r="T1065" s="241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42" t="s">
        <v>257</v>
      </c>
      <c r="AT1065" s="242" t="s">
        <v>253</v>
      </c>
      <c r="AU1065" s="242" t="s">
        <v>93</v>
      </c>
      <c r="AY1065" s="19" t="s">
        <v>251</v>
      </c>
      <c r="BE1065" s="243">
        <f>IF(N1065="základní",J1065,0)</f>
        <v>0</v>
      </c>
      <c r="BF1065" s="243">
        <f>IF(N1065="snížená",J1065,0)</f>
        <v>0</v>
      </c>
      <c r="BG1065" s="243">
        <f>IF(N1065="zákl. přenesená",J1065,0)</f>
        <v>0</v>
      </c>
      <c r="BH1065" s="243">
        <f>IF(N1065="sníž. přenesená",J1065,0)</f>
        <v>0</v>
      </c>
      <c r="BI1065" s="243">
        <f>IF(N1065="nulová",J1065,0)</f>
        <v>0</v>
      </c>
      <c r="BJ1065" s="19" t="s">
        <v>91</v>
      </c>
      <c r="BK1065" s="243">
        <f>ROUND(I1065*H1065,2)</f>
        <v>0</v>
      </c>
      <c r="BL1065" s="19" t="s">
        <v>257</v>
      </c>
      <c r="BM1065" s="242" t="s">
        <v>1101</v>
      </c>
    </row>
    <row r="1066" s="13" customFormat="1">
      <c r="A1066" s="13"/>
      <c r="B1066" s="249"/>
      <c r="C1066" s="250"/>
      <c r="D1066" s="251" t="s">
        <v>260</v>
      </c>
      <c r="E1066" s="252" t="s">
        <v>1</v>
      </c>
      <c r="F1066" s="253" t="s">
        <v>1102</v>
      </c>
      <c r="G1066" s="250"/>
      <c r="H1066" s="254">
        <v>578.78999999999996</v>
      </c>
      <c r="I1066" s="255"/>
      <c r="J1066" s="250"/>
      <c r="K1066" s="250"/>
      <c r="L1066" s="256"/>
      <c r="M1066" s="257"/>
      <c r="N1066" s="258"/>
      <c r="O1066" s="258"/>
      <c r="P1066" s="258"/>
      <c r="Q1066" s="258"/>
      <c r="R1066" s="258"/>
      <c r="S1066" s="258"/>
      <c r="T1066" s="25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0" t="s">
        <v>260</v>
      </c>
      <c r="AU1066" s="260" t="s">
        <v>93</v>
      </c>
      <c r="AV1066" s="13" t="s">
        <v>93</v>
      </c>
      <c r="AW1066" s="13" t="s">
        <v>40</v>
      </c>
      <c r="AX1066" s="13" t="s">
        <v>91</v>
      </c>
      <c r="AY1066" s="260" t="s">
        <v>251</v>
      </c>
    </row>
    <row r="1067" s="2" customFormat="1" ht="16.5" customHeight="1">
      <c r="A1067" s="41"/>
      <c r="B1067" s="42"/>
      <c r="C1067" s="294" t="s">
        <v>1103</v>
      </c>
      <c r="D1067" s="294" t="s">
        <v>338</v>
      </c>
      <c r="E1067" s="295" t="s">
        <v>1089</v>
      </c>
      <c r="F1067" s="296" t="s">
        <v>1090</v>
      </c>
      <c r="G1067" s="297" t="s">
        <v>389</v>
      </c>
      <c r="H1067" s="298">
        <v>1348.5519999999999</v>
      </c>
      <c r="I1067" s="299"/>
      <c r="J1067" s="300">
        <f>ROUND(I1067*H1067,2)</f>
        <v>0</v>
      </c>
      <c r="K1067" s="301"/>
      <c r="L1067" s="302"/>
      <c r="M1067" s="303" t="s">
        <v>1</v>
      </c>
      <c r="N1067" s="304" t="s">
        <v>49</v>
      </c>
      <c r="O1067" s="94"/>
      <c r="P1067" s="240">
        <f>O1067*H1067</f>
        <v>0</v>
      </c>
      <c r="Q1067" s="240">
        <v>0</v>
      </c>
      <c r="R1067" s="240">
        <f>Q1067*H1067</f>
        <v>0</v>
      </c>
      <c r="S1067" s="240">
        <v>0</v>
      </c>
      <c r="T1067" s="241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42" t="s">
        <v>281</v>
      </c>
      <c r="AT1067" s="242" t="s">
        <v>338</v>
      </c>
      <c r="AU1067" s="242" t="s">
        <v>93</v>
      </c>
      <c r="AY1067" s="19" t="s">
        <v>251</v>
      </c>
      <c r="BE1067" s="243">
        <f>IF(N1067="základní",J1067,0)</f>
        <v>0</v>
      </c>
      <c r="BF1067" s="243">
        <f>IF(N1067="snížená",J1067,0)</f>
        <v>0</v>
      </c>
      <c r="BG1067" s="243">
        <f>IF(N1067="zákl. přenesená",J1067,0)</f>
        <v>0</v>
      </c>
      <c r="BH1067" s="243">
        <f>IF(N1067="sníž. přenesená",J1067,0)</f>
        <v>0</v>
      </c>
      <c r="BI1067" s="243">
        <f>IF(N1067="nulová",J1067,0)</f>
        <v>0</v>
      </c>
      <c r="BJ1067" s="19" t="s">
        <v>91</v>
      </c>
      <c r="BK1067" s="243">
        <f>ROUND(I1067*H1067,2)</f>
        <v>0</v>
      </c>
      <c r="BL1067" s="19" t="s">
        <v>257</v>
      </c>
      <c r="BM1067" s="242" t="s">
        <v>1104</v>
      </c>
    </row>
    <row r="1068" s="2" customFormat="1">
      <c r="A1068" s="41"/>
      <c r="B1068" s="42"/>
      <c r="C1068" s="43"/>
      <c r="D1068" s="251" t="s">
        <v>289</v>
      </c>
      <c r="E1068" s="43"/>
      <c r="F1068" s="282" t="s">
        <v>1105</v>
      </c>
      <c r="G1068" s="43"/>
      <c r="H1068" s="43"/>
      <c r="I1068" s="246"/>
      <c r="J1068" s="43"/>
      <c r="K1068" s="43"/>
      <c r="L1068" s="47"/>
      <c r="M1068" s="247"/>
      <c r="N1068" s="248"/>
      <c r="O1068" s="94"/>
      <c r="P1068" s="94"/>
      <c r="Q1068" s="94"/>
      <c r="R1068" s="94"/>
      <c r="S1068" s="94"/>
      <c r="T1068" s="95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19" t="s">
        <v>289</v>
      </c>
      <c r="AU1068" s="19" t="s">
        <v>93</v>
      </c>
    </row>
    <row r="1069" s="13" customFormat="1">
      <c r="A1069" s="13"/>
      <c r="B1069" s="249"/>
      <c r="C1069" s="250"/>
      <c r="D1069" s="251" t="s">
        <v>260</v>
      </c>
      <c r="E1069" s="252" t="s">
        <v>1</v>
      </c>
      <c r="F1069" s="253" t="s">
        <v>1106</v>
      </c>
      <c r="G1069" s="250"/>
      <c r="H1069" s="254">
        <v>743.32000000000005</v>
      </c>
      <c r="I1069" s="255"/>
      <c r="J1069" s="250"/>
      <c r="K1069" s="250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0" t="s">
        <v>260</v>
      </c>
      <c r="AU1069" s="260" t="s">
        <v>93</v>
      </c>
      <c r="AV1069" s="13" t="s">
        <v>93</v>
      </c>
      <c r="AW1069" s="13" t="s">
        <v>40</v>
      </c>
      <c r="AX1069" s="13" t="s">
        <v>84</v>
      </c>
      <c r="AY1069" s="260" t="s">
        <v>251</v>
      </c>
    </row>
    <row r="1070" s="13" customFormat="1">
      <c r="A1070" s="13"/>
      <c r="B1070" s="249"/>
      <c r="C1070" s="250"/>
      <c r="D1070" s="251" t="s">
        <v>260</v>
      </c>
      <c r="E1070" s="252" t="s">
        <v>1</v>
      </c>
      <c r="F1070" s="253" t="s">
        <v>1102</v>
      </c>
      <c r="G1070" s="250"/>
      <c r="H1070" s="254">
        <v>578.78999999999996</v>
      </c>
      <c r="I1070" s="255"/>
      <c r="J1070" s="250"/>
      <c r="K1070" s="250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0" t="s">
        <v>260</v>
      </c>
      <c r="AU1070" s="260" t="s">
        <v>93</v>
      </c>
      <c r="AV1070" s="13" t="s">
        <v>93</v>
      </c>
      <c r="AW1070" s="13" t="s">
        <v>40</v>
      </c>
      <c r="AX1070" s="13" t="s">
        <v>84</v>
      </c>
      <c r="AY1070" s="260" t="s">
        <v>251</v>
      </c>
    </row>
    <row r="1071" s="14" customFormat="1">
      <c r="A1071" s="14"/>
      <c r="B1071" s="261"/>
      <c r="C1071" s="262"/>
      <c r="D1071" s="251" t="s">
        <v>260</v>
      </c>
      <c r="E1071" s="263" t="s">
        <v>1</v>
      </c>
      <c r="F1071" s="264" t="s">
        <v>262</v>
      </c>
      <c r="G1071" s="262"/>
      <c r="H1071" s="265">
        <v>1322.1100000000001</v>
      </c>
      <c r="I1071" s="266"/>
      <c r="J1071" s="262"/>
      <c r="K1071" s="262"/>
      <c r="L1071" s="267"/>
      <c r="M1071" s="268"/>
      <c r="N1071" s="269"/>
      <c r="O1071" s="269"/>
      <c r="P1071" s="269"/>
      <c r="Q1071" s="269"/>
      <c r="R1071" s="269"/>
      <c r="S1071" s="269"/>
      <c r="T1071" s="27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1" t="s">
        <v>260</v>
      </c>
      <c r="AU1071" s="271" t="s">
        <v>93</v>
      </c>
      <c r="AV1071" s="14" t="s">
        <v>257</v>
      </c>
      <c r="AW1071" s="14" t="s">
        <v>40</v>
      </c>
      <c r="AX1071" s="14" t="s">
        <v>91</v>
      </c>
      <c r="AY1071" s="271" t="s">
        <v>251</v>
      </c>
    </row>
    <row r="1072" s="13" customFormat="1">
      <c r="A1072" s="13"/>
      <c r="B1072" s="249"/>
      <c r="C1072" s="250"/>
      <c r="D1072" s="251" t="s">
        <v>260</v>
      </c>
      <c r="E1072" s="250"/>
      <c r="F1072" s="253" t="s">
        <v>1107</v>
      </c>
      <c r="G1072" s="250"/>
      <c r="H1072" s="254">
        <v>1348.5519999999999</v>
      </c>
      <c r="I1072" s="255"/>
      <c r="J1072" s="250"/>
      <c r="K1072" s="250"/>
      <c r="L1072" s="256"/>
      <c r="M1072" s="257"/>
      <c r="N1072" s="258"/>
      <c r="O1072" s="258"/>
      <c r="P1072" s="258"/>
      <c r="Q1072" s="258"/>
      <c r="R1072" s="258"/>
      <c r="S1072" s="258"/>
      <c r="T1072" s="25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0" t="s">
        <v>260</v>
      </c>
      <c r="AU1072" s="260" t="s">
        <v>93</v>
      </c>
      <c r="AV1072" s="13" t="s">
        <v>93</v>
      </c>
      <c r="AW1072" s="13" t="s">
        <v>4</v>
      </c>
      <c r="AX1072" s="13" t="s">
        <v>91</v>
      </c>
      <c r="AY1072" s="260" t="s">
        <v>251</v>
      </c>
    </row>
    <row r="1073" s="12" customFormat="1" ht="22.8" customHeight="1">
      <c r="A1073" s="12"/>
      <c r="B1073" s="214"/>
      <c r="C1073" s="215"/>
      <c r="D1073" s="216" t="s">
        <v>83</v>
      </c>
      <c r="E1073" s="228" t="s">
        <v>306</v>
      </c>
      <c r="F1073" s="228" t="s">
        <v>1108</v>
      </c>
      <c r="G1073" s="215"/>
      <c r="H1073" s="215"/>
      <c r="I1073" s="218"/>
      <c r="J1073" s="229">
        <f>BK1073</f>
        <v>0</v>
      </c>
      <c r="K1073" s="215"/>
      <c r="L1073" s="220"/>
      <c r="M1073" s="221"/>
      <c r="N1073" s="222"/>
      <c r="O1073" s="222"/>
      <c r="P1073" s="223">
        <f>SUM(P1074:P1184)</f>
        <v>0</v>
      </c>
      <c r="Q1073" s="222"/>
      <c r="R1073" s="223">
        <f>SUM(R1074:R1184)</f>
        <v>14.996253865399998</v>
      </c>
      <c r="S1073" s="222"/>
      <c r="T1073" s="224">
        <f>SUM(T1074:T1184)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25" t="s">
        <v>91</v>
      </c>
      <c r="AT1073" s="226" t="s">
        <v>83</v>
      </c>
      <c r="AU1073" s="226" t="s">
        <v>91</v>
      </c>
      <c r="AY1073" s="225" t="s">
        <v>251</v>
      </c>
      <c r="BK1073" s="227">
        <f>SUM(BK1074:BK1184)</f>
        <v>0</v>
      </c>
    </row>
    <row r="1074" s="2" customFormat="1" ht="33" customHeight="1">
      <c r="A1074" s="41"/>
      <c r="B1074" s="42"/>
      <c r="C1074" s="230" t="s">
        <v>722</v>
      </c>
      <c r="D1074" s="230" t="s">
        <v>253</v>
      </c>
      <c r="E1074" s="231" t="s">
        <v>1109</v>
      </c>
      <c r="F1074" s="232" t="s">
        <v>1110</v>
      </c>
      <c r="G1074" s="233" t="s">
        <v>321</v>
      </c>
      <c r="H1074" s="234">
        <v>72.774000000000001</v>
      </c>
      <c r="I1074" s="235"/>
      <c r="J1074" s="236">
        <f>ROUND(I1074*H1074,2)</f>
        <v>0</v>
      </c>
      <c r="K1074" s="237"/>
      <c r="L1074" s="47"/>
      <c r="M1074" s="238" t="s">
        <v>1</v>
      </c>
      <c r="N1074" s="239" t="s">
        <v>49</v>
      </c>
      <c r="O1074" s="94"/>
      <c r="P1074" s="240">
        <f>O1074*H1074</f>
        <v>0</v>
      </c>
      <c r="Q1074" s="240">
        <v>0.12949959999999999</v>
      </c>
      <c r="R1074" s="240">
        <f>Q1074*H1074</f>
        <v>9.4242038903999994</v>
      </c>
      <c r="S1074" s="240">
        <v>0</v>
      </c>
      <c r="T1074" s="241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42" t="s">
        <v>257</v>
      </c>
      <c r="AT1074" s="242" t="s">
        <v>253</v>
      </c>
      <c r="AU1074" s="242" t="s">
        <v>93</v>
      </c>
      <c r="AY1074" s="19" t="s">
        <v>251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9" t="s">
        <v>91</v>
      </c>
      <c r="BK1074" s="243">
        <f>ROUND(I1074*H1074,2)</f>
        <v>0</v>
      </c>
      <c r="BL1074" s="19" t="s">
        <v>257</v>
      </c>
      <c r="BM1074" s="242" t="s">
        <v>1111</v>
      </c>
    </row>
    <row r="1075" s="2" customFormat="1">
      <c r="A1075" s="41"/>
      <c r="B1075" s="42"/>
      <c r="C1075" s="43"/>
      <c r="D1075" s="244" t="s">
        <v>258</v>
      </c>
      <c r="E1075" s="43"/>
      <c r="F1075" s="245" t="s">
        <v>1112</v>
      </c>
      <c r="G1075" s="43"/>
      <c r="H1075" s="43"/>
      <c r="I1075" s="246"/>
      <c r="J1075" s="43"/>
      <c r="K1075" s="43"/>
      <c r="L1075" s="47"/>
      <c r="M1075" s="247"/>
      <c r="N1075" s="248"/>
      <c r="O1075" s="94"/>
      <c r="P1075" s="94"/>
      <c r="Q1075" s="94"/>
      <c r="R1075" s="94"/>
      <c r="S1075" s="94"/>
      <c r="T1075" s="95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19" t="s">
        <v>258</v>
      </c>
      <c r="AU1075" s="19" t="s">
        <v>93</v>
      </c>
    </row>
    <row r="1076" s="13" customFormat="1">
      <c r="A1076" s="13"/>
      <c r="B1076" s="249"/>
      <c r="C1076" s="250"/>
      <c r="D1076" s="251" t="s">
        <v>260</v>
      </c>
      <c r="E1076" s="252" t="s">
        <v>1</v>
      </c>
      <c r="F1076" s="253" t="s">
        <v>1113</v>
      </c>
      <c r="G1076" s="250"/>
      <c r="H1076" s="254">
        <v>72.774000000000001</v>
      </c>
      <c r="I1076" s="255"/>
      <c r="J1076" s="250"/>
      <c r="K1076" s="250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0" t="s">
        <v>260</v>
      </c>
      <c r="AU1076" s="260" t="s">
        <v>93</v>
      </c>
      <c r="AV1076" s="13" t="s">
        <v>93</v>
      </c>
      <c r="AW1076" s="13" t="s">
        <v>40</v>
      </c>
      <c r="AX1076" s="13" t="s">
        <v>84</v>
      </c>
      <c r="AY1076" s="260" t="s">
        <v>251</v>
      </c>
    </row>
    <row r="1077" s="14" customFormat="1">
      <c r="A1077" s="14"/>
      <c r="B1077" s="261"/>
      <c r="C1077" s="262"/>
      <c r="D1077" s="251" t="s">
        <v>260</v>
      </c>
      <c r="E1077" s="263" t="s">
        <v>1</v>
      </c>
      <c r="F1077" s="264" t="s">
        <v>262</v>
      </c>
      <c r="G1077" s="262"/>
      <c r="H1077" s="265">
        <v>72.774000000000001</v>
      </c>
      <c r="I1077" s="266"/>
      <c r="J1077" s="262"/>
      <c r="K1077" s="262"/>
      <c r="L1077" s="267"/>
      <c r="M1077" s="268"/>
      <c r="N1077" s="269"/>
      <c r="O1077" s="269"/>
      <c r="P1077" s="269"/>
      <c r="Q1077" s="269"/>
      <c r="R1077" s="269"/>
      <c r="S1077" s="269"/>
      <c r="T1077" s="27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1" t="s">
        <v>260</v>
      </c>
      <c r="AU1077" s="271" t="s">
        <v>93</v>
      </c>
      <c r="AV1077" s="14" t="s">
        <v>257</v>
      </c>
      <c r="AW1077" s="14" t="s">
        <v>40</v>
      </c>
      <c r="AX1077" s="14" t="s">
        <v>91</v>
      </c>
      <c r="AY1077" s="271" t="s">
        <v>251</v>
      </c>
    </row>
    <row r="1078" s="2" customFormat="1" ht="16.5" customHeight="1">
      <c r="A1078" s="41"/>
      <c r="B1078" s="42"/>
      <c r="C1078" s="294" t="s">
        <v>1114</v>
      </c>
      <c r="D1078" s="294" t="s">
        <v>338</v>
      </c>
      <c r="E1078" s="295" t="s">
        <v>1115</v>
      </c>
      <c r="F1078" s="296" t="s">
        <v>1116</v>
      </c>
      <c r="G1078" s="297" t="s">
        <v>321</v>
      </c>
      <c r="H1078" s="298">
        <v>74.228999999999999</v>
      </c>
      <c r="I1078" s="299"/>
      <c r="J1078" s="300">
        <f>ROUND(I1078*H1078,2)</f>
        <v>0</v>
      </c>
      <c r="K1078" s="301"/>
      <c r="L1078" s="302"/>
      <c r="M1078" s="303" t="s">
        <v>1</v>
      </c>
      <c r="N1078" s="304" t="s">
        <v>49</v>
      </c>
      <c r="O1078" s="94"/>
      <c r="P1078" s="240">
        <f>O1078*H1078</f>
        <v>0</v>
      </c>
      <c r="Q1078" s="240">
        <v>0.035999999999999997</v>
      </c>
      <c r="R1078" s="240">
        <f>Q1078*H1078</f>
        <v>2.6722439999999996</v>
      </c>
      <c r="S1078" s="240">
        <v>0</v>
      </c>
      <c r="T1078" s="241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42" t="s">
        <v>281</v>
      </c>
      <c r="AT1078" s="242" t="s">
        <v>338</v>
      </c>
      <c r="AU1078" s="242" t="s">
        <v>93</v>
      </c>
      <c r="AY1078" s="19" t="s">
        <v>251</v>
      </c>
      <c r="BE1078" s="243">
        <f>IF(N1078="základní",J1078,0)</f>
        <v>0</v>
      </c>
      <c r="BF1078" s="243">
        <f>IF(N1078="snížená",J1078,0)</f>
        <v>0</v>
      </c>
      <c r="BG1078" s="243">
        <f>IF(N1078="zákl. přenesená",J1078,0)</f>
        <v>0</v>
      </c>
      <c r="BH1078" s="243">
        <f>IF(N1078="sníž. přenesená",J1078,0)</f>
        <v>0</v>
      </c>
      <c r="BI1078" s="243">
        <f>IF(N1078="nulová",J1078,0)</f>
        <v>0</v>
      </c>
      <c r="BJ1078" s="19" t="s">
        <v>91</v>
      </c>
      <c r="BK1078" s="243">
        <f>ROUND(I1078*H1078,2)</f>
        <v>0</v>
      </c>
      <c r="BL1078" s="19" t="s">
        <v>257</v>
      </c>
      <c r="BM1078" s="242" t="s">
        <v>1117</v>
      </c>
    </row>
    <row r="1079" s="13" customFormat="1">
      <c r="A1079" s="13"/>
      <c r="B1079" s="249"/>
      <c r="C1079" s="250"/>
      <c r="D1079" s="251" t="s">
        <v>260</v>
      </c>
      <c r="E1079" s="252" t="s">
        <v>1</v>
      </c>
      <c r="F1079" s="253" t="s">
        <v>1118</v>
      </c>
      <c r="G1079" s="250"/>
      <c r="H1079" s="254">
        <v>74.228999999999999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260</v>
      </c>
      <c r="AU1079" s="260" t="s">
        <v>93</v>
      </c>
      <c r="AV1079" s="13" t="s">
        <v>93</v>
      </c>
      <c r="AW1079" s="13" t="s">
        <v>40</v>
      </c>
      <c r="AX1079" s="13" t="s">
        <v>84</v>
      </c>
      <c r="AY1079" s="260" t="s">
        <v>251</v>
      </c>
    </row>
    <row r="1080" s="14" customFormat="1">
      <c r="A1080" s="14"/>
      <c r="B1080" s="261"/>
      <c r="C1080" s="262"/>
      <c r="D1080" s="251" t="s">
        <v>260</v>
      </c>
      <c r="E1080" s="263" t="s">
        <v>1</v>
      </c>
      <c r="F1080" s="264" t="s">
        <v>262</v>
      </c>
      <c r="G1080" s="262"/>
      <c r="H1080" s="265">
        <v>74.228999999999999</v>
      </c>
      <c r="I1080" s="266"/>
      <c r="J1080" s="262"/>
      <c r="K1080" s="262"/>
      <c r="L1080" s="267"/>
      <c r="M1080" s="268"/>
      <c r="N1080" s="269"/>
      <c r="O1080" s="269"/>
      <c r="P1080" s="269"/>
      <c r="Q1080" s="269"/>
      <c r="R1080" s="269"/>
      <c r="S1080" s="269"/>
      <c r="T1080" s="27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1" t="s">
        <v>260</v>
      </c>
      <c r="AU1080" s="271" t="s">
        <v>93</v>
      </c>
      <c r="AV1080" s="14" t="s">
        <v>257</v>
      </c>
      <c r="AW1080" s="14" t="s">
        <v>40</v>
      </c>
      <c r="AX1080" s="14" t="s">
        <v>91</v>
      </c>
      <c r="AY1080" s="271" t="s">
        <v>251</v>
      </c>
    </row>
    <row r="1081" s="2" customFormat="1" ht="24.15" customHeight="1">
      <c r="A1081" s="41"/>
      <c r="B1081" s="42"/>
      <c r="C1081" s="230" t="s">
        <v>728</v>
      </c>
      <c r="D1081" s="230" t="s">
        <v>253</v>
      </c>
      <c r="E1081" s="231" t="s">
        <v>1119</v>
      </c>
      <c r="F1081" s="232" t="s">
        <v>1120</v>
      </c>
      <c r="G1081" s="233" t="s">
        <v>389</v>
      </c>
      <c r="H1081" s="234">
        <v>139.97</v>
      </c>
      <c r="I1081" s="235"/>
      <c r="J1081" s="236">
        <f>ROUND(I1081*H1081,2)</f>
        <v>0</v>
      </c>
      <c r="K1081" s="237"/>
      <c r="L1081" s="47"/>
      <c r="M1081" s="238" t="s">
        <v>1</v>
      </c>
      <c r="N1081" s="239" t="s">
        <v>49</v>
      </c>
      <c r="O1081" s="94"/>
      <c r="P1081" s="240">
        <f>O1081*H1081</f>
        <v>0</v>
      </c>
      <c r="Q1081" s="240">
        <v>0.00046749999999999998</v>
      </c>
      <c r="R1081" s="240">
        <f>Q1081*H1081</f>
        <v>0.065435974999999993</v>
      </c>
      <c r="S1081" s="240">
        <v>0</v>
      </c>
      <c r="T1081" s="241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42" t="s">
        <v>257</v>
      </c>
      <c r="AT1081" s="242" t="s">
        <v>253</v>
      </c>
      <c r="AU1081" s="242" t="s">
        <v>93</v>
      </c>
      <c r="AY1081" s="19" t="s">
        <v>251</v>
      </c>
      <c r="BE1081" s="243">
        <f>IF(N1081="základní",J1081,0)</f>
        <v>0</v>
      </c>
      <c r="BF1081" s="243">
        <f>IF(N1081="snížená",J1081,0)</f>
        <v>0</v>
      </c>
      <c r="BG1081" s="243">
        <f>IF(N1081="zákl. přenesená",J1081,0)</f>
        <v>0</v>
      </c>
      <c r="BH1081" s="243">
        <f>IF(N1081="sníž. přenesená",J1081,0)</f>
        <v>0</v>
      </c>
      <c r="BI1081" s="243">
        <f>IF(N1081="nulová",J1081,0)</f>
        <v>0</v>
      </c>
      <c r="BJ1081" s="19" t="s">
        <v>91</v>
      </c>
      <c r="BK1081" s="243">
        <f>ROUND(I1081*H1081,2)</f>
        <v>0</v>
      </c>
      <c r="BL1081" s="19" t="s">
        <v>257</v>
      </c>
      <c r="BM1081" s="242" t="s">
        <v>1121</v>
      </c>
    </row>
    <row r="1082" s="2" customFormat="1">
      <c r="A1082" s="41"/>
      <c r="B1082" s="42"/>
      <c r="C1082" s="43"/>
      <c r="D1082" s="244" t="s">
        <v>258</v>
      </c>
      <c r="E1082" s="43"/>
      <c r="F1082" s="245" t="s">
        <v>1122</v>
      </c>
      <c r="G1082" s="43"/>
      <c r="H1082" s="43"/>
      <c r="I1082" s="246"/>
      <c r="J1082" s="43"/>
      <c r="K1082" s="43"/>
      <c r="L1082" s="47"/>
      <c r="M1082" s="247"/>
      <c r="N1082" s="248"/>
      <c r="O1082" s="94"/>
      <c r="P1082" s="94"/>
      <c r="Q1082" s="94"/>
      <c r="R1082" s="94"/>
      <c r="S1082" s="94"/>
      <c r="T1082" s="95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19" t="s">
        <v>258</v>
      </c>
      <c r="AU1082" s="19" t="s">
        <v>93</v>
      </c>
    </row>
    <row r="1083" s="13" customFormat="1">
      <c r="A1083" s="13"/>
      <c r="B1083" s="249"/>
      <c r="C1083" s="250"/>
      <c r="D1083" s="251" t="s">
        <v>260</v>
      </c>
      <c r="E1083" s="252" t="s">
        <v>1</v>
      </c>
      <c r="F1083" s="253" t="s">
        <v>779</v>
      </c>
      <c r="G1083" s="250"/>
      <c r="H1083" s="254">
        <v>139.97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260</v>
      </c>
      <c r="AU1083" s="260" t="s">
        <v>93</v>
      </c>
      <c r="AV1083" s="13" t="s">
        <v>93</v>
      </c>
      <c r="AW1083" s="13" t="s">
        <v>40</v>
      </c>
      <c r="AX1083" s="13" t="s">
        <v>84</v>
      </c>
      <c r="AY1083" s="260" t="s">
        <v>251</v>
      </c>
    </row>
    <row r="1084" s="14" customFormat="1">
      <c r="A1084" s="14"/>
      <c r="B1084" s="261"/>
      <c r="C1084" s="262"/>
      <c r="D1084" s="251" t="s">
        <v>260</v>
      </c>
      <c r="E1084" s="263" t="s">
        <v>1</v>
      </c>
      <c r="F1084" s="264" t="s">
        <v>262</v>
      </c>
      <c r="G1084" s="262"/>
      <c r="H1084" s="265">
        <v>139.97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260</v>
      </c>
      <c r="AU1084" s="271" t="s">
        <v>93</v>
      </c>
      <c r="AV1084" s="14" t="s">
        <v>257</v>
      </c>
      <c r="AW1084" s="14" t="s">
        <v>40</v>
      </c>
      <c r="AX1084" s="14" t="s">
        <v>91</v>
      </c>
      <c r="AY1084" s="271" t="s">
        <v>251</v>
      </c>
    </row>
    <row r="1085" s="2" customFormat="1" ht="16.5" customHeight="1">
      <c r="A1085" s="41"/>
      <c r="B1085" s="42"/>
      <c r="C1085" s="230" t="s">
        <v>1123</v>
      </c>
      <c r="D1085" s="230" t="s">
        <v>253</v>
      </c>
      <c r="E1085" s="231" t="s">
        <v>1124</v>
      </c>
      <c r="F1085" s="232" t="s">
        <v>1125</v>
      </c>
      <c r="G1085" s="233" t="s">
        <v>571</v>
      </c>
      <c r="H1085" s="234">
        <v>10</v>
      </c>
      <c r="I1085" s="235"/>
      <c r="J1085" s="236">
        <f>ROUND(I1085*H1085,2)</f>
        <v>0</v>
      </c>
      <c r="K1085" s="237"/>
      <c r="L1085" s="47"/>
      <c r="M1085" s="238" t="s">
        <v>1</v>
      </c>
      <c r="N1085" s="239" t="s">
        <v>49</v>
      </c>
      <c r="O1085" s="94"/>
      <c r="P1085" s="240">
        <f>O1085*H1085</f>
        <v>0</v>
      </c>
      <c r="Q1085" s="240">
        <v>0.072870000000000004</v>
      </c>
      <c r="R1085" s="240">
        <f>Q1085*H1085</f>
        <v>0.72870000000000001</v>
      </c>
      <c r="S1085" s="240">
        <v>0</v>
      </c>
      <c r="T1085" s="241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42" t="s">
        <v>257</v>
      </c>
      <c r="AT1085" s="242" t="s">
        <v>253</v>
      </c>
      <c r="AU1085" s="242" t="s">
        <v>93</v>
      </c>
      <c r="AY1085" s="19" t="s">
        <v>251</v>
      </c>
      <c r="BE1085" s="243">
        <f>IF(N1085="základní",J1085,0)</f>
        <v>0</v>
      </c>
      <c r="BF1085" s="243">
        <f>IF(N1085="snížená",J1085,0)</f>
        <v>0</v>
      </c>
      <c r="BG1085" s="243">
        <f>IF(N1085="zákl. přenesená",J1085,0)</f>
        <v>0</v>
      </c>
      <c r="BH1085" s="243">
        <f>IF(N1085="sníž. přenesená",J1085,0)</f>
        <v>0</v>
      </c>
      <c r="BI1085" s="243">
        <f>IF(N1085="nulová",J1085,0)</f>
        <v>0</v>
      </c>
      <c r="BJ1085" s="19" t="s">
        <v>91</v>
      </c>
      <c r="BK1085" s="243">
        <f>ROUND(I1085*H1085,2)</f>
        <v>0</v>
      </c>
      <c r="BL1085" s="19" t="s">
        <v>257</v>
      </c>
      <c r="BM1085" s="242" t="s">
        <v>1126</v>
      </c>
    </row>
    <row r="1086" s="2" customFormat="1">
      <c r="A1086" s="41"/>
      <c r="B1086" s="42"/>
      <c r="C1086" s="43"/>
      <c r="D1086" s="251" t="s">
        <v>289</v>
      </c>
      <c r="E1086" s="43"/>
      <c r="F1086" s="282" t="s">
        <v>1127</v>
      </c>
      <c r="G1086" s="43"/>
      <c r="H1086" s="43"/>
      <c r="I1086" s="246"/>
      <c r="J1086" s="43"/>
      <c r="K1086" s="43"/>
      <c r="L1086" s="47"/>
      <c r="M1086" s="247"/>
      <c r="N1086" s="248"/>
      <c r="O1086" s="94"/>
      <c r="P1086" s="94"/>
      <c r="Q1086" s="94"/>
      <c r="R1086" s="94"/>
      <c r="S1086" s="94"/>
      <c r="T1086" s="95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19" t="s">
        <v>289</v>
      </c>
      <c r="AU1086" s="19" t="s">
        <v>93</v>
      </c>
    </row>
    <row r="1087" s="15" customFormat="1">
      <c r="A1087" s="15"/>
      <c r="B1087" s="272"/>
      <c r="C1087" s="273"/>
      <c r="D1087" s="251" t="s">
        <v>260</v>
      </c>
      <c r="E1087" s="274" t="s">
        <v>1</v>
      </c>
      <c r="F1087" s="275" t="s">
        <v>1128</v>
      </c>
      <c r="G1087" s="273"/>
      <c r="H1087" s="274" t="s">
        <v>1</v>
      </c>
      <c r="I1087" s="276"/>
      <c r="J1087" s="273"/>
      <c r="K1087" s="273"/>
      <c r="L1087" s="277"/>
      <c r="M1087" s="278"/>
      <c r="N1087" s="279"/>
      <c r="O1087" s="279"/>
      <c r="P1087" s="279"/>
      <c r="Q1087" s="279"/>
      <c r="R1087" s="279"/>
      <c r="S1087" s="279"/>
      <c r="T1087" s="280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81" t="s">
        <v>260</v>
      </c>
      <c r="AU1087" s="281" t="s">
        <v>93</v>
      </c>
      <c r="AV1087" s="15" t="s">
        <v>91</v>
      </c>
      <c r="AW1087" s="15" t="s">
        <v>40</v>
      </c>
      <c r="AX1087" s="15" t="s">
        <v>84</v>
      </c>
      <c r="AY1087" s="281" t="s">
        <v>251</v>
      </c>
    </row>
    <row r="1088" s="13" customFormat="1">
      <c r="A1088" s="13"/>
      <c r="B1088" s="249"/>
      <c r="C1088" s="250"/>
      <c r="D1088" s="251" t="s">
        <v>260</v>
      </c>
      <c r="E1088" s="252" t="s">
        <v>1</v>
      </c>
      <c r="F1088" s="253" t="s">
        <v>1129</v>
      </c>
      <c r="G1088" s="250"/>
      <c r="H1088" s="254">
        <v>10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260</v>
      </c>
      <c r="AU1088" s="260" t="s">
        <v>93</v>
      </c>
      <c r="AV1088" s="13" t="s">
        <v>93</v>
      </c>
      <c r="AW1088" s="13" t="s">
        <v>40</v>
      </c>
      <c r="AX1088" s="13" t="s">
        <v>91</v>
      </c>
      <c r="AY1088" s="260" t="s">
        <v>251</v>
      </c>
    </row>
    <row r="1089" s="2" customFormat="1" ht="49.05" customHeight="1">
      <c r="A1089" s="41"/>
      <c r="B1089" s="42"/>
      <c r="C1089" s="294" t="s">
        <v>738</v>
      </c>
      <c r="D1089" s="294" t="s">
        <v>338</v>
      </c>
      <c r="E1089" s="295" t="s">
        <v>1130</v>
      </c>
      <c r="F1089" s="296" t="s">
        <v>1131</v>
      </c>
      <c r="G1089" s="297" t="s">
        <v>571</v>
      </c>
      <c r="H1089" s="298">
        <v>5</v>
      </c>
      <c r="I1089" s="299"/>
      <c r="J1089" s="300">
        <f>ROUND(I1089*H1089,2)</f>
        <v>0</v>
      </c>
      <c r="K1089" s="301"/>
      <c r="L1089" s="302"/>
      <c r="M1089" s="303" t="s">
        <v>1</v>
      </c>
      <c r="N1089" s="304" t="s">
        <v>49</v>
      </c>
      <c r="O1089" s="94"/>
      <c r="P1089" s="240">
        <f>O1089*H1089</f>
        <v>0</v>
      </c>
      <c r="Q1089" s="240">
        <v>0.01</v>
      </c>
      <c r="R1089" s="240">
        <f>Q1089*H1089</f>
        <v>0.050000000000000003</v>
      </c>
      <c r="S1089" s="240">
        <v>0</v>
      </c>
      <c r="T1089" s="241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42" t="s">
        <v>281</v>
      </c>
      <c r="AT1089" s="242" t="s">
        <v>338</v>
      </c>
      <c r="AU1089" s="242" t="s">
        <v>93</v>
      </c>
      <c r="AY1089" s="19" t="s">
        <v>251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9" t="s">
        <v>91</v>
      </c>
      <c r="BK1089" s="243">
        <f>ROUND(I1089*H1089,2)</f>
        <v>0</v>
      </c>
      <c r="BL1089" s="19" t="s">
        <v>257</v>
      </c>
      <c r="BM1089" s="242" t="s">
        <v>1132</v>
      </c>
    </row>
    <row r="1090" s="15" customFormat="1">
      <c r="A1090" s="15"/>
      <c r="B1090" s="272"/>
      <c r="C1090" s="273"/>
      <c r="D1090" s="251" t="s">
        <v>260</v>
      </c>
      <c r="E1090" s="274" t="s">
        <v>1</v>
      </c>
      <c r="F1090" s="275" t="s">
        <v>1128</v>
      </c>
      <c r="G1090" s="273"/>
      <c r="H1090" s="274" t="s">
        <v>1</v>
      </c>
      <c r="I1090" s="276"/>
      <c r="J1090" s="273"/>
      <c r="K1090" s="273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1" t="s">
        <v>260</v>
      </c>
      <c r="AU1090" s="281" t="s">
        <v>93</v>
      </c>
      <c r="AV1090" s="15" t="s">
        <v>91</v>
      </c>
      <c r="AW1090" s="15" t="s">
        <v>40</v>
      </c>
      <c r="AX1090" s="15" t="s">
        <v>84</v>
      </c>
      <c r="AY1090" s="281" t="s">
        <v>251</v>
      </c>
    </row>
    <row r="1091" s="13" customFormat="1">
      <c r="A1091" s="13"/>
      <c r="B1091" s="249"/>
      <c r="C1091" s="250"/>
      <c r="D1091" s="251" t="s">
        <v>260</v>
      </c>
      <c r="E1091" s="252" t="s">
        <v>1</v>
      </c>
      <c r="F1091" s="253" t="s">
        <v>1133</v>
      </c>
      <c r="G1091" s="250"/>
      <c r="H1091" s="254">
        <v>5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260</v>
      </c>
      <c r="AU1091" s="260" t="s">
        <v>93</v>
      </c>
      <c r="AV1091" s="13" t="s">
        <v>93</v>
      </c>
      <c r="AW1091" s="13" t="s">
        <v>40</v>
      </c>
      <c r="AX1091" s="13" t="s">
        <v>91</v>
      </c>
      <c r="AY1091" s="260" t="s">
        <v>251</v>
      </c>
    </row>
    <row r="1092" s="2" customFormat="1" ht="44.25" customHeight="1">
      <c r="A1092" s="41"/>
      <c r="B1092" s="42"/>
      <c r="C1092" s="294" t="s">
        <v>1134</v>
      </c>
      <c r="D1092" s="294" t="s">
        <v>338</v>
      </c>
      <c r="E1092" s="295" t="s">
        <v>1135</v>
      </c>
      <c r="F1092" s="296" t="s">
        <v>1136</v>
      </c>
      <c r="G1092" s="297" t="s">
        <v>571</v>
      </c>
      <c r="H1092" s="298">
        <v>5</v>
      </c>
      <c r="I1092" s="299"/>
      <c r="J1092" s="300">
        <f>ROUND(I1092*H1092,2)</f>
        <v>0</v>
      </c>
      <c r="K1092" s="301"/>
      <c r="L1092" s="302"/>
      <c r="M1092" s="303" t="s">
        <v>1</v>
      </c>
      <c r="N1092" s="304" t="s">
        <v>49</v>
      </c>
      <c r="O1092" s="94"/>
      <c r="P1092" s="240">
        <f>O1092*H1092</f>
        <v>0</v>
      </c>
      <c r="Q1092" s="240">
        <v>0.0070000000000000001</v>
      </c>
      <c r="R1092" s="240">
        <f>Q1092*H1092</f>
        <v>0.035000000000000003</v>
      </c>
      <c r="S1092" s="240">
        <v>0</v>
      </c>
      <c r="T1092" s="241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42" t="s">
        <v>281</v>
      </c>
      <c r="AT1092" s="242" t="s">
        <v>338</v>
      </c>
      <c r="AU1092" s="242" t="s">
        <v>93</v>
      </c>
      <c r="AY1092" s="19" t="s">
        <v>251</v>
      </c>
      <c r="BE1092" s="243">
        <f>IF(N1092="základní",J1092,0)</f>
        <v>0</v>
      </c>
      <c r="BF1092" s="243">
        <f>IF(N1092="snížená",J1092,0)</f>
        <v>0</v>
      </c>
      <c r="BG1092" s="243">
        <f>IF(N1092="zákl. přenesená",J1092,0)</f>
        <v>0</v>
      </c>
      <c r="BH1092" s="243">
        <f>IF(N1092="sníž. přenesená",J1092,0)</f>
        <v>0</v>
      </c>
      <c r="BI1092" s="243">
        <f>IF(N1092="nulová",J1092,0)</f>
        <v>0</v>
      </c>
      <c r="BJ1092" s="19" t="s">
        <v>91</v>
      </c>
      <c r="BK1092" s="243">
        <f>ROUND(I1092*H1092,2)</f>
        <v>0</v>
      </c>
      <c r="BL1092" s="19" t="s">
        <v>257</v>
      </c>
      <c r="BM1092" s="242" t="s">
        <v>1137</v>
      </c>
    </row>
    <row r="1093" s="15" customFormat="1">
      <c r="A1093" s="15"/>
      <c r="B1093" s="272"/>
      <c r="C1093" s="273"/>
      <c r="D1093" s="251" t="s">
        <v>260</v>
      </c>
      <c r="E1093" s="274" t="s">
        <v>1</v>
      </c>
      <c r="F1093" s="275" t="s">
        <v>1128</v>
      </c>
      <c r="G1093" s="273"/>
      <c r="H1093" s="274" t="s">
        <v>1</v>
      </c>
      <c r="I1093" s="276"/>
      <c r="J1093" s="273"/>
      <c r="K1093" s="273"/>
      <c r="L1093" s="277"/>
      <c r="M1093" s="278"/>
      <c r="N1093" s="279"/>
      <c r="O1093" s="279"/>
      <c r="P1093" s="279"/>
      <c r="Q1093" s="279"/>
      <c r="R1093" s="279"/>
      <c r="S1093" s="279"/>
      <c r="T1093" s="280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1" t="s">
        <v>260</v>
      </c>
      <c r="AU1093" s="281" t="s">
        <v>93</v>
      </c>
      <c r="AV1093" s="15" t="s">
        <v>91</v>
      </c>
      <c r="AW1093" s="15" t="s">
        <v>40</v>
      </c>
      <c r="AX1093" s="15" t="s">
        <v>84</v>
      </c>
      <c r="AY1093" s="281" t="s">
        <v>251</v>
      </c>
    </row>
    <row r="1094" s="13" customFormat="1">
      <c r="A1094" s="13"/>
      <c r="B1094" s="249"/>
      <c r="C1094" s="250"/>
      <c r="D1094" s="251" t="s">
        <v>260</v>
      </c>
      <c r="E1094" s="252" t="s">
        <v>1</v>
      </c>
      <c r="F1094" s="253" t="s">
        <v>1133</v>
      </c>
      <c r="G1094" s="250"/>
      <c r="H1094" s="254">
        <v>5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260</v>
      </c>
      <c r="AU1094" s="260" t="s">
        <v>93</v>
      </c>
      <c r="AV1094" s="13" t="s">
        <v>93</v>
      </c>
      <c r="AW1094" s="13" t="s">
        <v>40</v>
      </c>
      <c r="AX1094" s="13" t="s">
        <v>91</v>
      </c>
      <c r="AY1094" s="260" t="s">
        <v>251</v>
      </c>
    </row>
    <row r="1095" s="2" customFormat="1" ht="37.8" customHeight="1">
      <c r="A1095" s="41"/>
      <c r="B1095" s="42"/>
      <c r="C1095" s="230" t="s">
        <v>743</v>
      </c>
      <c r="D1095" s="230" t="s">
        <v>253</v>
      </c>
      <c r="E1095" s="231" t="s">
        <v>1138</v>
      </c>
      <c r="F1095" s="232" t="s">
        <v>1139</v>
      </c>
      <c r="G1095" s="233" t="s">
        <v>389</v>
      </c>
      <c r="H1095" s="234">
        <v>3452.2089999999998</v>
      </c>
      <c r="I1095" s="235"/>
      <c r="J1095" s="236">
        <f>ROUND(I1095*H1095,2)</f>
        <v>0</v>
      </c>
      <c r="K1095" s="237"/>
      <c r="L1095" s="47"/>
      <c r="M1095" s="238" t="s">
        <v>1</v>
      </c>
      <c r="N1095" s="239" t="s">
        <v>49</v>
      </c>
      <c r="O1095" s="94"/>
      <c r="P1095" s="240">
        <f>O1095*H1095</f>
        <v>0</v>
      </c>
      <c r="Q1095" s="240">
        <v>0</v>
      </c>
      <c r="R1095" s="240">
        <f>Q1095*H1095</f>
        <v>0</v>
      </c>
      <c r="S1095" s="240">
        <v>0</v>
      </c>
      <c r="T1095" s="241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42" t="s">
        <v>257</v>
      </c>
      <c r="AT1095" s="242" t="s">
        <v>253</v>
      </c>
      <c r="AU1095" s="242" t="s">
        <v>93</v>
      </c>
      <c r="AY1095" s="19" t="s">
        <v>251</v>
      </c>
      <c r="BE1095" s="243">
        <f>IF(N1095="základní",J1095,0)</f>
        <v>0</v>
      </c>
      <c r="BF1095" s="243">
        <f>IF(N1095="snížená",J1095,0)</f>
        <v>0</v>
      </c>
      <c r="BG1095" s="243">
        <f>IF(N1095="zákl. přenesená",J1095,0)</f>
        <v>0</v>
      </c>
      <c r="BH1095" s="243">
        <f>IF(N1095="sníž. přenesená",J1095,0)</f>
        <v>0</v>
      </c>
      <c r="BI1095" s="243">
        <f>IF(N1095="nulová",J1095,0)</f>
        <v>0</v>
      </c>
      <c r="BJ1095" s="19" t="s">
        <v>91</v>
      </c>
      <c r="BK1095" s="243">
        <f>ROUND(I1095*H1095,2)</f>
        <v>0</v>
      </c>
      <c r="BL1095" s="19" t="s">
        <v>257</v>
      </c>
      <c r="BM1095" s="242" t="s">
        <v>1140</v>
      </c>
    </row>
    <row r="1096" s="2" customFormat="1">
      <c r="A1096" s="41"/>
      <c r="B1096" s="42"/>
      <c r="C1096" s="43"/>
      <c r="D1096" s="244" t="s">
        <v>258</v>
      </c>
      <c r="E1096" s="43"/>
      <c r="F1096" s="245" t="s">
        <v>1141</v>
      </c>
      <c r="G1096" s="43"/>
      <c r="H1096" s="43"/>
      <c r="I1096" s="246"/>
      <c r="J1096" s="43"/>
      <c r="K1096" s="43"/>
      <c r="L1096" s="47"/>
      <c r="M1096" s="247"/>
      <c r="N1096" s="248"/>
      <c r="O1096" s="94"/>
      <c r="P1096" s="94"/>
      <c r="Q1096" s="94"/>
      <c r="R1096" s="94"/>
      <c r="S1096" s="94"/>
      <c r="T1096" s="95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19" t="s">
        <v>258</v>
      </c>
      <c r="AU1096" s="19" t="s">
        <v>93</v>
      </c>
    </row>
    <row r="1097" s="13" customFormat="1">
      <c r="A1097" s="13"/>
      <c r="B1097" s="249"/>
      <c r="C1097" s="250"/>
      <c r="D1097" s="251" t="s">
        <v>260</v>
      </c>
      <c r="E1097" s="252" t="s">
        <v>1</v>
      </c>
      <c r="F1097" s="253" t="s">
        <v>877</v>
      </c>
      <c r="G1097" s="250"/>
      <c r="H1097" s="254">
        <v>3286.8989999999999</v>
      </c>
      <c r="I1097" s="255"/>
      <c r="J1097" s="250"/>
      <c r="K1097" s="250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260</v>
      </c>
      <c r="AU1097" s="260" t="s">
        <v>93</v>
      </c>
      <c r="AV1097" s="13" t="s">
        <v>93</v>
      </c>
      <c r="AW1097" s="13" t="s">
        <v>40</v>
      </c>
      <c r="AX1097" s="13" t="s">
        <v>84</v>
      </c>
      <c r="AY1097" s="260" t="s">
        <v>251</v>
      </c>
    </row>
    <row r="1098" s="13" customFormat="1">
      <c r="A1098" s="13"/>
      <c r="B1098" s="249"/>
      <c r="C1098" s="250"/>
      <c r="D1098" s="251" t="s">
        <v>260</v>
      </c>
      <c r="E1098" s="252" t="s">
        <v>1</v>
      </c>
      <c r="F1098" s="253" t="s">
        <v>878</v>
      </c>
      <c r="G1098" s="250"/>
      <c r="H1098" s="254">
        <v>165.31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260</v>
      </c>
      <c r="AU1098" s="260" t="s">
        <v>93</v>
      </c>
      <c r="AV1098" s="13" t="s">
        <v>93</v>
      </c>
      <c r="AW1098" s="13" t="s">
        <v>40</v>
      </c>
      <c r="AX1098" s="13" t="s">
        <v>84</v>
      </c>
      <c r="AY1098" s="260" t="s">
        <v>251</v>
      </c>
    </row>
    <row r="1099" s="14" customFormat="1">
      <c r="A1099" s="14"/>
      <c r="B1099" s="261"/>
      <c r="C1099" s="262"/>
      <c r="D1099" s="251" t="s">
        <v>260</v>
      </c>
      <c r="E1099" s="263" t="s">
        <v>1</v>
      </c>
      <c r="F1099" s="264" t="s">
        <v>262</v>
      </c>
      <c r="G1099" s="262"/>
      <c r="H1099" s="265">
        <v>3452.2089999999998</v>
      </c>
      <c r="I1099" s="266"/>
      <c r="J1099" s="262"/>
      <c r="K1099" s="262"/>
      <c r="L1099" s="267"/>
      <c r="M1099" s="268"/>
      <c r="N1099" s="269"/>
      <c r="O1099" s="269"/>
      <c r="P1099" s="269"/>
      <c r="Q1099" s="269"/>
      <c r="R1099" s="269"/>
      <c r="S1099" s="269"/>
      <c r="T1099" s="27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71" t="s">
        <v>260</v>
      </c>
      <c r="AU1099" s="271" t="s">
        <v>93</v>
      </c>
      <c r="AV1099" s="14" t="s">
        <v>257</v>
      </c>
      <c r="AW1099" s="14" t="s">
        <v>40</v>
      </c>
      <c r="AX1099" s="14" t="s">
        <v>91</v>
      </c>
      <c r="AY1099" s="271" t="s">
        <v>251</v>
      </c>
    </row>
    <row r="1100" s="2" customFormat="1" ht="33" customHeight="1">
      <c r="A1100" s="41"/>
      <c r="B1100" s="42"/>
      <c r="C1100" s="230" t="s">
        <v>1142</v>
      </c>
      <c r="D1100" s="230" t="s">
        <v>253</v>
      </c>
      <c r="E1100" s="231" t="s">
        <v>1143</v>
      </c>
      <c r="F1100" s="232" t="s">
        <v>1144</v>
      </c>
      <c r="G1100" s="233" t="s">
        <v>389</v>
      </c>
      <c r="H1100" s="234">
        <v>310698.81</v>
      </c>
      <c r="I1100" s="235"/>
      <c r="J1100" s="236">
        <f>ROUND(I1100*H1100,2)</f>
        <v>0</v>
      </c>
      <c r="K1100" s="237"/>
      <c r="L1100" s="47"/>
      <c r="M1100" s="238" t="s">
        <v>1</v>
      </c>
      <c r="N1100" s="239" t="s">
        <v>49</v>
      </c>
      <c r="O1100" s="94"/>
      <c r="P1100" s="240">
        <f>O1100*H1100</f>
        <v>0</v>
      </c>
      <c r="Q1100" s="240">
        <v>0</v>
      </c>
      <c r="R1100" s="240">
        <f>Q1100*H1100</f>
        <v>0</v>
      </c>
      <c r="S1100" s="240">
        <v>0</v>
      </c>
      <c r="T1100" s="24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42" t="s">
        <v>257</v>
      </c>
      <c r="AT1100" s="242" t="s">
        <v>253</v>
      </c>
      <c r="AU1100" s="242" t="s">
        <v>93</v>
      </c>
      <c r="AY1100" s="19" t="s">
        <v>251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9" t="s">
        <v>91</v>
      </c>
      <c r="BK1100" s="243">
        <f>ROUND(I1100*H1100,2)</f>
        <v>0</v>
      </c>
      <c r="BL1100" s="19" t="s">
        <v>257</v>
      </c>
      <c r="BM1100" s="242" t="s">
        <v>1145</v>
      </c>
    </row>
    <row r="1101" s="2" customFormat="1">
      <c r="A1101" s="41"/>
      <c r="B1101" s="42"/>
      <c r="C1101" s="43"/>
      <c r="D1101" s="244" t="s">
        <v>258</v>
      </c>
      <c r="E1101" s="43"/>
      <c r="F1101" s="245" t="s">
        <v>1146</v>
      </c>
      <c r="G1101" s="43"/>
      <c r="H1101" s="43"/>
      <c r="I1101" s="246"/>
      <c r="J1101" s="43"/>
      <c r="K1101" s="43"/>
      <c r="L1101" s="47"/>
      <c r="M1101" s="247"/>
      <c r="N1101" s="248"/>
      <c r="O1101" s="94"/>
      <c r="P1101" s="94"/>
      <c r="Q1101" s="94"/>
      <c r="R1101" s="94"/>
      <c r="S1101" s="94"/>
      <c r="T1101" s="95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19" t="s">
        <v>258</v>
      </c>
      <c r="AU1101" s="19" t="s">
        <v>93</v>
      </c>
    </row>
    <row r="1102" s="13" customFormat="1">
      <c r="A1102" s="13"/>
      <c r="B1102" s="249"/>
      <c r="C1102" s="250"/>
      <c r="D1102" s="251" t="s">
        <v>260</v>
      </c>
      <c r="E1102" s="252" t="s">
        <v>1</v>
      </c>
      <c r="F1102" s="253" t="s">
        <v>1147</v>
      </c>
      <c r="G1102" s="250"/>
      <c r="H1102" s="254">
        <v>310698.81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260</v>
      </c>
      <c r="AU1102" s="260" t="s">
        <v>93</v>
      </c>
      <c r="AV1102" s="13" t="s">
        <v>93</v>
      </c>
      <c r="AW1102" s="13" t="s">
        <v>40</v>
      </c>
      <c r="AX1102" s="13" t="s">
        <v>84</v>
      </c>
      <c r="AY1102" s="260" t="s">
        <v>251</v>
      </c>
    </row>
    <row r="1103" s="14" customFormat="1">
      <c r="A1103" s="14"/>
      <c r="B1103" s="261"/>
      <c r="C1103" s="262"/>
      <c r="D1103" s="251" t="s">
        <v>260</v>
      </c>
      <c r="E1103" s="263" t="s">
        <v>1</v>
      </c>
      <c r="F1103" s="264" t="s">
        <v>262</v>
      </c>
      <c r="G1103" s="262"/>
      <c r="H1103" s="265">
        <v>310698.81</v>
      </c>
      <c r="I1103" s="266"/>
      <c r="J1103" s="262"/>
      <c r="K1103" s="262"/>
      <c r="L1103" s="267"/>
      <c r="M1103" s="268"/>
      <c r="N1103" s="269"/>
      <c r="O1103" s="269"/>
      <c r="P1103" s="269"/>
      <c r="Q1103" s="269"/>
      <c r="R1103" s="269"/>
      <c r="S1103" s="269"/>
      <c r="T1103" s="27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1" t="s">
        <v>260</v>
      </c>
      <c r="AU1103" s="271" t="s">
        <v>93</v>
      </c>
      <c r="AV1103" s="14" t="s">
        <v>257</v>
      </c>
      <c r="AW1103" s="14" t="s">
        <v>40</v>
      </c>
      <c r="AX1103" s="14" t="s">
        <v>91</v>
      </c>
      <c r="AY1103" s="271" t="s">
        <v>251</v>
      </c>
    </row>
    <row r="1104" s="2" customFormat="1" ht="37.8" customHeight="1">
      <c r="A1104" s="41"/>
      <c r="B1104" s="42"/>
      <c r="C1104" s="230" t="s">
        <v>753</v>
      </c>
      <c r="D1104" s="230" t="s">
        <v>253</v>
      </c>
      <c r="E1104" s="231" t="s">
        <v>1148</v>
      </c>
      <c r="F1104" s="232" t="s">
        <v>1149</v>
      </c>
      <c r="G1104" s="233" t="s">
        <v>389</v>
      </c>
      <c r="H1104" s="234">
        <v>3452.2089999999998</v>
      </c>
      <c r="I1104" s="235"/>
      <c r="J1104" s="236">
        <f>ROUND(I1104*H1104,2)</f>
        <v>0</v>
      </c>
      <c r="K1104" s="237"/>
      <c r="L1104" s="47"/>
      <c r="M1104" s="238" t="s">
        <v>1</v>
      </c>
      <c r="N1104" s="239" t="s">
        <v>49</v>
      </c>
      <c r="O1104" s="94"/>
      <c r="P1104" s="240">
        <f>O1104*H1104</f>
        <v>0</v>
      </c>
      <c r="Q1104" s="240">
        <v>0</v>
      </c>
      <c r="R1104" s="240">
        <f>Q1104*H1104</f>
        <v>0</v>
      </c>
      <c r="S1104" s="240">
        <v>0</v>
      </c>
      <c r="T1104" s="241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42" t="s">
        <v>257</v>
      </c>
      <c r="AT1104" s="242" t="s">
        <v>253</v>
      </c>
      <c r="AU1104" s="242" t="s">
        <v>93</v>
      </c>
      <c r="AY1104" s="19" t="s">
        <v>251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9" t="s">
        <v>91</v>
      </c>
      <c r="BK1104" s="243">
        <f>ROUND(I1104*H1104,2)</f>
        <v>0</v>
      </c>
      <c r="BL1104" s="19" t="s">
        <v>257</v>
      </c>
      <c r="BM1104" s="242" t="s">
        <v>1150</v>
      </c>
    </row>
    <row r="1105" s="2" customFormat="1">
      <c r="A1105" s="41"/>
      <c r="B1105" s="42"/>
      <c r="C1105" s="43"/>
      <c r="D1105" s="244" t="s">
        <v>258</v>
      </c>
      <c r="E1105" s="43"/>
      <c r="F1105" s="245" t="s">
        <v>1151</v>
      </c>
      <c r="G1105" s="43"/>
      <c r="H1105" s="43"/>
      <c r="I1105" s="246"/>
      <c r="J1105" s="43"/>
      <c r="K1105" s="43"/>
      <c r="L1105" s="47"/>
      <c r="M1105" s="247"/>
      <c r="N1105" s="248"/>
      <c r="O1105" s="94"/>
      <c r="P1105" s="94"/>
      <c r="Q1105" s="94"/>
      <c r="R1105" s="94"/>
      <c r="S1105" s="94"/>
      <c r="T1105" s="95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19" t="s">
        <v>258</v>
      </c>
      <c r="AU1105" s="19" t="s">
        <v>93</v>
      </c>
    </row>
    <row r="1106" s="2" customFormat="1" ht="49.05" customHeight="1">
      <c r="A1106" s="41"/>
      <c r="B1106" s="42"/>
      <c r="C1106" s="230" t="s">
        <v>1152</v>
      </c>
      <c r="D1106" s="230" t="s">
        <v>253</v>
      </c>
      <c r="E1106" s="231" t="s">
        <v>1153</v>
      </c>
      <c r="F1106" s="232" t="s">
        <v>1154</v>
      </c>
      <c r="G1106" s="233" t="s">
        <v>571</v>
      </c>
      <c r="H1106" s="234">
        <v>2</v>
      </c>
      <c r="I1106" s="235"/>
      <c r="J1106" s="236">
        <f>ROUND(I1106*H1106,2)</f>
        <v>0</v>
      </c>
      <c r="K1106" s="237"/>
      <c r="L1106" s="47"/>
      <c r="M1106" s="238" t="s">
        <v>1</v>
      </c>
      <c r="N1106" s="239" t="s">
        <v>49</v>
      </c>
      <c r="O1106" s="94"/>
      <c r="P1106" s="240">
        <f>O1106*H1106</f>
        <v>0</v>
      </c>
      <c r="Q1106" s="240">
        <v>0.044999999999999998</v>
      </c>
      <c r="R1106" s="240">
        <f>Q1106*H1106</f>
        <v>0.089999999999999997</v>
      </c>
      <c r="S1106" s="240">
        <v>0</v>
      </c>
      <c r="T1106" s="24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42" t="s">
        <v>257</v>
      </c>
      <c r="AT1106" s="242" t="s">
        <v>253</v>
      </c>
      <c r="AU1106" s="242" t="s">
        <v>93</v>
      </c>
      <c r="AY1106" s="19" t="s">
        <v>251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9" t="s">
        <v>91</v>
      </c>
      <c r="BK1106" s="243">
        <f>ROUND(I1106*H1106,2)</f>
        <v>0</v>
      </c>
      <c r="BL1106" s="19" t="s">
        <v>257</v>
      </c>
      <c r="BM1106" s="242" t="s">
        <v>1155</v>
      </c>
    </row>
    <row r="1107" s="15" customFormat="1">
      <c r="A1107" s="15"/>
      <c r="B1107" s="272"/>
      <c r="C1107" s="273"/>
      <c r="D1107" s="251" t="s">
        <v>260</v>
      </c>
      <c r="E1107" s="274" t="s">
        <v>1</v>
      </c>
      <c r="F1107" s="275" t="s">
        <v>1128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260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251</v>
      </c>
    </row>
    <row r="1108" s="13" customFormat="1">
      <c r="A1108" s="13"/>
      <c r="B1108" s="249"/>
      <c r="C1108" s="250"/>
      <c r="D1108" s="251" t="s">
        <v>260</v>
      </c>
      <c r="E1108" s="252" t="s">
        <v>1</v>
      </c>
      <c r="F1108" s="253" t="s">
        <v>1156</v>
      </c>
      <c r="G1108" s="250"/>
      <c r="H1108" s="254">
        <v>2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260</v>
      </c>
      <c r="AU1108" s="260" t="s">
        <v>93</v>
      </c>
      <c r="AV1108" s="13" t="s">
        <v>93</v>
      </c>
      <c r="AW1108" s="13" t="s">
        <v>40</v>
      </c>
      <c r="AX1108" s="13" t="s">
        <v>91</v>
      </c>
      <c r="AY1108" s="260" t="s">
        <v>251</v>
      </c>
    </row>
    <row r="1109" s="2" customFormat="1" ht="49.05" customHeight="1">
      <c r="A1109" s="41"/>
      <c r="B1109" s="42"/>
      <c r="C1109" s="230" t="s">
        <v>758</v>
      </c>
      <c r="D1109" s="230" t="s">
        <v>253</v>
      </c>
      <c r="E1109" s="231" t="s">
        <v>1157</v>
      </c>
      <c r="F1109" s="232" t="s">
        <v>1158</v>
      </c>
      <c r="G1109" s="233" t="s">
        <v>571</v>
      </c>
      <c r="H1109" s="234">
        <v>1</v>
      </c>
      <c r="I1109" s="235"/>
      <c r="J1109" s="236">
        <f>ROUND(I1109*H1109,2)</f>
        <v>0</v>
      </c>
      <c r="K1109" s="237"/>
      <c r="L1109" s="47"/>
      <c r="M1109" s="238" t="s">
        <v>1</v>
      </c>
      <c r="N1109" s="239" t="s">
        <v>49</v>
      </c>
      <c r="O1109" s="94"/>
      <c r="P1109" s="240">
        <f>O1109*H1109</f>
        <v>0</v>
      </c>
      <c r="Q1109" s="240">
        <v>0.044999999999999998</v>
      </c>
      <c r="R1109" s="240">
        <f>Q1109*H1109</f>
        <v>0.044999999999999998</v>
      </c>
      <c r="S1109" s="240">
        <v>0</v>
      </c>
      <c r="T1109" s="241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42" t="s">
        <v>257</v>
      </c>
      <c r="AT1109" s="242" t="s">
        <v>253</v>
      </c>
      <c r="AU1109" s="242" t="s">
        <v>93</v>
      </c>
      <c r="AY1109" s="19" t="s">
        <v>251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9" t="s">
        <v>91</v>
      </c>
      <c r="BK1109" s="243">
        <f>ROUND(I1109*H1109,2)</f>
        <v>0</v>
      </c>
      <c r="BL1109" s="19" t="s">
        <v>257</v>
      </c>
      <c r="BM1109" s="242" t="s">
        <v>1159</v>
      </c>
    </row>
    <row r="1110" s="15" customFormat="1">
      <c r="A1110" s="15"/>
      <c r="B1110" s="272"/>
      <c r="C1110" s="273"/>
      <c r="D1110" s="251" t="s">
        <v>260</v>
      </c>
      <c r="E1110" s="274" t="s">
        <v>1</v>
      </c>
      <c r="F1110" s="275" t="s">
        <v>1128</v>
      </c>
      <c r="G1110" s="273"/>
      <c r="H1110" s="274" t="s">
        <v>1</v>
      </c>
      <c r="I1110" s="276"/>
      <c r="J1110" s="273"/>
      <c r="K1110" s="273"/>
      <c r="L1110" s="277"/>
      <c r="M1110" s="278"/>
      <c r="N1110" s="279"/>
      <c r="O1110" s="279"/>
      <c r="P1110" s="279"/>
      <c r="Q1110" s="279"/>
      <c r="R1110" s="279"/>
      <c r="S1110" s="279"/>
      <c r="T1110" s="280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1" t="s">
        <v>260</v>
      </c>
      <c r="AU1110" s="281" t="s">
        <v>93</v>
      </c>
      <c r="AV1110" s="15" t="s">
        <v>91</v>
      </c>
      <c r="AW1110" s="15" t="s">
        <v>40</v>
      </c>
      <c r="AX1110" s="15" t="s">
        <v>84</v>
      </c>
      <c r="AY1110" s="281" t="s">
        <v>251</v>
      </c>
    </row>
    <row r="1111" s="13" customFormat="1">
      <c r="A1111" s="13"/>
      <c r="B1111" s="249"/>
      <c r="C1111" s="250"/>
      <c r="D1111" s="251" t="s">
        <v>260</v>
      </c>
      <c r="E1111" s="252" t="s">
        <v>1</v>
      </c>
      <c r="F1111" s="253" t="s">
        <v>1160</v>
      </c>
      <c r="G1111" s="250"/>
      <c r="H1111" s="254">
        <v>1</v>
      </c>
      <c r="I1111" s="255"/>
      <c r="J1111" s="250"/>
      <c r="K1111" s="250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260</v>
      </c>
      <c r="AU1111" s="260" t="s">
        <v>93</v>
      </c>
      <c r="AV1111" s="13" t="s">
        <v>93</v>
      </c>
      <c r="AW1111" s="13" t="s">
        <v>40</v>
      </c>
      <c r="AX1111" s="13" t="s">
        <v>91</v>
      </c>
      <c r="AY1111" s="260" t="s">
        <v>251</v>
      </c>
    </row>
    <row r="1112" s="2" customFormat="1" ht="24.15" customHeight="1">
      <c r="A1112" s="41"/>
      <c r="B1112" s="42"/>
      <c r="C1112" s="230" t="s">
        <v>1161</v>
      </c>
      <c r="D1112" s="230" t="s">
        <v>253</v>
      </c>
      <c r="E1112" s="231" t="s">
        <v>1162</v>
      </c>
      <c r="F1112" s="232" t="s">
        <v>1163</v>
      </c>
      <c r="G1112" s="233" t="s">
        <v>389</v>
      </c>
      <c r="H1112" s="234">
        <v>5786</v>
      </c>
      <c r="I1112" s="235"/>
      <c r="J1112" s="236">
        <f>ROUND(I1112*H1112,2)</f>
        <v>0</v>
      </c>
      <c r="K1112" s="237"/>
      <c r="L1112" s="47"/>
      <c r="M1112" s="238" t="s">
        <v>1</v>
      </c>
      <c r="N1112" s="239" t="s">
        <v>49</v>
      </c>
      <c r="O1112" s="94"/>
      <c r="P1112" s="240">
        <f>O1112*H1112</f>
        <v>0</v>
      </c>
      <c r="Q1112" s="240">
        <v>3.4999999999999997E-05</v>
      </c>
      <c r="R1112" s="240">
        <f>Q1112*H1112</f>
        <v>0.20251</v>
      </c>
      <c r="S1112" s="240">
        <v>0</v>
      </c>
      <c r="T1112" s="241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42" t="s">
        <v>257</v>
      </c>
      <c r="AT1112" s="242" t="s">
        <v>253</v>
      </c>
      <c r="AU1112" s="242" t="s">
        <v>93</v>
      </c>
      <c r="AY1112" s="19" t="s">
        <v>251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9" t="s">
        <v>91</v>
      </c>
      <c r="BK1112" s="243">
        <f>ROUND(I1112*H1112,2)</f>
        <v>0</v>
      </c>
      <c r="BL1112" s="19" t="s">
        <v>257</v>
      </c>
      <c r="BM1112" s="242" t="s">
        <v>1164</v>
      </c>
    </row>
    <row r="1113" s="2" customFormat="1">
      <c r="A1113" s="41"/>
      <c r="B1113" s="42"/>
      <c r="C1113" s="43"/>
      <c r="D1113" s="244" t="s">
        <v>258</v>
      </c>
      <c r="E1113" s="43"/>
      <c r="F1113" s="245" t="s">
        <v>1165</v>
      </c>
      <c r="G1113" s="43"/>
      <c r="H1113" s="43"/>
      <c r="I1113" s="246"/>
      <c r="J1113" s="43"/>
      <c r="K1113" s="43"/>
      <c r="L1113" s="47"/>
      <c r="M1113" s="247"/>
      <c r="N1113" s="248"/>
      <c r="O1113" s="94"/>
      <c r="P1113" s="94"/>
      <c r="Q1113" s="94"/>
      <c r="R1113" s="94"/>
      <c r="S1113" s="94"/>
      <c r="T1113" s="95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19" t="s">
        <v>258</v>
      </c>
      <c r="AU1113" s="19" t="s">
        <v>93</v>
      </c>
    </row>
    <row r="1114" s="2" customFormat="1" ht="24.15" customHeight="1">
      <c r="A1114" s="41"/>
      <c r="B1114" s="42"/>
      <c r="C1114" s="230" t="s">
        <v>762</v>
      </c>
      <c r="D1114" s="230" t="s">
        <v>253</v>
      </c>
      <c r="E1114" s="231" t="s">
        <v>1166</v>
      </c>
      <c r="F1114" s="232" t="s">
        <v>1167</v>
      </c>
      <c r="G1114" s="233" t="s">
        <v>1168</v>
      </c>
      <c r="H1114" s="234">
        <v>1</v>
      </c>
      <c r="I1114" s="235"/>
      <c r="J1114" s="236">
        <f>ROUND(I1114*H1114,2)</f>
        <v>0</v>
      </c>
      <c r="K1114" s="237"/>
      <c r="L1114" s="47"/>
      <c r="M1114" s="238" t="s">
        <v>1</v>
      </c>
      <c r="N1114" s="239" t="s">
        <v>49</v>
      </c>
      <c r="O1114" s="94"/>
      <c r="P1114" s="240">
        <f>O1114*H1114</f>
        <v>0</v>
      </c>
      <c r="Q1114" s="240">
        <v>0</v>
      </c>
      <c r="R1114" s="240">
        <f>Q1114*H1114</f>
        <v>0</v>
      </c>
      <c r="S1114" s="240">
        <v>0</v>
      </c>
      <c r="T1114" s="241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42" t="s">
        <v>257</v>
      </c>
      <c r="AT1114" s="242" t="s">
        <v>253</v>
      </c>
      <c r="AU1114" s="242" t="s">
        <v>93</v>
      </c>
      <c r="AY1114" s="19" t="s">
        <v>251</v>
      </c>
      <c r="BE1114" s="243">
        <f>IF(N1114="základní",J1114,0)</f>
        <v>0</v>
      </c>
      <c r="BF1114" s="243">
        <f>IF(N1114="snížená",J1114,0)</f>
        <v>0</v>
      </c>
      <c r="BG1114" s="243">
        <f>IF(N1114="zákl. přenesená",J1114,0)</f>
        <v>0</v>
      </c>
      <c r="BH1114" s="243">
        <f>IF(N1114="sníž. přenesená",J1114,0)</f>
        <v>0</v>
      </c>
      <c r="BI1114" s="243">
        <f>IF(N1114="nulová",J1114,0)</f>
        <v>0</v>
      </c>
      <c r="BJ1114" s="19" t="s">
        <v>91</v>
      </c>
      <c r="BK1114" s="243">
        <f>ROUND(I1114*H1114,2)</f>
        <v>0</v>
      </c>
      <c r="BL1114" s="19" t="s">
        <v>257</v>
      </c>
      <c r="BM1114" s="242" t="s">
        <v>1169</v>
      </c>
    </row>
    <row r="1115" s="2" customFormat="1" ht="24.15" customHeight="1">
      <c r="A1115" s="41"/>
      <c r="B1115" s="42"/>
      <c r="C1115" s="230" t="s">
        <v>1170</v>
      </c>
      <c r="D1115" s="230" t="s">
        <v>253</v>
      </c>
      <c r="E1115" s="231" t="s">
        <v>1171</v>
      </c>
      <c r="F1115" s="232" t="s">
        <v>1172</v>
      </c>
      <c r="G1115" s="233" t="s">
        <v>571</v>
      </c>
      <c r="H1115" s="234">
        <v>5</v>
      </c>
      <c r="I1115" s="235"/>
      <c r="J1115" s="236">
        <f>ROUND(I1115*H1115,2)</f>
        <v>0</v>
      </c>
      <c r="K1115" s="237"/>
      <c r="L1115" s="47"/>
      <c r="M1115" s="238" t="s">
        <v>1</v>
      </c>
      <c r="N1115" s="239" t="s">
        <v>49</v>
      </c>
      <c r="O1115" s="94"/>
      <c r="P1115" s="240">
        <f>O1115*H1115</f>
        <v>0</v>
      </c>
      <c r="Q1115" s="240">
        <v>0.016500000000000001</v>
      </c>
      <c r="R1115" s="240">
        <f>Q1115*H1115</f>
        <v>0.082500000000000004</v>
      </c>
      <c r="S1115" s="240">
        <v>0</v>
      </c>
      <c r="T1115" s="241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42" t="s">
        <v>257</v>
      </c>
      <c r="AT1115" s="242" t="s">
        <v>253</v>
      </c>
      <c r="AU1115" s="242" t="s">
        <v>93</v>
      </c>
      <c r="AY1115" s="19" t="s">
        <v>251</v>
      </c>
      <c r="BE1115" s="243">
        <f>IF(N1115="základní",J1115,0)</f>
        <v>0</v>
      </c>
      <c r="BF1115" s="243">
        <f>IF(N1115="snížená",J1115,0)</f>
        <v>0</v>
      </c>
      <c r="BG1115" s="243">
        <f>IF(N1115="zákl. přenesená",J1115,0)</f>
        <v>0</v>
      </c>
      <c r="BH1115" s="243">
        <f>IF(N1115="sníž. přenesená",J1115,0)</f>
        <v>0</v>
      </c>
      <c r="BI1115" s="243">
        <f>IF(N1115="nulová",J1115,0)</f>
        <v>0</v>
      </c>
      <c r="BJ1115" s="19" t="s">
        <v>91</v>
      </c>
      <c r="BK1115" s="243">
        <f>ROUND(I1115*H1115,2)</f>
        <v>0</v>
      </c>
      <c r="BL1115" s="19" t="s">
        <v>257</v>
      </c>
      <c r="BM1115" s="242" t="s">
        <v>1173</v>
      </c>
    </row>
    <row r="1116" s="2" customFormat="1">
      <c r="A1116" s="41"/>
      <c r="B1116" s="42"/>
      <c r="C1116" s="43"/>
      <c r="D1116" s="244" t="s">
        <v>258</v>
      </c>
      <c r="E1116" s="43"/>
      <c r="F1116" s="245" t="s">
        <v>1174</v>
      </c>
      <c r="G1116" s="43"/>
      <c r="H1116" s="43"/>
      <c r="I1116" s="246"/>
      <c r="J1116" s="43"/>
      <c r="K1116" s="43"/>
      <c r="L1116" s="47"/>
      <c r="M1116" s="247"/>
      <c r="N1116" s="248"/>
      <c r="O1116" s="94"/>
      <c r="P1116" s="94"/>
      <c r="Q1116" s="94"/>
      <c r="R1116" s="94"/>
      <c r="S1116" s="94"/>
      <c r="T1116" s="95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19" t="s">
        <v>258</v>
      </c>
      <c r="AU1116" s="19" t="s">
        <v>93</v>
      </c>
    </row>
    <row r="1117" s="2" customFormat="1" ht="24.15" customHeight="1">
      <c r="A1117" s="41"/>
      <c r="B1117" s="42"/>
      <c r="C1117" s="230" t="s">
        <v>767</v>
      </c>
      <c r="D1117" s="230" t="s">
        <v>253</v>
      </c>
      <c r="E1117" s="231" t="s">
        <v>1175</v>
      </c>
      <c r="F1117" s="232" t="s">
        <v>1176</v>
      </c>
      <c r="G1117" s="233" t="s">
        <v>571</v>
      </c>
      <c r="H1117" s="234">
        <v>5</v>
      </c>
      <c r="I1117" s="235"/>
      <c r="J1117" s="236">
        <f>ROUND(I1117*H1117,2)</f>
        <v>0</v>
      </c>
      <c r="K1117" s="237"/>
      <c r="L1117" s="47"/>
      <c r="M1117" s="238" t="s">
        <v>1</v>
      </c>
      <c r="N1117" s="239" t="s">
        <v>49</v>
      </c>
      <c r="O1117" s="94"/>
      <c r="P1117" s="240">
        <f>O1117*H1117</f>
        <v>0</v>
      </c>
      <c r="Q1117" s="240">
        <v>0.0027000000000000001</v>
      </c>
      <c r="R1117" s="240">
        <f>Q1117*H1117</f>
        <v>0.013500000000000002</v>
      </c>
      <c r="S1117" s="240">
        <v>0</v>
      </c>
      <c r="T1117" s="241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42" t="s">
        <v>257</v>
      </c>
      <c r="AT1117" s="242" t="s">
        <v>253</v>
      </c>
      <c r="AU1117" s="242" t="s">
        <v>93</v>
      </c>
      <c r="AY1117" s="19" t="s">
        <v>251</v>
      </c>
      <c r="BE1117" s="243">
        <f>IF(N1117="základní",J1117,0)</f>
        <v>0</v>
      </c>
      <c r="BF1117" s="243">
        <f>IF(N1117="snížená",J1117,0)</f>
        <v>0</v>
      </c>
      <c r="BG1117" s="243">
        <f>IF(N1117="zákl. přenesená",J1117,0)</f>
        <v>0</v>
      </c>
      <c r="BH1117" s="243">
        <f>IF(N1117="sníž. přenesená",J1117,0)</f>
        <v>0</v>
      </c>
      <c r="BI1117" s="243">
        <f>IF(N1117="nulová",J1117,0)</f>
        <v>0</v>
      </c>
      <c r="BJ1117" s="19" t="s">
        <v>91</v>
      </c>
      <c r="BK1117" s="243">
        <f>ROUND(I1117*H1117,2)</f>
        <v>0</v>
      </c>
      <c r="BL1117" s="19" t="s">
        <v>257</v>
      </c>
      <c r="BM1117" s="242" t="s">
        <v>1177</v>
      </c>
    </row>
    <row r="1118" s="2" customFormat="1">
      <c r="A1118" s="41"/>
      <c r="B1118" s="42"/>
      <c r="C1118" s="43"/>
      <c r="D1118" s="244" t="s">
        <v>258</v>
      </c>
      <c r="E1118" s="43"/>
      <c r="F1118" s="245" t="s">
        <v>1178</v>
      </c>
      <c r="G1118" s="43"/>
      <c r="H1118" s="43"/>
      <c r="I1118" s="246"/>
      <c r="J1118" s="43"/>
      <c r="K1118" s="43"/>
      <c r="L1118" s="47"/>
      <c r="M1118" s="247"/>
      <c r="N1118" s="248"/>
      <c r="O1118" s="94"/>
      <c r="P1118" s="94"/>
      <c r="Q1118" s="94"/>
      <c r="R1118" s="94"/>
      <c r="S1118" s="94"/>
      <c r="T1118" s="95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19" t="s">
        <v>258</v>
      </c>
      <c r="AU1118" s="19" t="s">
        <v>93</v>
      </c>
    </row>
    <row r="1119" s="2" customFormat="1" ht="16.5" customHeight="1">
      <c r="A1119" s="41"/>
      <c r="B1119" s="42"/>
      <c r="C1119" s="230" t="s">
        <v>1179</v>
      </c>
      <c r="D1119" s="230" t="s">
        <v>253</v>
      </c>
      <c r="E1119" s="231" t="s">
        <v>1180</v>
      </c>
      <c r="F1119" s="232" t="s">
        <v>1181</v>
      </c>
      <c r="G1119" s="233" t="s">
        <v>1168</v>
      </c>
      <c r="H1119" s="234">
        <v>1</v>
      </c>
      <c r="I1119" s="235"/>
      <c r="J1119" s="236">
        <f>ROUND(I1119*H1119,2)</f>
        <v>0</v>
      </c>
      <c r="K1119" s="237"/>
      <c r="L1119" s="47"/>
      <c r="M1119" s="238" t="s">
        <v>1</v>
      </c>
      <c r="N1119" s="239" t="s">
        <v>49</v>
      </c>
      <c r="O1119" s="94"/>
      <c r="P1119" s="240">
        <f>O1119*H1119</f>
        <v>0</v>
      </c>
      <c r="Q1119" s="240">
        <v>0</v>
      </c>
      <c r="R1119" s="240">
        <f>Q1119*H1119</f>
        <v>0</v>
      </c>
      <c r="S1119" s="240">
        <v>0</v>
      </c>
      <c r="T1119" s="241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42" t="s">
        <v>257</v>
      </c>
      <c r="AT1119" s="242" t="s">
        <v>253</v>
      </c>
      <c r="AU1119" s="242" t="s">
        <v>93</v>
      </c>
      <c r="AY1119" s="19" t="s">
        <v>251</v>
      </c>
      <c r="BE1119" s="243">
        <f>IF(N1119="základní",J1119,0)</f>
        <v>0</v>
      </c>
      <c r="BF1119" s="243">
        <f>IF(N1119="snížená",J1119,0)</f>
        <v>0</v>
      </c>
      <c r="BG1119" s="243">
        <f>IF(N1119="zákl. přenesená",J1119,0)</f>
        <v>0</v>
      </c>
      <c r="BH1119" s="243">
        <f>IF(N1119="sníž. přenesená",J1119,0)</f>
        <v>0</v>
      </c>
      <c r="BI1119" s="243">
        <f>IF(N1119="nulová",J1119,0)</f>
        <v>0</v>
      </c>
      <c r="BJ1119" s="19" t="s">
        <v>91</v>
      </c>
      <c r="BK1119" s="243">
        <f>ROUND(I1119*H1119,2)</f>
        <v>0</v>
      </c>
      <c r="BL1119" s="19" t="s">
        <v>257</v>
      </c>
      <c r="BM1119" s="242" t="s">
        <v>1182</v>
      </c>
    </row>
    <row r="1120" s="2" customFormat="1">
      <c r="A1120" s="41"/>
      <c r="B1120" s="42"/>
      <c r="C1120" s="43"/>
      <c r="D1120" s="251" t="s">
        <v>289</v>
      </c>
      <c r="E1120" s="43"/>
      <c r="F1120" s="282" t="s">
        <v>1183</v>
      </c>
      <c r="G1120" s="43"/>
      <c r="H1120" s="43"/>
      <c r="I1120" s="246"/>
      <c r="J1120" s="43"/>
      <c r="K1120" s="43"/>
      <c r="L1120" s="47"/>
      <c r="M1120" s="247"/>
      <c r="N1120" s="248"/>
      <c r="O1120" s="94"/>
      <c r="P1120" s="94"/>
      <c r="Q1120" s="94"/>
      <c r="R1120" s="94"/>
      <c r="S1120" s="94"/>
      <c r="T1120" s="95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19" t="s">
        <v>289</v>
      </c>
      <c r="AU1120" s="19" t="s">
        <v>93</v>
      </c>
    </row>
    <row r="1121" s="15" customFormat="1">
      <c r="A1121" s="15"/>
      <c r="B1121" s="272"/>
      <c r="C1121" s="273"/>
      <c r="D1121" s="251" t="s">
        <v>260</v>
      </c>
      <c r="E1121" s="274" t="s">
        <v>1</v>
      </c>
      <c r="F1121" s="275" t="s">
        <v>1128</v>
      </c>
      <c r="G1121" s="273"/>
      <c r="H1121" s="274" t="s">
        <v>1</v>
      </c>
      <c r="I1121" s="276"/>
      <c r="J1121" s="273"/>
      <c r="K1121" s="273"/>
      <c r="L1121" s="277"/>
      <c r="M1121" s="278"/>
      <c r="N1121" s="279"/>
      <c r="O1121" s="279"/>
      <c r="P1121" s="279"/>
      <c r="Q1121" s="279"/>
      <c r="R1121" s="279"/>
      <c r="S1121" s="279"/>
      <c r="T1121" s="280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1" t="s">
        <v>260</v>
      </c>
      <c r="AU1121" s="281" t="s">
        <v>93</v>
      </c>
      <c r="AV1121" s="15" t="s">
        <v>91</v>
      </c>
      <c r="AW1121" s="15" t="s">
        <v>40</v>
      </c>
      <c r="AX1121" s="15" t="s">
        <v>84</v>
      </c>
      <c r="AY1121" s="281" t="s">
        <v>251</v>
      </c>
    </row>
    <row r="1122" s="13" customFormat="1">
      <c r="A1122" s="13"/>
      <c r="B1122" s="249"/>
      <c r="C1122" s="250"/>
      <c r="D1122" s="251" t="s">
        <v>260</v>
      </c>
      <c r="E1122" s="252" t="s">
        <v>1</v>
      </c>
      <c r="F1122" s="253" t="s">
        <v>1184</v>
      </c>
      <c r="G1122" s="250"/>
      <c r="H1122" s="254">
        <v>1</v>
      </c>
      <c r="I1122" s="255"/>
      <c r="J1122" s="250"/>
      <c r="K1122" s="250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0" t="s">
        <v>260</v>
      </c>
      <c r="AU1122" s="260" t="s">
        <v>93</v>
      </c>
      <c r="AV1122" s="13" t="s">
        <v>93</v>
      </c>
      <c r="AW1122" s="13" t="s">
        <v>40</v>
      </c>
      <c r="AX1122" s="13" t="s">
        <v>91</v>
      </c>
      <c r="AY1122" s="260" t="s">
        <v>251</v>
      </c>
    </row>
    <row r="1123" s="2" customFormat="1" ht="24.15" customHeight="1">
      <c r="A1123" s="41"/>
      <c r="B1123" s="42"/>
      <c r="C1123" s="230" t="s">
        <v>1185</v>
      </c>
      <c r="D1123" s="230" t="s">
        <v>253</v>
      </c>
      <c r="E1123" s="231" t="s">
        <v>1186</v>
      </c>
      <c r="F1123" s="232" t="s">
        <v>1187</v>
      </c>
      <c r="G1123" s="233" t="s">
        <v>571</v>
      </c>
      <c r="H1123" s="234">
        <v>200</v>
      </c>
      <c r="I1123" s="235"/>
      <c r="J1123" s="236">
        <f>ROUND(I1123*H1123,2)</f>
        <v>0</v>
      </c>
      <c r="K1123" s="237"/>
      <c r="L1123" s="47"/>
      <c r="M1123" s="238" t="s">
        <v>1</v>
      </c>
      <c r="N1123" s="239" t="s">
        <v>49</v>
      </c>
      <c r="O1123" s="94"/>
      <c r="P1123" s="240">
        <f>O1123*H1123</f>
        <v>0</v>
      </c>
      <c r="Q1123" s="240">
        <v>0.0044900000000000001</v>
      </c>
      <c r="R1123" s="240">
        <f>Q1123*H1123</f>
        <v>0.89800000000000002</v>
      </c>
      <c r="S1123" s="240">
        <v>0</v>
      </c>
      <c r="T1123" s="241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42" t="s">
        <v>257</v>
      </c>
      <c r="AT1123" s="242" t="s">
        <v>253</v>
      </c>
      <c r="AU1123" s="242" t="s">
        <v>93</v>
      </c>
      <c r="AY1123" s="19" t="s">
        <v>251</v>
      </c>
      <c r="BE1123" s="243">
        <f>IF(N1123="základní",J1123,0)</f>
        <v>0</v>
      </c>
      <c r="BF1123" s="243">
        <f>IF(N1123="snížená",J1123,0)</f>
        <v>0</v>
      </c>
      <c r="BG1123" s="243">
        <f>IF(N1123="zákl. přenesená",J1123,0)</f>
        <v>0</v>
      </c>
      <c r="BH1123" s="243">
        <f>IF(N1123="sníž. přenesená",J1123,0)</f>
        <v>0</v>
      </c>
      <c r="BI1123" s="243">
        <f>IF(N1123="nulová",J1123,0)</f>
        <v>0</v>
      </c>
      <c r="BJ1123" s="19" t="s">
        <v>91</v>
      </c>
      <c r="BK1123" s="243">
        <f>ROUND(I1123*H1123,2)</f>
        <v>0</v>
      </c>
      <c r="BL1123" s="19" t="s">
        <v>257</v>
      </c>
      <c r="BM1123" s="242" t="s">
        <v>1188</v>
      </c>
    </row>
    <row r="1124" s="2" customFormat="1">
      <c r="A1124" s="41"/>
      <c r="B1124" s="42"/>
      <c r="C1124" s="43"/>
      <c r="D1124" s="244" t="s">
        <v>258</v>
      </c>
      <c r="E1124" s="43"/>
      <c r="F1124" s="245" t="s">
        <v>1189</v>
      </c>
      <c r="G1124" s="43"/>
      <c r="H1124" s="43"/>
      <c r="I1124" s="246"/>
      <c r="J1124" s="43"/>
      <c r="K1124" s="43"/>
      <c r="L1124" s="47"/>
      <c r="M1124" s="247"/>
      <c r="N1124" s="248"/>
      <c r="O1124" s="94"/>
      <c r="P1124" s="94"/>
      <c r="Q1124" s="94"/>
      <c r="R1124" s="94"/>
      <c r="S1124" s="94"/>
      <c r="T1124" s="95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19" t="s">
        <v>258</v>
      </c>
      <c r="AU1124" s="19" t="s">
        <v>93</v>
      </c>
    </row>
    <row r="1125" s="15" customFormat="1">
      <c r="A1125" s="15"/>
      <c r="B1125" s="272"/>
      <c r="C1125" s="273"/>
      <c r="D1125" s="251" t="s">
        <v>260</v>
      </c>
      <c r="E1125" s="274" t="s">
        <v>1</v>
      </c>
      <c r="F1125" s="275" t="s">
        <v>1190</v>
      </c>
      <c r="G1125" s="273"/>
      <c r="H1125" s="274" t="s">
        <v>1</v>
      </c>
      <c r="I1125" s="276"/>
      <c r="J1125" s="273"/>
      <c r="K1125" s="273"/>
      <c r="L1125" s="277"/>
      <c r="M1125" s="278"/>
      <c r="N1125" s="279"/>
      <c r="O1125" s="279"/>
      <c r="P1125" s="279"/>
      <c r="Q1125" s="279"/>
      <c r="R1125" s="279"/>
      <c r="S1125" s="279"/>
      <c r="T1125" s="280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81" t="s">
        <v>260</v>
      </c>
      <c r="AU1125" s="281" t="s">
        <v>93</v>
      </c>
      <c r="AV1125" s="15" t="s">
        <v>91</v>
      </c>
      <c r="AW1125" s="15" t="s">
        <v>40</v>
      </c>
      <c r="AX1125" s="15" t="s">
        <v>84</v>
      </c>
      <c r="AY1125" s="281" t="s">
        <v>251</v>
      </c>
    </row>
    <row r="1126" s="15" customFormat="1">
      <c r="A1126" s="15"/>
      <c r="B1126" s="272"/>
      <c r="C1126" s="273"/>
      <c r="D1126" s="251" t="s">
        <v>260</v>
      </c>
      <c r="E1126" s="274" t="s">
        <v>1</v>
      </c>
      <c r="F1126" s="275" t="s">
        <v>1191</v>
      </c>
      <c r="G1126" s="273"/>
      <c r="H1126" s="274" t="s">
        <v>1</v>
      </c>
      <c r="I1126" s="276"/>
      <c r="J1126" s="273"/>
      <c r="K1126" s="273"/>
      <c r="L1126" s="277"/>
      <c r="M1126" s="278"/>
      <c r="N1126" s="279"/>
      <c r="O1126" s="279"/>
      <c r="P1126" s="279"/>
      <c r="Q1126" s="279"/>
      <c r="R1126" s="279"/>
      <c r="S1126" s="279"/>
      <c r="T1126" s="280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1" t="s">
        <v>260</v>
      </c>
      <c r="AU1126" s="281" t="s">
        <v>93</v>
      </c>
      <c r="AV1126" s="15" t="s">
        <v>91</v>
      </c>
      <c r="AW1126" s="15" t="s">
        <v>40</v>
      </c>
      <c r="AX1126" s="15" t="s">
        <v>84</v>
      </c>
      <c r="AY1126" s="281" t="s">
        <v>251</v>
      </c>
    </row>
    <row r="1127" s="13" customFormat="1">
      <c r="A1127" s="13"/>
      <c r="B1127" s="249"/>
      <c r="C1127" s="250"/>
      <c r="D1127" s="251" t="s">
        <v>260</v>
      </c>
      <c r="E1127" s="252" t="s">
        <v>1</v>
      </c>
      <c r="F1127" s="253" t="s">
        <v>1192</v>
      </c>
      <c r="G1127" s="250"/>
      <c r="H1127" s="254">
        <v>40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260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251</v>
      </c>
    </row>
    <row r="1128" s="13" customFormat="1">
      <c r="A1128" s="13"/>
      <c r="B1128" s="249"/>
      <c r="C1128" s="250"/>
      <c r="D1128" s="251" t="s">
        <v>260</v>
      </c>
      <c r="E1128" s="252" t="s">
        <v>1</v>
      </c>
      <c r="F1128" s="253" t="s">
        <v>1193</v>
      </c>
      <c r="G1128" s="250"/>
      <c r="H1128" s="254">
        <v>40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260</v>
      </c>
      <c r="AU1128" s="260" t="s">
        <v>93</v>
      </c>
      <c r="AV1128" s="13" t="s">
        <v>93</v>
      </c>
      <c r="AW1128" s="13" t="s">
        <v>40</v>
      </c>
      <c r="AX1128" s="13" t="s">
        <v>84</v>
      </c>
      <c r="AY1128" s="260" t="s">
        <v>251</v>
      </c>
    </row>
    <row r="1129" s="13" customFormat="1">
      <c r="A1129" s="13"/>
      <c r="B1129" s="249"/>
      <c r="C1129" s="250"/>
      <c r="D1129" s="251" t="s">
        <v>260</v>
      </c>
      <c r="E1129" s="252" t="s">
        <v>1</v>
      </c>
      <c r="F1129" s="253" t="s">
        <v>1194</v>
      </c>
      <c r="G1129" s="250"/>
      <c r="H1129" s="254">
        <v>40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260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251</v>
      </c>
    </row>
    <row r="1130" s="13" customFormat="1">
      <c r="A1130" s="13"/>
      <c r="B1130" s="249"/>
      <c r="C1130" s="250"/>
      <c r="D1130" s="251" t="s">
        <v>260</v>
      </c>
      <c r="E1130" s="252" t="s">
        <v>1</v>
      </c>
      <c r="F1130" s="253" t="s">
        <v>1195</v>
      </c>
      <c r="G1130" s="250"/>
      <c r="H1130" s="254">
        <v>40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260</v>
      </c>
      <c r="AU1130" s="260" t="s">
        <v>93</v>
      </c>
      <c r="AV1130" s="13" t="s">
        <v>93</v>
      </c>
      <c r="AW1130" s="13" t="s">
        <v>40</v>
      </c>
      <c r="AX1130" s="13" t="s">
        <v>84</v>
      </c>
      <c r="AY1130" s="260" t="s">
        <v>251</v>
      </c>
    </row>
    <row r="1131" s="13" customFormat="1">
      <c r="A1131" s="13"/>
      <c r="B1131" s="249"/>
      <c r="C1131" s="250"/>
      <c r="D1131" s="251" t="s">
        <v>260</v>
      </c>
      <c r="E1131" s="252" t="s">
        <v>1</v>
      </c>
      <c r="F1131" s="253" t="s">
        <v>1196</v>
      </c>
      <c r="G1131" s="250"/>
      <c r="H1131" s="254">
        <v>40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260</v>
      </c>
      <c r="AU1131" s="260" t="s">
        <v>93</v>
      </c>
      <c r="AV1131" s="13" t="s">
        <v>93</v>
      </c>
      <c r="AW1131" s="13" t="s">
        <v>40</v>
      </c>
      <c r="AX1131" s="13" t="s">
        <v>84</v>
      </c>
      <c r="AY1131" s="260" t="s">
        <v>251</v>
      </c>
    </row>
    <row r="1132" s="14" customFormat="1">
      <c r="A1132" s="14"/>
      <c r="B1132" s="261"/>
      <c r="C1132" s="262"/>
      <c r="D1132" s="251" t="s">
        <v>260</v>
      </c>
      <c r="E1132" s="263" t="s">
        <v>1</v>
      </c>
      <c r="F1132" s="264" t="s">
        <v>262</v>
      </c>
      <c r="G1132" s="262"/>
      <c r="H1132" s="265">
        <v>200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260</v>
      </c>
      <c r="AU1132" s="271" t="s">
        <v>93</v>
      </c>
      <c r="AV1132" s="14" t="s">
        <v>257</v>
      </c>
      <c r="AW1132" s="14" t="s">
        <v>40</v>
      </c>
      <c r="AX1132" s="14" t="s">
        <v>91</v>
      </c>
      <c r="AY1132" s="271" t="s">
        <v>251</v>
      </c>
    </row>
    <row r="1133" s="2" customFormat="1" ht="16.5" customHeight="1">
      <c r="A1133" s="41"/>
      <c r="B1133" s="42"/>
      <c r="C1133" s="294" t="s">
        <v>1197</v>
      </c>
      <c r="D1133" s="294" t="s">
        <v>338</v>
      </c>
      <c r="E1133" s="295" t="s">
        <v>1198</v>
      </c>
      <c r="F1133" s="296" t="s">
        <v>1199</v>
      </c>
      <c r="G1133" s="297" t="s">
        <v>321</v>
      </c>
      <c r="H1133" s="298">
        <v>306</v>
      </c>
      <c r="I1133" s="299"/>
      <c r="J1133" s="300">
        <f>ROUND(I1133*H1133,2)</f>
        <v>0</v>
      </c>
      <c r="K1133" s="301"/>
      <c r="L1133" s="302"/>
      <c r="M1133" s="303" t="s">
        <v>1</v>
      </c>
      <c r="N1133" s="304" t="s">
        <v>49</v>
      </c>
      <c r="O1133" s="94"/>
      <c r="P1133" s="240">
        <f>O1133*H1133</f>
        <v>0</v>
      </c>
      <c r="Q1133" s="240">
        <v>0.001</v>
      </c>
      <c r="R1133" s="240">
        <f>Q1133*H1133</f>
        <v>0.30599999999999999</v>
      </c>
      <c r="S1133" s="240">
        <v>0</v>
      </c>
      <c r="T1133" s="241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42" t="s">
        <v>281</v>
      </c>
      <c r="AT1133" s="242" t="s">
        <v>338</v>
      </c>
      <c r="AU1133" s="242" t="s">
        <v>93</v>
      </c>
      <c r="AY1133" s="19" t="s">
        <v>251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9" t="s">
        <v>91</v>
      </c>
      <c r="BK1133" s="243">
        <f>ROUND(I1133*H1133,2)</f>
        <v>0</v>
      </c>
      <c r="BL1133" s="19" t="s">
        <v>257</v>
      </c>
      <c r="BM1133" s="242" t="s">
        <v>1200</v>
      </c>
    </row>
    <row r="1134" s="15" customFormat="1">
      <c r="A1134" s="15"/>
      <c r="B1134" s="272"/>
      <c r="C1134" s="273"/>
      <c r="D1134" s="251" t="s">
        <v>260</v>
      </c>
      <c r="E1134" s="274" t="s">
        <v>1</v>
      </c>
      <c r="F1134" s="275" t="s">
        <v>1190</v>
      </c>
      <c r="G1134" s="273"/>
      <c r="H1134" s="274" t="s">
        <v>1</v>
      </c>
      <c r="I1134" s="276"/>
      <c r="J1134" s="273"/>
      <c r="K1134" s="273"/>
      <c r="L1134" s="277"/>
      <c r="M1134" s="278"/>
      <c r="N1134" s="279"/>
      <c r="O1134" s="279"/>
      <c r="P1134" s="279"/>
      <c r="Q1134" s="279"/>
      <c r="R1134" s="279"/>
      <c r="S1134" s="279"/>
      <c r="T1134" s="280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1" t="s">
        <v>260</v>
      </c>
      <c r="AU1134" s="281" t="s">
        <v>93</v>
      </c>
      <c r="AV1134" s="15" t="s">
        <v>91</v>
      </c>
      <c r="AW1134" s="15" t="s">
        <v>40</v>
      </c>
      <c r="AX1134" s="15" t="s">
        <v>84</v>
      </c>
      <c r="AY1134" s="281" t="s">
        <v>251</v>
      </c>
    </row>
    <row r="1135" s="15" customFormat="1">
      <c r="A1135" s="15"/>
      <c r="B1135" s="272"/>
      <c r="C1135" s="273"/>
      <c r="D1135" s="251" t="s">
        <v>260</v>
      </c>
      <c r="E1135" s="274" t="s">
        <v>1</v>
      </c>
      <c r="F1135" s="275" t="s">
        <v>1191</v>
      </c>
      <c r="G1135" s="273"/>
      <c r="H1135" s="274" t="s">
        <v>1</v>
      </c>
      <c r="I1135" s="276"/>
      <c r="J1135" s="273"/>
      <c r="K1135" s="273"/>
      <c r="L1135" s="277"/>
      <c r="M1135" s="278"/>
      <c r="N1135" s="279"/>
      <c r="O1135" s="279"/>
      <c r="P1135" s="279"/>
      <c r="Q1135" s="279"/>
      <c r="R1135" s="279"/>
      <c r="S1135" s="279"/>
      <c r="T1135" s="280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1" t="s">
        <v>260</v>
      </c>
      <c r="AU1135" s="281" t="s">
        <v>93</v>
      </c>
      <c r="AV1135" s="15" t="s">
        <v>91</v>
      </c>
      <c r="AW1135" s="15" t="s">
        <v>40</v>
      </c>
      <c r="AX1135" s="15" t="s">
        <v>84</v>
      </c>
      <c r="AY1135" s="281" t="s">
        <v>251</v>
      </c>
    </row>
    <row r="1136" s="13" customFormat="1">
      <c r="A1136" s="13"/>
      <c r="B1136" s="249"/>
      <c r="C1136" s="250"/>
      <c r="D1136" s="251" t="s">
        <v>260</v>
      </c>
      <c r="E1136" s="252" t="s">
        <v>1</v>
      </c>
      <c r="F1136" s="253" t="s">
        <v>1201</v>
      </c>
      <c r="G1136" s="250"/>
      <c r="H1136" s="254">
        <v>61.200000000000003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260</v>
      </c>
      <c r="AU1136" s="260" t="s">
        <v>93</v>
      </c>
      <c r="AV1136" s="13" t="s">
        <v>93</v>
      </c>
      <c r="AW1136" s="13" t="s">
        <v>40</v>
      </c>
      <c r="AX1136" s="13" t="s">
        <v>84</v>
      </c>
      <c r="AY1136" s="260" t="s">
        <v>251</v>
      </c>
    </row>
    <row r="1137" s="13" customFormat="1">
      <c r="A1137" s="13"/>
      <c r="B1137" s="249"/>
      <c r="C1137" s="250"/>
      <c r="D1137" s="251" t="s">
        <v>260</v>
      </c>
      <c r="E1137" s="252" t="s">
        <v>1</v>
      </c>
      <c r="F1137" s="253" t="s">
        <v>1202</v>
      </c>
      <c r="G1137" s="250"/>
      <c r="H1137" s="254">
        <v>61.200000000000003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260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251</v>
      </c>
    </row>
    <row r="1138" s="13" customFormat="1">
      <c r="A1138" s="13"/>
      <c r="B1138" s="249"/>
      <c r="C1138" s="250"/>
      <c r="D1138" s="251" t="s">
        <v>260</v>
      </c>
      <c r="E1138" s="252" t="s">
        <v>1</v>
      </c>
      <c r="F1138" s="253" t="s">
        <v>1203</v>
      </c>
      <c r="G1138" s="250"/>
      <c r="H1138" s="254">
        <v>61.200000000000003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260</v>
      </c>
      <c r="AU1138" s="260" t="s">
        <v>93</v>
      </c>
      <c r="AV1138" s="13" t="s">
        <v>93</v>
      </c>
      <c r="AW1138" s="13" t="s">
        <v>40</v>
      </c>
      <c r="AX1138" s="13" t="s">
        <v>84</v>
      </c>
      <c r="AY1138" s="260" t="s">
        <v>251</v>
      </c>
    </row>
    <row r="1139" s="13" customFormat="1">
      <c r="A1139" s="13"/>
      <c r="B1139" s="249"/>
      <c r="C1139" s="250"/>
      <c r="D1139" s="251" t="s">
        <v>260</v>
      </c>
      <c r="E1139" s="252" t="s">
        <v>1</v>
      </c>
      <c r="F1139" s="253" t="s">
        <v>1204</v>
      </c>
      <c r="G1139" s="250"/>
      <c r="H1139" s="254">
        <v>61.200000000000003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260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251</v>
      </c>
    </row>
    <row r="1140" s="13" customFormat="1">
      <c r="A1140" s="13"/>
      <c r="B1140" s="249"/>
      <c r="C1140" s="250"/>
      <c r="D1140" s="251" t="s">
        <v>260</v>
      </c>
      <c r="E1140" s="252" t="s">
        <v>1</v>
      </c>
      <c r="F1140" s="253" t="s">
        <v>1205</v>
      </c>
      <c r="G1140" s="250"/>
      <c r="H1140" s="254">
        <v>61.200000000000003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260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251</v>
      </c>
    </row>
    <row r="1141" s="14" customFormat="1">
      <c r="A1141" s="14"/>
      <c r="B1141" s="261"/>
      <c r="C1141" s="262"/>
      <c r="D1141" s="251" t="s">
        <v>260</v>
      </c>
      <c r="E1141" s="263" t="s">
        <v>1</v>
      </c>
      <c r="F1141" s="264" t="s">
        <v>262</v>
      </c>
      <c r="G1141" s="262"/>
      <c r="H1141" s="265">
        <v>306</v>
      </c>
      <c r="I1141" s="266"/>
      <c r="J1141" s="262"/>
      <c r="K1141" s="262"/>
      <c r="L1141" s="267"/>
      <c r="M1141" s="268"/>
      <c r="N1141" s="269"/>
      <c r="O1141" s="269"/>
      <c r="P1141" s="269"/>
      <c r="Q1141" s="269"/>
      <c r="R1141" s="269"/>
      <c r="S1141" s="269"/>
      <c r="T1141" s="27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1" t="s">
        <v>260</v>
      </c>
      <c r="AU1141" s="271" t="s">
        <v>93</v>
      </c>
      <c r="AV1141" s="14" t="s">
        <v>257</v>
      </c>
      <c r="AW1141" s="14" t="s">
        <v>40</v>
      </c>
      <c r="AX1141" s="14" t="s">
        <v>91</v>
      </c>
      <c r="AY1141" s="271" t="s">
        <v>251</v>
      </c>
    </row>
    <row r="1142" s="2" customFormat="1" ht="16.5" customHeight="1">
      <c r="A1142" s="41"/>
      <c r="B1142" s="42"/>
      <c r="C1142" s="230" t="s">
        <v>771</v>
      </c>
      <c r="D1142" s="230" t="s">
        <v>253</v>
      </c>
      <c r="E1142" s="231" t="s">
        <v>1206</v>
      </c>
      <c r="F1142" s="232" t="s">
        <v>1207</v>
      </c>
      <c r="G1142" s="233" t="s">
        <v>571</v>
      </c>
      <c r="H1142" s="234">
        <v>62</v>
      </c>
      <c r="I1142" s="235"/>
      <c r="J1142" s="236">
        <f>ROUND(I1142*H1142,2)</f>
        <v>0</v>
      </c>
      <c r="K1142" s="237"/>
      <c r="L1142" s="47"/>
      <c r="M1142" s="238" t="s">
        <v>1</v>
      </c>
      <c r="N1142" s="239" t="s">
        <v>49</v>
      </c>
      <c r="O1142" s="94"/>
      <c r="P1142" s="240">
        <f>O1142*H1142</f>
        <v>0</v>
      </c>
      <c r="Q1142" s="240">
        <v>0.00018000000000000001</v>
      </c>
      <c r="R1142" s="240">
        <f>Q1142*H1142</f>
        <v>0.011160000000000002</v>
      </c>
      <c r="S1142" s="240">
        <v>0</v>
      </c>
      <c r="T1142" s="241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42" t="s">
        <v>257</v>
      </c>
      <c r="AT1142" s="242" t="s">
        <v>253</v>
      </c>
      <c r="AU1142" s="242" t="s">
        <v>93</v>
      </c>
      <c r="AY1142" s="19" t="s">
        <v>251</v>
      </c>
      <c r="BE1142" s="243">
        <f>IF(N1142="základní",J1142,0)</f>
        <v>0</v>
      </c>
      <c r="BF1142" s="243">
        <f>IF(N1142="snížená",J1142,0)</f>
        <v>0</v>
      </c>
      <c r="BG1142" s="243">
        <f>IF(N1142="zákl. přenesená",J1142,0)</f>
        <v>0</v>
      </c>
      <c r="BH1142" s="243">
        <f>IF(N1142="sníž. přenesená",J1142,0)</f>
        <v>0</v>
      </c>
      <c r="BI1142" s="243">
        <f>IF(N1142="nulová",J1142,0)</f>
        <v>0</v>
      </c>
      <c r="BJ1142" s="19" t="s">
        <v>91</v>
      </c>
      <c r="BK1142" s="243">
        <f>ROUND(I1142*H1142,2)</f>
        <v>0</v>
      </c>
      <c r="BL1142" s="19" t="s">
        <v>257</v>
      </c>
      <c r="BM1142" s="242" t="s">
        <v>1208</v>
      </c>
    </row>
    <row r="1143" s="2" customFormat="1">
      <c r="A1143" s="41"/>
      <c r="B1143" s="42"/>
      <c r="C1143" s="43"/>
      <c r="D1143" s="244" t="s">
        <v>258</v>
      </c>
      <c r="E1143" s="43"/>
      <c r="F1143" s="245" t="s">
        <v>1209</v>
      </c>
      <c r="G1143" s="43"/>
      <c r="H1143" s="43"/>
      <c r="I1143" s="246"/>
      <c r="J1143" s="43"/>
      <c r="K1143" s="43"/>
      <c r="L1143" s="47"/>
      <c r="M1143" s="247"/>
      <c r="N1143" s="248"/>
      <c r="O1143" s="94"/>
      <c r="P1143" s="94"/>
      <c r="Q1143" s="94"/>
      <c r="R1143" s="94"/>
      <c r="S1143" s="94"/>
      <c r="T1143" s="95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19" t="s">
        <v>258</v>
      </c>
      <c r="AU1143" s="19" t="s">
        <v>93</v>
      </c>
    </row>
    <row r="1144" s="15" customFormat="1">
      <c r="A1144" s="15"/>
      <c r="B1144" s="272"/>
      <c r="C1144" s="273"/>
      <c r="D1144" s="251" t="s">
        <v>260</v>
      </c>
      <c r="E1144" s="274" t="s">
        <v>1</v>
      </c>
      <c r="F1144" s="275" t="s">
        <v>1128</v>
      </c>
      <c r="G1144" s="273"/>
      <c r="H1144" s="274" t="s">
        <v>1</v>
      </c>
      <c r="I1144" s="276"/>
      <c r="J1144" s="273"/>
      <c r="K1144" s="273"/>
      <c r="L1144" s="277"/>
      <c r="M1144" s="278"/>
      <c r="N1144" s="279"/>
      <c r="O1144" s="279"/>
      <c r="P1144" s="279"/>
      <c r="Q1144" s="279"/>
      <c r="R1144" s="279"/>
      <c r="S1144" s="279"/>
      <c r="T1144" s="280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81" t="s">
        <v>260</v>
      </c>
      <c r="AU1144" s="281" t="s">
        <v>93</v>
      </c>
      <c r="AV1144" s="15" t="s">
        <v>91</v>
      </c>
      <c r="AW1144" s="15" t="s">
        <v>40</v>
      </c>
      <c r="AX1144" s="15" t="s">
        <v>84</v>
      </c>
      <c r="AY1144" s="281" t="s">
        <v>251</v>
      </c>
    </row>
    <row r="1145" s="13" customFormat="1">
      <c r="A1145" s="13"/>
      <c r="B1145" s="249"/>
      <c r="C1145" s="250"/>
      <c r="D1145" s="251" t="s">
        <v>260</v>
      </c>
      <c r="E1145" s="252" t="s">
        <v>1</v>
      </c>
      <c r="F1145" s="253" t="s">
        <v>1210</v>
      </c>
      <c r="G1145" s="250"/>
      <c r="H1145" s="254">
        <v>6</v>
      </c>
      <c r="I1145" s="255"/>
      <c r="J1145" s="250"/>
      <c r="K1145" s="250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0" t="s">
        <v>260</v>
      </c>
      <c r="AU1145" s="260" t="s">
        <v>93</v>
      </c>
      <c r="AV1145" s="13" t="s">
        <v>93</v>
      </c>
      <c r="AW1145" s="13" t="s">
        <v>40</v>
      </c>
      <c r="AX1145" s="13" t="s">
        <v>84</v>
      </c>
      <c r="AY1145" s="260" t="s">
        <v>251</v>
      </c>
    </row>
    <row r="1146" s="13" customFormat="1">
      <c r="A1146" s="13"/>
      <c r="B1146" s="249"/>
      <c r="C1146" s="250"/>
      <c r="D1146" s="251" t="s">
        <v>260</v>
      </c>
      <c r="E1146" s="252" t="s">
        <v>1</v>
      </c>
      <c r="F1146" s="253" t="s">
        <v>1211</v>
      </c>
      <c r="G1146" s="250"/>
      <c r="H1146" s="254">
        <v>53</v>
      </c>
      <c r="I1146" s="255"/>
      <c r="J1146" s="250"/>
      <c r="K1146" s="250"/>
      <c r="L1146" s="256"/>
      <c r="M1146" s="257"/>
      <c r="N1146" s="258"/>
      <c r="O1146" s="258"/>
      <c r="P1146" s="258"/>
      <c r="Q1146" s="258"/>
      <c r="R1146" s="258"/>
      <c r="S1146" s="258"/>
      <c r="T1146" s="25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0" t="s">
        <v>260</v>
      </c>
      <c r="AU1146" s="260" t="s">
        <v>93</v>
      </c>
      <c r="AV1146" s="13" t="s">
        <v>93</v>
      </c>
      <c r="AW1146" s="13" t="s">
        <v>40</v>
      </c>
      <c r="AX1146" s="13" t="s">
        <v>84</v>
      </c>
      <c r="AY1146" s="260" t="s">
        <v>251</v>
      </c>
    </row>
    <row r="1147" s="13" customFormat="1">
      <c r="A1147" s="13"/>
      <c r="B1147" s="249"/>
      <c r="C1147" s="250"/>
      <c r="D1147" s="251" t="s">
        <v>260</v>
      </c>
      <c r="E1147" s="252" t="s">
        <v>1</v>
      </c>
      <c r="F1147" s="253" t="s">
        <v>1212</v>
      </c>
      <c r="G1147" s="250"/>
      <c r="H1147" s="254">
        <v>1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260</v>
      </c>
      <c r="AU1147" s="260" t="s">
        <v>93</v>
      </c>
      <c r="AV1147" s="13" t="s">
        <v>93</v>
      </c>
      <c r="AW1147" s="13" t="s">
        <v>40</v>
      </c>
      <c r="AX1147" s="13" t="s">
        <v>84</v>
      </c>
      <c r="AY1147" s="260" t="s">
        <v>251</v>
      </c>
    </row>
    <row r="1148" s="13" customFormat="1">
      <c r="A1148" s="13"/>
      <c r="B1148" s="249"/>
      <c r="C1148" s="250"/>
      <c r="D1148" s="251" t="s">
        <v>260</v>
      </c>
      <c r="E1148" s="252" t="s">
        <v>1</v>
      </c>
      <c r="F1148" s="253" t="s">
        <v>1213</v>
      </c>
      <c r="G1148" s="250"/>
      <c r="H1148" s="254">
        <v>2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260</v>
      </c>
      <c r="AU1148" s="260" t="s">
        <v>93</v>
      </c>
      <c r="AV1148" s="13" t="s">
        <v>93</v>
      </c>
      <c r="AW1148" s="13" t="s">
        <v>40</v>
      </c>
      <c r="AX1148" s="13" t="s">
        <v>84</v>
      </c>
      <c r="AY1148" s="260" t="s">
        <v>251</v>
      </c>
    </row>
    <row r="1149" s="14" customFormat="1">
      <c r="A1149" s="14"/>
      <c r="B1149" s="261"/>
      <c r="C1149" s="262"/>
      <c r="D1149" s="251" t="s">
        <v>260</v>
      </c>
      <c r="E1149" s="263" t="s">
        <v>1</v>
      </c>
      <c r="F1149" s="264" t="s">
        <v>262</v>
      </c>
      <c r="G1149" s="262"/>
      <c r="H1149" s="265">
        <v>62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260</v>
      </c>
      <c r="AU1149" s="271" t="s">
        <v>93</v>
      </c>
      <c r="AV1149" s="14" t="s">
        <v>257</v>
      </c>
      <c r="AW1149" s="14" t="s">
        <v>40</v>
      </c>
      <c r="AX1149" s="14" t="s">
        <v>91</v>
      </c>
      <c r="AY1149" s="271" t="s">
        <v>251</v>
      </c>
    </row>
    <row r="1150" s="2" customFormat="1" ht="24.15" customHeight="1">
      <c r="A1150" s="41"/>
      <c r="B1150" s="42"/>
      <c r="C1150" s="294" t="s">
        <v>1214</v>
      </c>
      <c r="D1150" s="294" t="s">
        <v>338</v>
      </c>
      <c r="E1150" s="295" t="s">
        <v>1215</v>
      </c>
      <c r="F1150" s="296" t="s">
        <v>1216</v>
      </c>
      <c r="G1150" s="297" t="s">
        <v>571</v>
      </c>
      <c r="H1150" s="298">
        <v>6</v>
      </c>
      <c r="I1150" s="299"/>
      <c r="J1150" s="300">
        <f>ROUND(I1150*H1150,2)</f>
        <v>0</v>
      </c>
      <c r="K1150" s="301"/>
      <c r="L1150" s="302"/>
      <c r="M1150" s="303" t="s">
        <v>1</v>
      </c>
      <c r="N1150" s="304" t="s">
        <v>49</v>
      </c>
      <c r="O1150" s="94"/>
      <c r="P1150" s="240">
        <f>O1150*H1150</f>
        <v>0</v>
      </c>
      <c r="Q1150" s="240">
        <v>0.0060000000000000001</v>
      </c>
      <c r="R1150" s="240">
        <f>Q1150*H1150</f>
        <v>0.036000000000000004</v>
      </c>
      <c r="S1150" s="240">
        <v>0</v>
      </c>
      <c r="T1150" s="241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42" t="s">
        <v>281</v>
      </c>
      <c r="AT1150" s="242" t="s">
        <v>338</v>
      </c>
      <c r="AU1150" s="242" t="s">
        <v>93</v>
      </c>
      <c r="AY1150" s="19" t="s">
        <v>251</v>
      </c>
      <c r="BE1150" s="243">
        <f>IF(N1150="základní",J1150,0)</f>
        <v>0</v>
      </c>
      <c r="BF1150" s="243">
        <f>IF(N1150="snížená",J1150,0)</f>
        <v>0</v>
      </c>
      <c r="BG1150" s="243">
        <f>IF(N1150="zákl. přenesená",J1150,0)</f>
        <v>0</v>
      </c>
      <c r="BH1150" s="243">
        <f>IF(N1150="sníž. přenesená",J1150,0)</f>
        <v>0</v>
      </c>
      <c r="BI1150" s="243">
        <f>IF(N1150="nulová",J1150,0)</f>
        <v>0</v>
      </c>
      <c r="BJ1150" s="19" t="s">
        <v>91</v>
      </c>
      <c r="BK1150" s="243">
        <f>ROUND(I1150*H1150,2)</f>
        <v>0</v>
      </c>
      <c r="BL1150" s="19" t="s">
        <v>257</v>
      </c>
      <c r="BM1150" s="242" t="s">
        <v>1217</v>
      </c>
    </row>
    <row r="1151" s="15" customFormat="1">
      <c r="A1151" s="15"/>
      <c r="B1151" s="272"/>
      <c r="C1151" s="273"/>
      <c r="D1151" s="251" t="s">
        <v>260</v>
      </c>
      <c r="E1151" s="274" t="s">
        <v>1</v>
      </c>
      <c r="F1151" s="275" t="s">
        <v>1128</v>
      </c>
      <c r="G1151" s="273"/>
      <c r="H1151" s="274" t="s">
        <v>1</v>
      </c>
      <c r="I1151" s="276"/>
      <c r="J1151" s="273"/>
      <c r="K1151" s="273"/>
      <c r="L1151" s="277"/>
      <c r="M1151" s="278"/>
      <c r="N1151" s="279"/>
      <c r="O1151" s="279"/>
      <c r="P1151" s="279"/>
      <c r="Q1151" s="279"/>
      <c r="R1151" s="279"/>
      <c r="S1151" s="279"/>
      <c r="T1151" s="280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1" t="s">
        <v>260</v>
      </c>
      <c r="AU1151" s="281" t="s">
        <v>93</v>
      </c>
      <c r="AV1151" s="15" t="s">
        <v>91</v>
      </c>
      <c r="AW1151" s="15" t="s">
        <v>40</v>
      </c>
      <c r="AX1151" s="15" t="s">
        <v>84</v>
      </c>
      <c r="AY1151" s="281" t="s">
        <v>251</v>
      </c>
    </row>
    <row r="1152" s="13" customFormat="1">
      <c r="A1152" s="13"/>
      <c r="B1152" s="249"/>
      <c r="C1152" s="250"/>
      <c r="D1152" s="251" t="s">
        <v>260</v>
      </c>
      <c r="E1152" s="252" t="s">
        <v>1</v>
      </c>
      <c r="F1152" s="253" t="s">
        <v>1218</v>
      </c>
      <c r="G1152" s="250"/>
      <c r="H1152" s="254">
        <v>6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260</v>
      </c>
      <c r="AU1152" s="260" t="s">
        <v>93</v>
      </c>
      <c r="AV1152" s="13" t="s">
        <v>93</v>
      </c>
      <c r="AW1152" s="13" t="s">
        <v>40</v>
      </c>
      <c r="AX1152" s="13" t="s">
        <v>91</v>
      </c>
      <c r="AY1152" s="260" t="s">
        <v>251</v>
      </c>
    </row>
    <row r="1153" s="2" customFormat="1" ht="24.15" customHeight="1">
      <c r="A1153" s="41"/>
      <c r="B1153" s="42"/>
      <c r="C1153" s="294" t="s">
        <v>1219</v>
      </c>
      <c r="D1153" s="294" t="s">
        <v>338</v>
      </c>
      <c r="E1153" s="295" t="s">
        <v>1220</v>
      </c>
      <c r="F1153" s="296" t="s">
        <v>1221</v>
      </c>
      <c r="G1153" s="297" t="s">
        <v>571</v>
      </c>
      <c r="H1153" s="298">
        <v>53</v>
      </c>
      <c r="I1153" s="299"/>
      <c r="J1153" s="300">
        <f>ROUND(I1153*H1153,2)</f>
        <v>0</v>
      </c>
      <c r="K1153" s="301"/>
      <c r="L1153" s="302"/>
      <c r="M1153" s="303" t="s">
        <v>1</v>
      </c>
      <c r="N1153" s="304" t="s">
        <v>49</v>
      </c>
      <c r="O1153" s="94"/>
      <c r="P1153" s="240">
        <f>O1153*H1153</f>
        <v>0</v>
      </c>
      <c r="Q1153" s="240">
        <v>0.0060000000000000001</v>
      </c>
      <c r="R1153" s="240">
        <f>Q1153*H1153</f>
        <v>0.318</v>
      </c>
      <c r="S1153" s="240">
        <v>0</v>
      </c>
      <c r="T1153" s="241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42" t="s">
        <v>281</v>
      </c>
      <c r="AT1153" s="242" t="s">
        <v>338</v>
      </c>
      <c r="AU1153" s="242" t="s">
        <v>93</v>
      </c>
      <c r="AY1153" s="19" t="s">
        <v>251</v>
      </c>
      <c r="BE1153" s="243">
        <f>IF(N1153="základní",J1153,0)</f>
        <v>0</v>
      </c>
      <c r="BF1153" s="243">
        <f>IF(N1153="snížená",J1153,0)</f>
        <v>0</v>
      </c>
      <c r="BG1153" s="243">
        <f>IF(N1153="zákl. přenesená",J1153,0)</f>
        <v>0</v>
      </c>
      <c r="BH1153" s="243">
        <f>IF(N1153="sníž. přenesená",J1153,0)</f>
        <v>0</v>
      </c>
      <c r="BI1153" s="243">
        <f>IF(N1153="nulová",J1153,0)</f>
        <v>0</v>
      </c>
      <c r="BJ1153" s="19" t="s">
        <v>91</v>
      </c>
      <c r="BK1153" s="243">
        <f>ROUND(I1153*H1153,2)</f>
        <v>0</v>
      </c>
      <c r="BL1153" s="19" t="s">
        <v>257</v>
      </c>
      <c r="BM1153" s="242" t="s">
        <v>1222</v>
      </c>
    </row>
    <row r="1154" s="15" customFormat="1">
      <c r="A1154" s="15"/>
      <c r="B1154" s="272"/>
      <c r="C1154" s="273"/>
      <c r="D1154" s="251" t="s">
        <v>260</v>
      </c>
      <c r="E1154" s="274" t="s">
        <v>1</v>
      </c>
      <c r="F1154" s="275" t="s">
        <v>1128</v>
      </c>
      <c r="G1154" s="273"/>
      <c r="H1154" s="274" t="s">
        <v>1</v>
      </c>
      <c r="I1154" s="276"/>
      <c r="J1154" s="273"/>
      <c r="K1154" s="273"/>
      <c r="L1154" s="277"/>
      <c r="M1154" s="278"/>
      <c r="N1154" s="279"/>
      <c r="O1154" s="279"/>
      <c r="P1154" s="279"/>
      <c r="Q1154" s="279"/>
      <c r="R1154" s="279"/>
      <c r="S1154" s="279"/>
      <c r="T1154" s="280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1" t="s">
        <v>260</v>
      </c>
      <c r="AU1154" s="281" t="s">
        <v>93</v>
      </c>
      <c r="AV1154" s="15" t="s">
        <v>91</v>
      </c>
      <c r="AW1154" s="15" t="s">
        <v>40</v>
      </c>
      <c r="AX1154" s="15" t="s">
        <v>84</v>
      </c>
      <c r="AY1154" s="281" t="s">
        <v>251</v>
      </c>
    </row>
    <row r="1155" s="13" customFormat="1">
      <c r="A1155" s="13"/>
      <c r="B1155" s="249"/>
      <c r="C1155" s="250"/>
      <c r="D1155" s="251" t="s">
        <v>260</v>
      </c>
      <c r="E1155" s="252" t="s">
        <v>1</v>
      </c>
      <c r="F1155" s="253" t="s">
        <v>1223</v>
      </c>
      <c r="G1155" s="250"/>
      <c r="H1155" s="254">
        <v>53</v>
      </c>
      <c r="I1155" s="255"/>
      <c r="J1155" s="250"/>
      <c r="K1155" s="250"/>
      <c r="L1155" s="256"/>
      <c r="M1155" s="257"/>
      <c r="N1155" s="258"/>
      <c r="O1155" s="258"/>
      <c r="P1155" s="258"/>
      <c r="Q1155" s="258"/>
      <c r="R1155" s="258"/>
      <c r="S1155" s="258"/>
      <c r="T1155" s="25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0" t="s">
        <v>260</v>
      </c>
      <c r="AU1155" s="260" t="s">
        <v>93</v>
      </c>
      <c r="AV1155" s="13" t="s">
        <v>93</v>
      </c>
      <c r="AW1155" s="13" t="s">
        <v>40</v>
      </c>
      <c r="AX1155" s="13" t="s">
        <v>91</v>
      </c>
      <c r="AY1155" s="260" t="s">
        <v>251</v>
      </c>
    </row>
    <row r="1156" s="2" customFormat="1" ht="37.8" customHeight="1">
      <c r="A1156" s="41"/>
      <c r="B1156" s="42"/>
      <c r="C1156" s="294" t="s">
        <v>1224</v>
      </c>
      <c r="D1156" s="294" t="s">
        <v>338</v>
      </c>
      <c r="E1156" s="295" t="s">
        <v>1225</v>
      </c>
      <c r="F1156" s="296" t="s">
        <v>1226</v>
      </c>
      <c r="G1156" s="297" t="s">
        <v>571</v>
      </c>
      <c r="H1156" s="298">
        <v>1</v>
      </c>
      <c r="I1156" s="299"/>
      <c r="J1156" s="300">
        <f>ROUND(I1156*H1156,2)</f>
        <v>0</v>
      </c>
      <c r="K1156" s="301"/>
      <c r="L1156" s="302"/>
      <c r="M1156" s="303" t="s">
        <v>1</v>
      </c>
      <c r="N1156" s="304" t="s">
        <v>49</v>
      </c>
      <c r="O1156" s="94"/>
      <c r="P1156" s="240">
        <f>O1156*H1156</f>
        <v>0</v>
      </c>
      <c r="Q1156" s="240">
        <v>0.0060000000000000001</v>
      </c>
      <c r="R1156" s="240">
        <f>Q1156*H1156</f>
        <v>0.0060000000000000001</v>
      </c>
      <c r="S1156" s="240">
        <v>0</v>
      </c>
      <c r="T1156" s="241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42" t="s">
        <v>281</v>
      </c>
      <c r="AT1156" s="242" t="s">
        <v>338</v>
      </c>
      <c r="AU1156" s="242" t="s">
        <v>93</v>
      </c>
      <c r="AY1156" s="19" t="s">
        <v>251</v>
      </c>
      <c r="BE1156" s="243">
        <f>IF(N1156="základní",J1156,0)</f>
        <v>0</v>
      </c>
      <c r="BF1156" s="243">
        <f>IF(N1156="snížená",J1156,0)</f>
        <v>0</v>
      </c>
      <c r="BG1156" s="243">
        <f>IF(N1156="zákl. přenesená",J1156,0)</f>
        <v>0</v>
      </c>
      <c r="BH1156" s="243">
        <f>IF(N1156="sníž. přenesená",J1156,0)</f>
        <v>0</v>
      </c>
      <c r="BI1156" s="243">
        <f>IF(N1156="nulová",J1156,0)</f>
        <v>0</v>
      </c>
      <c r="BJ1156" s="19" t="s">
        <v>91</v>
      </c>
      <c r="BK1156" s="243">
        <f>ROUND(I1156*H1156,2)</f>
        <v>0</v>
      </c>
      <c r="BL1156" s="19" t="s">
        <v>257</v>
      </c>
      <c r="BM1156" s="242" t="s">
        <v>1227</v>
      </c>
    </row>
    <row r="1157" s="15" customFormat="1">
      <c r="A1157" s="15"/>
      <c r="B1157" s="272"/>
      <c r="C1157" s="273"/>
      <c r="D1157" s="251" t="s">
        <v>260</v>
      </c>
      <c r="E1157" s="274" t="s">
        <v>1</v>
      </c>
      <c r="F1157" s="275" t="s">
        <v>1128</v>
      </c>
      <c r="G1157" s="273"/>
      <c r="H1157" s="274" t="s">
        <v>1</v>
      </c>
      <c r="I1157" s="276"/>
      <c r="J1157" s="273"/>
      <c r="K1157" s="273"/>
      <c r="L1157" s="277"/>
      <c r="M1157" s="278"/>
      <c r="N1157" s="279"/>
      <c r="O1157" s="279"/>
      <c r="P1157" s="279"/>
      <c r="Q1157" s="279"/>
      <c r="R1157" s="279"/>
      <c r="S1157" s="279"/>
      <c r="T1157" s="280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1" t="s">
        <v>260</v>
      </c>
      <c r="AU1157" s="281" t="s">
        <v>93</v>
      </c>
      <c r="AV1157" s="15" t="s">
        <v>91</v>
      </c>
      <c r="AW1157" s="15" t="s">
        <v>40</v>
      </c>
      <c r="AX1157" s="15" t="s">
        <v>84</v>
      </c>
      <c r="AY1157" s="281" t="s">
        <v>251</v>
      </c>
    </row>
    <row r="1158" s="13" customFormat="1">
      <c r="A1158" s="13"/>
      <c r="B1158" s="249"/>
      <c r="C1158" s="250"/>
      <c r="D1158" s="251" t="s">
        <v>260</v>
      </c>
      <c r="E1158" s="252" t="s">
        <v>1</v>
      </c>
      <c r="F1158" s="253" t="s">
        <v>1228</v>
      </c>
      <c r="G1158" s="250"/>
      <c r="H1158" s="254">
        <v>1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260</v>
      </c>
      <c r="AU1158" s="260" t="s">
        <v>93</v>
      </c>
      <c r="AV1158" s="13" t="s">
        <v>93</v>
      </c>
      <c r="AW1158" s="13" t="s">
        <v>40</v>
      </c>
      <c r="AX1158" s="13" t="s">
        <v>91</v>
      </c>
      <c r="AY1158" s="260" t="s">
        <v>251</v>
      </c>
    </row>
    <row r="1159" s="2" customFormat="1" ht="24.15" customHeight="1">
      <c r="A1159" s="41"/>
      <c r="B1159" s="42"/>
      <c r="C1159" s="294" t="s">
        <v>1229</v>
      </c>
      <c r="D1159" s="294" t="s">
        <v>338</v>
      </c>
      <c r="E1159" s="295" t="s">
        <v>1230</v>
      </c>
      <c r="F1159" s="296" t="s">
        <v>1231</v>
      </c>
      <c r="G1159" s="297" t="s">
        <v>571</v>
      </c>
      <c r="H1159" s="298">
        <v>2</v>
      </c>
      <c r="I1159" s="299"/>
      <c r="J1159" s="300">
        <f>ROUND(I1159*H1159,2)</f>
        <v>0</v>
      </c>
      <c r="K1159" s="301"/>
      <c r="L1159" s="302"/>
      <c r="M1159" s="303" t="s">
        <v>1</v>
      </c>
      <c r="N1159" s="304" t="s">
        <v>49</v>
      </c>
      <c r="O1159" s="94"/>
      <c r="P1159" s="240">
        <f>O1159*H1159</f>
        <v>0</v>
      </c>
      <c r="Q1159" s="240">
        <v>0.0060000000000000001</v>
      </c>
      <c r="R1159" s="240">
        <f>Q1159*H1159</f>
        <v>0.012</v>
      </c>
      <c r="S1159" s="240">
        <v>0</v>
      </c>
      <c r="T1159" s="241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42" t="s">
        <v>281</v>
      </c>
      <c r="AT1159" s="242" t="s">
        <v>338</v>
      </c>
      <c r="AU1159" s="242" t="s">
        <v>93</v>
      </c>
      <c r="AY1159" s="19" t="s">
        <v>251</v>
      </c>
      <c r="BE1159" s="243">
        <f>IF(N1159="základní",J1159,0)</f>
        <v>0</v>
      </c>
      <c r="BF1159" s="243">
        <f>IF(N1159="snížená",J1159,0)</f>
        <v>0</v>
      </c>
      <c r="BG1159" s="243">
        <f>IF(N1159="zákl. přenesená",J1159,0)</f>
        <v>0</v>
      </c>
      <c r="BH1159" s="243">
        <f>IF(N1159="sníž. přenesená",J1159,0)</f>
        <v>0</v>
      </c>
      <c r="BI1159" s="243">
        <f>IF(N1159="nulová",J1159,0)</f>
        <v>0</v>
      </c>
      <c r="BJ1159" s="19" t="s">
        <v>91</v>
      </c>
      <c r="BK1159" s="243">
        <f>ROUND(I1159*H1159,2)</f>
        <v>0</v>
      </c>
      <c r="BL1159" s="19" t="s">
        <v>257</v>
      </c>
      <c r="BM1159" s="242" t="s">
        <v>1232</v>
      </c>
    </row>
    <row r="1160" s="15" customFormat="1">
      <c r="A1160" s="15"/>
      <c r="B1160" s="272"/>
      <c r="C1160" s="273"/>
      <c r="D1160" s="251" t="s">
        <v>260</v>
      </c>
      <c r="E1160" s="274" t="s">
        <v>1</v>
      </c>
      <c r="F1160" s="275" t="s">
        <v>1128</v>
      </c>
      <c r="G1160" s="273"/>
      <c r="H1160" s="274" t="s">
        <v>1</v>
      </c>
      <c r="I1160" s="276"/>
      <c r="J1160" s="273"/>
      <c r="K1160" s="273"/>
      <c r="L1160" s="277"/>
      <c r="M1160" s="278"/>
      <c r="N1160" s="279"/>
      <c r="O1160" s="279"/>
      <c r="P1160" s="279"/>
      <c r="Q1160" s="279"/>
      <c r="R1160" s="279"/>
      <c r="S1160" s="279"/>
      <c r="T1160" s="280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81" t="s">
        <v>260</v>
      </c>
      <c r="AU1160" s="281" t="s">
        <v>93</v>
      </c>
      <c r="AV1160" s="15" t="s">
        <v>91</v>
      </c>
      <c r="AW1160" s="15" t="s">
        <v>40</v>
      </c>
      <c r="AX1160" s="15" t="s">
        <v>84</v>
      </c>
      <c r="AY1160" s="281" t="s">
        <v>251</v>
      </c>
    </row>
    <row r="1161" s="13" customFormat="1">
      <c r="A1161" s="13"/>
      <c r="B1161" s="249"/>
      <c r="C1161" s="250"/>
      <c r="D1161" s="251" t="s">
        <v>260</v>
      </c>
      <c r="E1161" s="252" t="s">
        <v>1</v>
      </c>
      <c r="F1161" s="253" t="s">
        <v>1233</v>
      </c>
      <c r="G1161" s="250"/>
      <c r="H1161" s="254">
        <v>2</v>
      </c>
      <c r="I1161" s="255"/>
      <c r="J1161" s="250"/>
      <c r="K1161" s="250"/>
      <c r="L1161" s="256"/>
      <c r="M1161" s="257"/>
      <c r="N1161" s="258"/>
      <c r="O1161" s="258"/>
      <c r="P1161" s="258"/>
      <c r="Q1161" s="258"/>
      <c r="R1161" s="258"/>
      <c r="S1161" s="258"/>
      <c r="T1161" s="25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0" t="s">
        <v>260</v>
      </c>
      <c r="AU1161" s="260" t="s">
        <v>93</v>
      </c>
      <c r="AV1161" s="13" t="s">
        <v>93</v>
      </c>
      <c r="AW1161" s="13" t="s">
        <v>40</v>
      </c>
      <c r="AX1161" s="13" t="s">
        <v>91</v>
      </c>
      <c r="AY1161" s="260" t="s">
        <v>251</v>
      </c>
    </row>
    <row r="1162" s="2" customFormat="1" ht="37.8" customHeight="1">
      <c r="A1162" s="41"/>
      <c r="B1162" s="42"/>
      <c r="C1162" s="230" t="s">
        <v>1234</v>
      </c>
      <c r="D1162" s="230" t="s">
        <v>253</v>
      </c>
      <c r="E1162" s="231" t="s">
        <v>1235</v>
      </c>
      <c r="F1162" s="232" t="s">
        <v>1236</v>
      </c>
      <c r="G1162" s="233" t="s">
        <v>1168</v>
      </c>
      <c r="H1162" s="234">
        <v>1</v>
      </c>
      <c r="I1162" s="235"/>
      <c r="J1162" s="236">
        <f>ROUND(I1162*H1162,2)</f>
        <v>0</v>
      </c>
      <c r="K1162" s="237"/>
      <c r="L1162" s="47"/>
      <c r="M1162" s="238" t="s">
        <v>1</v>
      </c>
      <c r="N1162" s="239" t="s">
        <v>49</v>
      </c>
      <c r="O1162" s="94"/>
      <c r="P1162" s="240">
        <f>O1162*H1162</f>
        <v>0</v>
      </c>
      <c r="Q1162" s="240">
        <v>0</v>
      </c>
      <c r="R1162" s="240">
        <f>Q1162*H1162</f>
        <v>0</v>
      </c>
      <c r="S1162" s="240">
        <v>0</v>
      </c>
      <c r="T1162" s="241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42" t="s">
        <v>257</v>
      </c>
      <c r="AT1162" s="242" t="s">
        <v>253</v>
      </c>
      <c r="AU1162" s="242" t="s">
        <v>93</v>
      </c>
      <c r="AY1162" s="19" t="s">
        <v>251</v>
      </c>
      <c r="BE1162" s="243">
        <f>IF(N1162="základní",J1162,0)</f>
        <v>0</v>
      </c>
      <c r="BF1162" s="243">
        <f>IF(N1162="snížená",J1162,0)</f>
        <v>0</v>
      </c>
      <c r="BG1162" s="243">
        <f>IF(N1162="zákl. přenesená",J1162,0)</f>
        <v>0</v>
      </c>
      <c r="BH1162" s="243">
        <f>IF(N1162="sníž. přenesená",J1162,0)</f>
        <v>0</v>
      </c>
      <c r="BI1162" s="243">
        <f>IF(N1162="nulová",J1162,0)</f>
        <v>0</v>
      </c>
      <c r="BJ1162" s="19" t="s">
        <v>91</v>
      </c>
      <c r="BK1162" s="243">
        <f>ROUND(I1162*H1162,2)</f>
        <v>0</v>
      </c>
      <c r="BL1162" s="19" t="s">
        <v>257</v>
      </c>
      <c r="BM1162" s="242" t="s">
        <v>1237</v>
      </c>
    </row>
    <row r="1163" s="2" customFormat="1">
      <c r="A1163" s="41"/>
      <c r="B1163" s="42"/>
      <c r="C1163" s="43"/>
      <c r="D1163" s="251" t="s">
        <v>289</v>
      </c>
      <c r="E1163" s="43"/>
      <c r="F1163" s="282" t="s">
        <v>1238</v>
      </c>
      <c r="G1163" s="43"/>
      <c r="H1163" s="43"/>
      <c r="I1163" s="246"/>
      <c r="J1163" s="43"/>
      <c r="K1163" s="43"/>
      <c r="L1163" s="47"/>
      <c r="M1163" s="247"/>
      <c r="N1163" s="248"/>
      <c r="O1163" s="94"/>
      <c r="P1163" s="94"/>
      <c r="Q1163" s="94"/>
      <c r="R1163" s="94"/>
      <c r="S1163" s="94"/>
      <c r="T1163" s="95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19" t="s">
        <v>289</v>
      </c>
      <c r="AU1163" s="19" t="s">
        <v>93</v>
      </c>
    </row>
    <row r="1164" s="15" customFormat="1">
      <c r="A1164" s="15"/>
      <c r="B1164" s="272"/>
      <c r="C1164" s="273"/>
      <c r="D1164" s="251" t="s">
        <v>260</v>
      </c>
      <c r="E1164" s="274" t="s">
        <v>1</v>
      </c>
      <c r="F1164" s="275" t="s">
        <v>1128</v>
      </c>
      <c r="G1164" s="273"/>
      <c r="H1164" s="274" t="s">
        <v>1</v>
      </c>
      <c r="I1164" s="276"/>
      <c r="J1164" s="273"/>
      <c r="K1164" s="273"/>
      <c r="L1164" s="277"/>
      <c r="M1164" s="278"/>
      <c r="N1164" s="279"/>
      <c r="O1164" s="279"/>
      <c r="P1164" s="279"/>
      <c r="Q1164" s="279"/>
      <c r="R1164" s="279"/>
      <c r="S1164" s="279"/>
      <c r="T1164" s="280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1" t="s">
        <v>260</v>
      </c>
      <c r="AU1164" s="281" t="s">
        <v>93</v>
      </c>
      <c r="AV1164" s="15" t="s">
        <v>91</v>
      </c>
      <c r="AW1164" s="15" t="s">
        <v>40</v>
      </c>
      <c r="AX1164" s="15" t="s">
        <v>84</v>
      </c>
      <c r="AY1164" s="281" t="s">
        <v>251</v>
      </c>
    </row>
    <row r="1165" s="13" customFormat="1">
      <c r="A1165" s="13"/>
      <c r="B1165" s="249"/>
      <c r="C1165" s="250"/>
      <c r="D1165" s="251" t="s">
        <v>260</v>
      </c>
      <c r="E1165" s="252" t="s">
        <v>1</v>
      </c>
      <c r="F1165" s="253" t="s">
        <v>1239</v>
      </c>
      <c r="G1165" s="250"/>
      <c r="H1165" s="254">
        <v>1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260</v>
      </c>
      <c r="AU1165" s="260" t="s">
        <v>93</v>
      </c>
      <c r="AV1165" s="13" t="s">
        <v>93</v>
      </c>
      <c r="AW1165" s="13" t="s">
        <v>40</v>
      </c>
      <c r="AX1165" s="13" t="s">
        <v>91</v>
      </c>
      <c r="AY1165" s="260" t="s">
        <v>251</v>
      </c>
    </row>
    <row r="1166" s="2" customFormat="1" ht="16.5" customHeight="1">
      <c r="A1166" s="41"/>
      <c r="B1166" s="42"/>
      <c r="C1166" s="230" t="s">
        <v>1240</v>
      </c>
      <c r="D1166" s="230" t="s">
        <v>253</v>
      </c>
      <c r="E1166" s="231" t="s">
        <v>1241</v>
      </c>
      <c r="F1166" s="232" t="s">
        <v>1242</v>
      </c>
      <c r="G1166" s="233" t="s">
        <v>1168</v>
      </c>
      <c r="H1166" s="234">
        <v>1</v>
      </c>
      <c r="I1166" s="235"/>
      <c r="J1166" s="236">
        <f>ROUND(I1166*H1166,2)</f>
        <v>0</v>
      </c>
      <c r="K1166" s="237"/>
      <c r="L1166" s="47"/>
      <c r="M1166" s="238" t="s">
        <v>1</v>
      </c>
      <c r="N1166" s="239" t="s">
        <v>49</v>
      </c>
      <c r="O1166" s="94"/>
      <c r="P1166" s="240">
        <f>O1166*H1166</f>
        <v>0</v>
      </c>
      <c r="Q1166" s="240">
        <v>0</v>
      </c>
      <c r="R1166" s="240">
        <f>Q1166*H1166</f>
        <v>0</v>
      </c>
      <c r="S1166" s="240">
        <v>0</v>
      </c>
      <c r="T1166" s="241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42" t="s">
        <v>257</v>
      </c>
      <c r="AT1166" s="242" t="s">
        <v>253</v>
      </c>
      <c r="AU1166" s="242" t="s">
        <v>93</v>
      </c>
      <c r="AY1166" s="19" t="s">
        <v>251</v>
      </c>
      <c r="BE1166" s="243">
        <f>IF(N1166="základní",J1166,0)</f>
        <v>0</v>
      </c>
      <c r="BF1166" s="243">
        <f>IF(N1166="snížená",J1166,0)</f>
        <v>0</v>
      </c>
      <c r="BG1166" s="243">
        <f>IF(N1166="zákl. přenesená",J1166,0)</f>
        <v>0</v>
      </c>
      <c r="BH1166" s="243">
        <f>IF(N1166="sníž. přenesená",J1166,0)</f>
        <v>0</v>
      </c>
      <c r="BI1166" s="243">
        <f>IF(N1166="nulová",J1166,0)</f>
        <v>0</v>
      </c>
      <c r="BJ1166" s="19" t="s">
        <v>91</v>
      </c>
      <c r="BK1166" s="243">
        <f>ROUND(I1166*H1166,2)</f>
        <v>0</v>
      </c>
      <c r="BL1166" s="19" t="s">
        <v>257</v>
      </c>
      <c r="BM1166" s="242" t="s">
        <v>1243</v>
      </c>
    </row>
    <row r="1167" s="2" customFormat="1">
      <c r="A1167" s="41"/>
      <c r="B1167" s="42"/>
      <c r="C1167" s="43"/>
      <c r="D1167" s="251" t="s">
        <v>289</v>
      </c>
      <c r="E1167" s="43"/>
      <c r="F1167" s="282" t="s">
        <v>1244</v>
      </c>
      <c r="G1167" s="43"/>
      <c r="H1167" s="43"/>
      <c r="I1167" s="246"/>
      <c r="J1167" s="43"/>
      <c r="K1167" s="43"/>
      <c r="L1167" s="47"/>
      <c r="M1167" s="247"/>
      <c r="N1167" s="248"/>
      <c r="O1167" s="94"/>
      <c r="P1167" s="94"/>
      <c r="Q1167" s="94"/>
      <c r="R1167" s="94"/>
      <c r="S1167" s="94"/>
      <c r="T1167" s="95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19" t="s">
        <v>289</v>
      </c>
      <c r="AU1167" s="19" t="s">
        <v>93</v>
      </c>
    </row>
    <row r="1168" s="15" customFormat="1">
      <c r="A1168" s="15"/>
      <c r="B1168" s="272"/>
      <c r="C1168" s="273"/>
      <c r="D1168" s="251" t="s">
        <v>260</v>
      </c>
      <c r="E1168" s="274" t="s">
        <v>1</v>
      </c>
      <c r="F1168" s="275" t="s">
        <v>1128</v>
      </c>
      <c r="G1168" s="273"/>
      <c r="H1168" s="274" t="s">
        <v>1</v>
      </c>
      <c r="I1168" s="276"/>
      <c r="J1168" s="273"/>
      <c r="K1168" s="273"/>
      <c r="L1168" s="277"/>
      <c r="M1168" s="278"/>
      <c r="N1168" s="279"/>
      <c r="O1168" s="279"/>
      <c r="P1168" s="279"/>
      <c r="Q1168" s="279"/>
      <c r="R1168" s="279"/>
      <c r="S1168" s="279"/>
      <c r="T1168" s="280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1" t="s">
        <v>260</v>
      </c>
      <c r="AU1168" s="281" t="s">
        <v>93</v>
      </c>
      <c r="AV1168" s="15" t="s">
        <v>91</v>
      </c>
      <c r="AW1168" s="15" t="s">
        <v>40</v>
      </c>
      <c r="AX1168" s="15" t="s">
        <v>84</v>
      </c>
      <c r="AY1168" s="281" t="s">
        <v>251</v>
      </c>
    </row>
    <row r="1169" s="13" customFormat="1">
      <c r="A1169" s="13"/>
      <c r="B1169" s="249"/>
      <c r="C1169" s="250"/>
      <c r="D1169" s="251" t="s">
        <v>260</v>
      </c>
      <c r="E1169" s="252" t="s">
        <v>1</v>
      </c>
      <c r="F1169" s="253" t="s">
        <v>1245</v>
      </c>
      <c r="G1169" s="250"/>
      <c r="H1169" s="254">
        <v>1</v>
      </c>
      <c r="I1169" s="255"/>
      <c r="J1169" s="250"/>
      <c r="K1169" s="250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0" t="s">
        <v>260</v>
      </c>
      <c r="AU1169" s="260" t="s">
        <v>93</v>
      </c>
      <c r="AV1169" s="13" t="s">
        <v>93</v>
      </c>
      <c r="AW1169" s="13" t="s">
        <v>40</v>
      </c>
      <c r="AX1169" s="13" t="s">
        <v>91</v>
      </c>
      <c r="AY1169" s="260" t="s">
        <v>251</v>
      </c>
    </row>
    <row r="1170" s="2" customFormat="1" ht="16.5" customHeight="1">
      <c r="A1170" s="41"/>
      <c r="B1170" s="42"/>
      <c r="C1170" s="230" t="s">
        <v>793</v>
      </c>
      <c r="D1170" s="230" t="s">
        <v>253</v>
      </c>
      <c r="E1170" s="231" t="s">
        <v>1246</v>
      </c>
      <c r="F1170" s="232" t="s">
        <v>1247</v>
      </c>
      <c r="G1170" s="233" t="s">
        <v>1168</v>
      </c>
      <c r="H1170" s="234">
        <v>1</v>
      </c>
      <c r="I1170" s="235"/>
      <c r="J1170" s="236">
        <f>ROUND(I1170*H1170,2)</f>
        <v>0</v>
      </c>
      <c r="K1170" s="237"/>
      <c r="L1170" s="47"/>
      <c r="M1170" s="238" t="s">
        <v>1</v>
      </c>
      <c r="N1170" s="239" t="s">
        <v>49</v>
      </c>
      <c r="O1170" s="94"/>
      <c r="P1170" s="240">
        <f>O1170*H1170</f>
        <v>0</v>
      </c>
      <c r="Q1170" s="240">
        <v>0</v>
      </c>
      <c r="R1170" s="240">
        <f>Q1170*H1170</f>
        <v>0</v>
      </c>
      <c r="S1170" s="240">
        <v>0</v>
      </c>
      <c r="T1170" s="241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42" t="s">
        <v>257</v>
      </c>
      <c r="AT1170" s="242" t="s">
        <v>253</v>
      </c>
      <c r="AU1170" s="242" t="s">
        <v>93</v>
      </c>
      <c r="AY1170" s="19" t="s">
        <v>251</v>
      </c>
      <c r="BE1170" s="243">
        <f>IF(N1170="základní",J1170,0)</f>
        <v>0</v>
      </c>
      <c r="BF1170" s="243">
        <f>IF(N1170="snížená",J1170,0)</f>
        <v>0</v>
      </c>
      <c r="BG1170" s="243">
        <f>IF(N1170="zákl. přenesená",J1170,0)</f>
        <v>0</v>
      </c>
      <c r="BH1170" s="243">
        <f>IF(N1170="sníž. přenesená",J1170,0)</f>
        <v>0</v>
      </c>
      <c r="BI1170" s="243">
        <f>IF(N1170="nulová",J1170,0)</f>
        <v>0</v>
      </c>
      <c r="BJ1170" s="19" t="s">
        <v>91</v>
      </c>
      <c r="BK1170" s="243">
        <f>ROUND(I1170*H1170,2)</f>
        <v>0</v>
      </c>
      <c r="BL1170" s="19" t="s">
        <v>257</v>
      </c>
      <c r="BM1170" s="242" t="s">
        <v>1248</v>
      </c>
    </row>
    <row r="1171" s="2" customFormat="1">
      <c r="A1171" s="41"/>
      <c r="B1171" s="42"/>
      <c r="C1171" s="43"/>
      <c r="D1171" s="251" t="s">
        <v>289</v>
      </c>
      <c r="E1171" s="43"/>
      <c r="F1171" s="282" t="s">
        <v>1249</v>
      </c>
      <c r="G1171" s="43"/>
      <c r="H1171" s="43"/>
      <c r="I1171" s="246"/>
      <c r="J1171" s="43"/>
      <c r="K1171" s="43"/>
      <c r="L1171" s="47"/>
      <c r="M1171" s="247"/>
      <c r="N1171" s="248"/>
      <c r="O1171" s="94"/>
      <c r="P1171" s="94"/>
      <c r="Q1171" s="94"/>
      <c r="R1171" s="94"/>
      <c r="S1171" s="94"/>
      <c r="T1171" s="95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19" t="s">
        <v>289</v>
      </c>
      <c r="AU1171" s="19" t="s">
        <v>93</v>
      </c>
    </row>
    <row r="1172" s="15" customFormat="1">
      <c r="A1172" s="15"/>
      <c r="B1172" s="272"/>
      <c r="C1172" s="273"/>
      <c r="D1172" s="251" t="s">
        <v>260</v>
      </c>
      <c r="E1172" s="274" t="s">
        <v>1</v>
      </c>
      <c r="F1172" s="275" t="s">
        <v>1128</v>
      </c>
      <c r="G1172" s="273"/>
      <c r="H1172" s="274" t="s">
        <v>1</v>
      </c>
      <c r="I1172" s="276"/>
      <c r="J1172" s="273"/>
      <c r="K1172" s="273"/>
      <c r="L1172" s="277"/>
      <c r="M1172" s="278"/>
      <c r="N1172" s="279"/>
      <c r="O1172" s="279"/>
      <c r="P1172" s="279"/>
      <c r="Q1172" s="279"/>
      <c r="R1172" s="279"/>
      <c r="S1172" s="279"/>
      <c r="T1172" s="280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81" t="s">
        <v>260</v>
      </c>
      <c r="AU1172" s="281" t="s">
        <v>93</v>
      </c>
      <c r="AV1172" s="15" t="s">
        <v>91</v>
      </c>
      <c r="AW1172" s="15" t="s">
        <v>40</v>
      </c>
      <c r="AX1172" s="15" t="s">
        <v>84</v>
      </c>
      <c r="AY1172" s="281" t="s">
        <v>251</v>
      </c>
    </row>
    <row r="1173" s="13" customFormat="1">
      <c r="A1173" s="13"/>
      <c r="B1173" s="249"/>
      <c r="C1173" s="250"/>
      <c r="D1173" s="251" t="s">
        <v>260</v>
      </c>
      <c r="E1173" s="252" t="s">
        <v>1</v>
      </c>
      <c r="F1173" s="253" t="s">
        <v>1250</v>
      </c>
      <c r="G1173" s="250"/>
      <c r="H1173" s="254">
        <v>1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260</v>
      </c>
      <c r="AU1173" s="260" t="s">
        <v>93</v>
      </c>
      <c r="AV1173" s="13" t="s">
        <v>93</v>
      </c>
      <c r="AW1173" s="13" t="s">
        <v>40</v>
      </c>
      <c r="AX1173" s="13" t="s">
        <v>91</v>
      </c>
      <c r="AY1173" s="260" t="s">
        <v>251</v>
      </c>
    </row>
    <row r="1174" s="2" customFormat="1" ht="24.15" customHeight="1">
      <c r="A1174" s="41"/>
      <c r="B1174" s="42"/>
      <c r="C1174" s="230" t="s">
        <v>1251</v>
      </c>
      <c r="D1174" s="230" t="s">
        <v>253</v>
      </c>
      <c r="E1174" s="231" t="s">
        <v>1252</v>
      </c>
      <c r="F1174" s="232" t="s">
        <v>1253</v>
      </c>
      <c r="G1174" s="233" t="s">
        <v>389</v>
      </c>
      <c r="H1174" s="234">
        <v>3452.2089999999998</v>
      </c>
      <c r="I1174" s="235"/>
      <c r="J1174" s="236">
        <f>ROUND(I1174*H1174,2)</f>
        <v>0</v>
      </c>
      <c r="K1174" s="237"/>
      <c r="L1174" s="47"/>
      <c r="M1174" s="238" t="s">
        <v>1</v>
      </c>
      <c r="N1174" s="239" t="s">
        <v>49</v>
      </c>
      <c r="O1174" s="94"/>
      <c r="P1174" s="240">
        <f>O1174*H1174</f>
        <v>0</v>
      </c>
      <c r="Q1174" s="240">
        <v>0</v>
      </c>
      <c r="R1174" s="240">
        <f>Q1174*H1174</f>
        <v>0</v>
      </c>
      <c r="S1174" s="240">
        <v>0</v>
      </c>
      <c r="T1174" s="241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42" t="s">
        <v>257</v>
      </c>
      <c r="AT1174" s="242" t="s">
        <v>253</v>
      </c>
      <c r="AU1174" s="242" t="s">
        <v>93</v>
      </c>
      <c r="AY1174" s="19" t="s">
        <v>251</v>
      </c>
      <c r="BE1174" s="243">
        <f>IF(N1174="základní",J1174,0)</f>
        <v>0</v>
      </c>
      <c r="BF1174" s="243">
        <f>IF(N1174="snížená",J1174,0)</f>
        <v>0</v>
      </c>
      <c r="BG1174" s="243">
        <f>IF(N1174="zákl. přenesená",J1174,0)</f>
        <v>0</v>
      </c>
      <c r="BH1174" s="243">
        <f>IF(N1174="sníž. přenesená",J1174,0)</f>
        <v>0</v>
      </c>
      <c r="BI1174" s="243">
        <f>IF(N1174="nulová",J1174,0)</f>
        <v>0</v>
      </c>
      <c r="BJ1174" s="19" t="s">
        <v>91</v>
      </c>
      <c r="BK1174" s="243">
        <f>ROUND(I1174*H1174,2)</f>
        <v>0</v>
      </c>
      <c r="BL1174" s="19" t="s">
        <v>257</v>
      </c>
      <c r="BM1174" s="242" t="s">
        <v>1254</v>
      </c>
    </row>
    <row r="1175" s="2" customFormat="1">
      <c r="A1175" s="41"/>
      <c r="B1175" s="42"/>
      <c r="C1175" s="43"/>
      <c r="D1175" s="244" t="s">
        <v>258</v>
      </c>
      <c r="E1175" s="43"/>
      <c r="F1175" s="245" t="s">
        <v>1255</v>
      </c>
      <c r="G1175" s="43"/>
      <c r="H1175" s="43"/>
      <c r="I1175" s="246"/>
      <c r="J1175" s="43"/>
      <c r="K1175" s="43"/>
      <c r="L1175" s="47"/>
      <c r="M1175" s="247"/>
      <c r="N1175" s="248"/>
      <c r="O1175" s="94"/>
      <c r="P1175" s="94"/>
      <c r="Q1175" s="94"/>
      <c r="R1175" s="94"/>
      <c r="S1175" s="94"/>
      <c r="T1175" s="95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19" t="s">
        <v>258</v>
      </c>
      <c r="AU1175" s="19" t="s">
        <v>93</v>
      </c>
    </row>
    <row r="1176" s="13" customFormat="1">
      <c r="A1176" s="13"/>
      <c r="B1176" s="249"/>
      <c r="C1176" s="250"/>
      <c r="D1176" s="251" t="s">
        <v>260</v>
      </c>
      <c r="E1176" s="252" t="s">
        <v>1</v>
      </c>
      <c r="F1176" s="253" t="s">
        <v>877</v>
      </c>
      <c r="G1176" s="250"/>
      <c r="H1176" s="254">
        <v>3286.8989999999999</v>
      </c>
      <c r="I1176" s="255"/>
      <c r="J1176" s="250"/>
      <c r="K1176" s="250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0" t="s">
        <v>260</v>
      </c>
      <c r="AU1176" s="260" t="s">
        <v>93</v>
      </c>
      <c r="AV1176" s="13" t="s">
        <v>93</v>
      </c>
      <c r="AW1176" s="13" t="s">
        <v>40</v>
      </c>
      <c r="AX1176" s="13" t="s">
        <v>84</v>
      </c>
      <c r="AY1176" s="260" t="s">
        <v>251</v>
      </c>
    </row>
    <row r="1177" s="13" customFormat="1">
      <c r="A1177" s="13"/>
      <c r="B1177" s="249"/>
      <c r="C1177" s="250"/>
      <c r="D1177" s="251" t="s">
        <v>260</v>
      </c>
      <c r="E1177" s="252" t="s">
        <v>1</v>
      </c>
      <c r="F1177" s="253" t="s">
        <v>878</v>
      </c>
      <c r="G1177" s="250"/>
      <c r="H1177" s="254">
        <v>165.31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260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251</v>
      </c>
    </row>
    <row r="1178" s="14" customFormat="1">
      <c r="A1178" s="14"/>
      <c r="B1178" s="261"/>
      <c r="C1178" s="262"/>
      <c r="D1178" s="251" t="s">
        <v>260</v>
      </c>
      <c r="E1178" s="263" t="s">
        <v>1</v>
      </c>
      <c r="F1178" s="264" t="s">
        <v>262</v>
      </c>
      <c r="G1178" s="262"/>
      <c r="H1178" s="265">
        <v>3452.2089999999998</v>
      </c>
      <c r="I1178" s="266"/>
      <c r="J1178" s="262"/>
      <c r="K1178" s="262"/>
      <c r="L1178" s="267"/>
      <c r="M1178" s="268"/>
      <c r="N1178" s="269"/>
      <c r="O1178" s="269"/>
      <c r="P1178" s="269"/>
      <c r="Q1178" s="269"/>
      <c r="R1178" s="269"/>
      <c r="S1178" s="269"/>
      <c r="T1178" s="27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1" t="s">
        <v>260</v>
      </c>
      <c r="AU1178" s="271" t="s">
        <v>93</v>
      </c>
      <c r="AV1178" s="14" t="s">
        <v>257</v>
      </c>
      <c r="AW1178" s="14" t="s">
        <v>40</v>
      </c>
      <c r="AX1178" s="14" t="s">
        <v>91</v>
      </c>
      <c r="AY1178" s="271" t="s">
        <v>251</v>
      </c>
    </row>
    <row r="1179" s="2" customFormat="1" ht="24.15" customHeight="1">
      <c r="A1179" s="41"/>
      <c r="B1179" s="42"/>
      <c r="C1179" s="230" t="s">
        <v>1256</v>
      </c>
      <c r="D1179" s="230" t="s">
        <v>253</v>
      </c>
      <c r="E1179" s="231" t="s">
        <v>1257</v>
      </c>
      <c r="F1179" s="232" t="s">
        <v>1258</v>
      </c>
      <c r="G1179" s="233" t="s">
        <v>389</v>
      </c>
      <c r="H1179" s="234">
        <v>3452.2089999999998</v>
      </c>
      <c r="I1179" s="235"/>
      <c r="J1179" s="236">
        <f>ROUND(I1179*H1179,2)</f>
        <v>0</v>
      </c>
      <c r="K1179" s="237"/>
      <c r="L1179" s="47"/>
      <c r="M1179" s="238" t="s">
        <v>1</v>
      </c>
      <c r="N1179" s="239" t="s">
        <v>49</v>
      </c>
      <c r="O1179" s="94"/>
      <c r="P1179" s="240">
        <f>O1179*H1179</f>
        <v>0</v>
      </c>
      <c r="Q1179" s="240">
        <v>0</v>
      </c>
      <c r="R1179" s="240">
        <f>Q1179*H1179</f>
        <v>0</v>
      </c>
      <c r="S1179" s="240">
        <v>0</v>
      </c>
      <c r="T1179" s="241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42" t="s">
        <v>257</v>
      </c>
      <c r="AT1179" s="242" t="s">
        <v>253</v>
      </c>
      <c r="AU1179" s="242" t="s">
        <v>93</v>
      </c>
      <c r="AY1179" s="19" t="s">
        <v>251</v>
      </c>
      <c r="BE1179" s="243">
        <f>IF(N1179="základní",J1179,0)</f>
        <v>0</v>
      </c>
      <c r="BF1179" s="243">
        <f>IF(N1179="snížená",J1179,0)</f>
        <v>0</v>
      </c>
      <c r="BG1179" s="243">
        <f>IF(N1179="zákl. přenesená",J1179,0)</f>
        <v>0</v>
      </c>
      <c r="BH1179" s="243">
        <f>IF(N1179="sníž. přenesená",J1179,0)</f>
        <v>0</v>
      </c>
      <c r="BI1179" s="243">
        <f>IF(N1179="nulová",J1179,0)</f>
        <v>0</v>
      </c>
      <c r="BJ1179" s="19" t="s">
        <v>91</v>
      </c>
      <c r="BK1179" s="243">
        <f>ROUND(I1179*H1179,2)</f>
        <v>0</v>
      </c>
      <c r="BL1179" s="19" t="s">
        <v>257</v>
      </c>
      <c r="BM1179" s="242" t="s">
        <v>1259</v>
      </c>
    </row>
    <row r="1180" s="2" customFormat="1">
      <c r="A1180" s="41"/>
      <c r="B1180" s="42"/>
      <c r="C1180" s="43"/>
      <c r="D1180" s="244" t="s">
        <v>258</v>
      </c>
      <c r="E1180" s="43"/>
      <c r="F1180" s="245" t="s">
        <v>1260</v>
      </c>
      <c r="G1180" s="43"/>
      <c r="H1180" s="43"/>
      <c r="I1180" s="246"/>
      <c r="J1180" s="43"/>
      <c r="K1180" s="43"/>
      <c r="L1180" s="47"/>
      <c r="M1180" s="247"/>
      <c r="N1180" s="248"/>
      <c r="O1180" s="94"/>
      <c r="P1180" s="94"/>
      <c r="Q1180" s="94"/>
      <c r="R1180" s="94"/>
      <c r="S1180" s="94"/>
      <c r="T1180" s="95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19" t="s">
        <v>258</v>
      </c>
      <c r="AU1180" s="19" t="s">
        <v>93</v>
      </c>
    </row>
    <row r="1181" s="2" customFormat="1">
      <c r="A1181" s="41"/>
      <c r="B1181" s="42"/>
      <c r="C1181" s="43"/>
      <c r="D1181" s="251" t="s">
        <v>289</v>
      </c>
      <c r="E1181" s="43"/>
      <c r="F1181" s="282" t="s">
        <v>1261</v>
      </c>
      <c r="G1181" s="43"/>
      <c r="H1181" s="43"/>
      <c r="I1181" s="246"/>
      <c r="J1181" s="43"/>
      <c r="K1181" s="43"/>
      <c r="L1181" s="47"/>
      <c r="M1181" s="247"/>
      <c r="N1181" s="248"/>
      <c r="O1181" s="94"/>
      <c r="P1181" s="94"/>
      <c r="Q1181" s="94"/>
      <c r="R1181" s="94"/>
      <c r="S1181" s="94"/>
      <c r="T1181" s="95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19" t="s">
        <v>289</v>
      </c>
      <c r="AU1181" s="19" t="s">
        <v>93</v>
      </c>
    </row>
    <row r="1182" s="13" customFormat="1">
      <c r="A1182" s="13"/>
      <c r="B1182" s="249"/>
      <c r="C1182" s="250"/>
      <c r="D1182" s="251" t="s">
        <v>260</v>
      </c>
      <c r="E1182" s="252" t="s">
        <v>1</v>
      </c>
      <c r="F1182" s="253" t="s">
        <v>877</v>
      </c>
      <c r="G1182" s="250"/>
      <c r="H1182" s="254">
        <v>3286.8989999999999</v>
      </c>
      <c r="I1182" s="255"/>
      <c r="J1182" s="250"/>
      <c r="K1182" s="250"/>
      <c r="L1182" s="256"/>
      <c r="M1182" s="257"/>
      <c r="N1182" s="258"/>
      <c r="O1182" s="258"/>
      <c r="P1182" s="258"/>
      <c r="Q1182" s="258"/>
      <c r="R1182" s="258"/>
      <c r="S1182" s="258"/>
      <c r="T1182" s="25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0" t="s">
        <v>260</v>
      </c>
      <c r="AU1182" s="260" t="s">
        <v>93</v>
      </c>
      <c r="AV1182" s="13" t="s">
        <v>93</v>
      </c>
      <c r="AW1182" s="13" t="s">
        <v>40</v>
      </c>
      <c r="AX1182" s="13" t="s">
        <v>84</v>
      </c>
      <c r="AY1182" s="260" t="s">
        <v>251</v>
      </c>
    </row>
    <row r="1183" s="13" customFormat="1">
      <c r="A1183" s="13"/>
      <c r="B1183" s="249"/>
      <c r="C1183" s="250"/>
      <c r="D1183" s="251" t="s">
        <v>260</v>
      </c>
      <c r="E1183" s="252" t="s">
        <v>1</v>
      </c>
      <c r="F1183" s="253" t="s">
        <v>878</v>
      </c>
      <c r="G1183" s="250"/>
      <c r="H1183" s="254">
        <v>165.31</v>
      </c>
      <c r="I1183" s="255"/>
      <c r="J1183" s="250"/>
      <c r="K1183" s="250"/>
      <c r="L1183" s="256"/>
      <c r="M1183" s="257"/>
      <c r="N1183" s="258"/>
      <c r="O1183" s="258"/>
      <c r="P1183" s="258"/>
      <c r="Q1183" s="258"/>
      <c r="R1183" s="258"/>
      <c r="S1183" s="258"/>
      <c r="T1183" s="259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0" t="s">
        <v>260</v>
      </c>
      <c r="AU1183" s="260" t="s">
        <v>93</v>
      </c>
      <c r="AV1183" s="13" t="s">
        <v>93</v>
      </c>
      <c r="AW1183" s="13" t="s">
        <v>40</v>
      </c>
      <c r="AX1183" s="13" t="s">
        <v>84</v>
      </c>
      <c r="AY1183" s="260" t="s">
        <v>251</v>
      </c>
    </row>
    <row r="1184" s="14" customFormat="1">
      <c r="A1184" s="14"/>
      <c r="B1184" s="261"/>
      <c r="C1184" s="262"/>
      <c r="D1184" s="251" t="s">
        <v>260</v>
      </c>
      <c r="E1184" s="263" t="s">
        <v>1</v>
      </c>
      <c r="F1184" s="264" t="s">
        <v>262</v>
      </c>
      <c r="G1184" s="262"/>
      <c r="H1184" s="265">
        <v>3452.2089999999998</v>
      </c>
      <c r="I1184" s="266"/>
      <c r="J1184" s="262"/>
      <c r="K1184" s="262"/>
      <c r="L1184" s="267"/>
      <c r="M1184" s="268"/>
      <c r="N1184" s="269"/>
      <c r="O1184" s="269"/>
      <c r="P1184" s="269"/>
      <c r="Q1184" s="269"/>
      <c r="R1184" s="269"/>
      <c r="S1184" s="269"/>
      <c r="T1184" s="27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71" t="s">
        <v>260</v>
      </c>
      <c r="AU1184" s="271" t="s">
        <v>93</v>
      </c>
      <c r="AV1184" s="14" t="s">
        <v>257</v>
      </c>
      <c r="AW1184" s="14" t="s">
        <v>40</v>
      </c>
      <c r="AX1184" s="14" t="s">
        <v>91</v>
      </c>
      <c r="AY1184" s="271" t="s">
        <v>251</v>
      </c>
    </row>
    <row r="1185" s="12" customFormat="1" ht="22.8" customHeight="1">
      <c r="A1185" s="12"/>
      <c r="B1185" s="214"/>
      <c r="C1185" s="215"/>
      <c r="D1185" s="216" t="s">
        <v>83</v>
      </c>
      <c r="E1185" s="228" t="s">
        <v>1262</v>
      </c>
      <c r="F1185" s="228" t="s">
        <v>1263</v>
      </c>
      <c r="G1185" s="215"/>
      <c r="H1185" s="215"/>
      <c r="I1185" s="218"/>
      <c r="J1185" s="229">
        <f>BK1185</f>
        <v>0</v>
      </c>
      <c r="K1185" s="215"/>
      <c r="L1185" s="220"/>
      <c r="M1185" s="221"/>
      <c r="N1185" s="222"/>
      <c r="O1185" s="222"/>
      <c r="P1185" s="223">
        <f>SUM(P1186:P1195)</f>
        <v>0</v>
      </c>
      <c r="Q1185" s="222"/>
      <c r="R1185" s="223">
        <f>SUM(R1186:R1195)</f>
        <v>0</v>
      </c>
      <c r="S1185" s="222"/>
      <c r="T1185" s="224">
        <f>SUM(T1186:T1195)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25" t="s">
        <v>91</v>
      </c>
      <c r="AT1185" s="226" t="s">
        <v>83</v>
      </c>
      <c r="AU1185" s="226" t="s">
        <v>91</v>
      </c>
      <c r="AY1185" s="225" t="s">
        <v>251</v>
      </c>
      <c r="BK1185" s="227">
        <f>SUM(BK1186:BK1195)</f>
        <v>0</v>
      </c>
    </row>
    <row r="1186" s="2" customFormat="1" ht="24.15" customHeight="1">
      <c r="A1186" s="41"/>
      <c r="B1186" s="42"/>
      <c r="C1186" s="230" t="s">
        <v>1264</v>
      </c>
      <c r="D1186" s="230" t="s">
        <v>253</v>
      </c>
      <c r="E1186" s="231" t="s">
        <v>1265</v>
      </c>
      <c r="F1186" s="232" t="s">
        <v>1266</v>
      </c>
      <c r="G1186" s="233" t="s">
        <v>298</v>
      </c>
      <c r="H1186" s="234">
        <v>3.8239999999999998</v>
      </c>
      <c r="I1186" s="235"/>
      <c r="J1186" s="236">
        <f>ROUND(I1186*H1186,2)</f>
        <v>0</v>
      </c>
      <c r="K1186" s="237"/>
      <c r="L1186" s="47"/>
      <c r="M1186" s="238" t="s">
        <v>1</v>
      </c>
      <c r="N1186" s="239" t="s">
        <v>49</v>
      </c>
      <c r="O1186" s="94"/>
      <c r="P1186" s="240">
        <f>O1186*H1186</f>
        <v>0</v>
      </c>
      <c r="Q1186" s="240">
        <v>0</v>
      </c>
      <c r="R1186" s="240">
        <f>Q1186*H1186</f>
        <v>0</v>
      </c>
      <c r="S1186" s="240">
        <v>0</v>
      </c>
      <c r="T1186" s="241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42" t="s">
        <v>257</v>
      </c>
      <c r="AT1186" s="242" t="s">
        <v>253</v>
      </c>
      <c r="AU1186" s="242" t="s">
        <v>93</v>
      </c>
      <c r="AY1186" s="19" t="s">
        <v>251</v>
      </c>
      <c r="BE1186" s="243">
        <f>IF(N1186="základní",J1186,0)</f>
        <v>0</v>
      </c>
      <c r="BF1186" s="243">
        <f>IF(N1186="snížená",J1186,0)</f>
        <v>0</v>
      </c>
      <c r="BG1186" s="243">
        <f>IF(N1186="zákl. přenesená",J1186,0)</f>
        <v>0</v>
      </c>
      <c r="BH1186" s="243">
        <f>IF(N1186="sníž. přenesená",J1186,0)</f>
        <v>0</v>
      </c>
      <c r="BI1186" s="243">
        <f>IF(N1186="nulová",J1186,0)</f>
        <v>0</v>
      </c>
      <c r="BJ1186" s="19" t="s">
        <v>91</v>
      </c>
      <c r="BK1186" s="243">
        <f>ROUND(I1186*H1186,2)</f>
        <v>0</v>
      </c>
      <c r="BL1186" s="19" t="s">
        <v>257</v>
      </c>
      <c r="BM1186" s="242" t="s">
        <v>1267</v>
      </c>
    </row>
    <row r="1187" s="2" customFormat="1">
      <c r="A1187" s="41"/>
      <c r="B1187" s="42"/>
      <c r="C1187" s="43"/>
      <c r="D1187" s="244" t="s">
        <v>258</v>
      </c>
      <c r="E1187" s="43"/>
      <c r="F1187" s="245" t="s">
        <v>1268</v>
      </c>
      <c r="G1187" s="43"/>
      <c r="H1187" s="43"/>
      <c r="I1187" s="246"/>
      <c r="J1187" s="43"/>
      <c r="K1187" s="43"/>
      <c r="L1187" s="47"/>
      <c r="M1187" s="247"/>
      <c r="N1187" s="248"/>
      <c r="O1187" s="94"/>
      <c r="P1187" s="94"/>
      <c r="Q1187" s="94"/>
      <c r="R1187" s="94"/>
      <c r="S1187" s="94"/>
      <c r="T1187" s="95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19" t="s">
        <v>258</v>
      </c>
      <c r="AU1187" s="19" t="s">
        <v>93</v>
      </c>
    </row>
    <row r="1188" s="2" customFormat="1" ht="24.15" customHeight="1">
      <c r="A1188" s="41"/>
      <c r="B1188" s="42"/>
      <c r="C1188" s="230" t="s">
        <v>1269</v>
      </c>
      <c r="D1188" s="230" t="s">
        <v>253</v>
      </c>
      <c r="E1188" s="231" t="s">
        <v>1270</v>
      </c>
      <c r="F1188" s="232" t="s">
        <v>1271</v>
      </c>
      <c r="G1188" s="233" t="s">
        <v>298</v>
      </c>
      <c r="H1188" s="234">
        <v>3.8239999999999998</v>
      </c>
      <c r="I1188" s="235"/>
      <c r="J1188" s="236">
        <f>ROUND(I1188*H1188,2)</f>
        <v>0</v>
      </c>
      <c r="K1188" s="237"/>
      <c r="L1188" s="47"/>
      <c r="M1188" s="238" t="s">
        <v>1</v>
      </c>
      <c r="N1188" s="239" t="s">
        <v>49</v>
      </c>
      <c r="O1188" s="94"/>
      <c r="P1188" s="240">
        <f>O1188*H1188</f>
        <v>0</v>
      </c>
      <c r="Q1188" s="240">
        <v>0</v>
      </c>
      <c r="R1188" s="240">
        <f>Q1188*H1188</f>
        <v>0</v>
      </c>
      <c r="S1188" s="240">
        <v>0</v>
      </c>
      <c r="T1188" s="241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42" t="s">
        <v>257</v>
      </c>
      <c r="AT1188" s="242" t="s">
        <v>253</v>
      </c>
      <c r="AU1188" s="242" t="s">
        <v>93</v>
      </c>
      <c r="AY1188" s="19" t="s">
        <v>251</v>
      </c>
      <c r="BE1188" s="243">
        <f>IF(N1188="základní",J1188,0)</f>
        <v>0</v>
      </c>
      <c r="BF1188" s="243">
        <f>IF(N1188="snížená",J1188,0)</f>
        <v>0</v>
      </c>
      <c r="BG1188" s="243">
        <f>IF(N1188="zákl. přenesená",J1188,0)</f>
        <v>0</v>
      </c>
      <c r="BH1188" s="243">
        <f>IF(N1188="sníž. přenesená",J1188,0)</f>
        <v>0</v>
      </c>
      <c r="BI1188" s="243">
        <f>IF(N1188="nulová",J1188,0)</f>
        <v>0</v>
      </c>
      <c r="BJ1188" s="19" t="s">
        <v>91</v>
      </c>
      <c r="BK1188" s="243">
        <f>ROUND(I1188*H1188,2)</f>
        <v>0</v>
      </c>
      <c r="BL1188" s="19" t="s">
        <v>257</v>
      </c>
      <c r="BM1188" s="242" t="s">
        <v>1272</v>
      </c>
    </row>
    <row r="1189" s="2" customFormat="1">
      <c r="A1189" s="41"/>
      <c r="B1189" s="42"/>
      <c r="C1189" s="43"/>
      <c r="D1189" s="244" t="s">
        <v>258</v>
      </c>
      <c r="E1189" s="43"/>
      <c r="F1189" s="245" t="s">
        <v>1273</v>
      </c>
      <c r="G1189" s="43"/>
      <c r="H1189" s="43"/>
      <c r="I1189" s="246"/>
      <c r="J1189" s="43"/>
      <c r="K1189" s="43"/>
      <c r="L1189" s="47"/>
      <c r="M1189" s="247"/>
      <c r="N1189" s="248"/>
      <c r="O1189" s="94"/>
      <c r="P1189" s="94"/>
      <c r="Q1189" s="94"/>
      <c r="R1189" s="94"/>
      <c r="S1189" s="94"/>
      <c r="T1189" s="95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19" t="s">
        <v>258</v>
      </c>
      <c r="AU1189" s="19" t="s">
        <v>93</v>
      </c>
    </row>
    <row r="1190" s="2" customFormat="1" ht="24.15" customHeight="1">
      <c r="A1190" s="41"/>
      <c r="B1190" s="42"/>
      <c r="C1190" s="230" t="s">
        <v>1274</v>
      </c>
      <c r="D1190" s="230" t="s">
        <v>253</v>
      </c>
      <c r="E1190" s="231" t="s">
        <v>1275</v>
      </c>
      <c r="F1190" s="232" t="s">
        <v>1276</v>
      </c>
      <c r="G1190" s="233" t="s">
        <v>298</v>
      </c>
      <c r="H1190" s="234">
        <v>91.775999999999996</v>
      </c>
      <c r="I1190" s="235"/>
      <c r="J1190" s="236">
        <f>ROUND(I1190*H1190,2)</f>
        <v>0</v>
      </c>
      <c r="K1190" s="237"/>
      <c r="L1190" s="47"/>
      <c r="M1190" s="238" t="s">
        <v>1</v>
      </c>
      <c r="N1190" s="239" t="s">
        <v>49</v>
      </c>
      <c r="O1190" s="94"/>
      <c r="P1190" s="240">
        <f>O1190*H1190</f>
        <v>0</v>
      </c>
      <c r="Q1190" s="240">
        <v>0</v>
      </c>
      <c r="R1190" s="240">
        <f>Q1190*H1190</f>
        <v>0</v>
      </c>
      <c r="S1190" s="240">
        <v>0</v>
      </c>
      <c r="T1190" s="241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42" t="s">
        <v>257</v>
      </c>
      <c r="AT1190" s="242" t="s">
        <v>253</v>
      </c>
      <c r="AU1190" s="242" t="s">
        <v>93</v>
      </c>
      <c r="AY1190" s="19" t="s">
        <v>251</v>
      </c>
      <c r="BE1190" s="243">
        <f>IF(N1190="základní",J1190,0)</f>
        <v>0</v>
      </c>
      <c r="BF1190" s="243">
        <f>IF(N1190="snížená",J1190,0)</f>
        <v>0</v>
      </c>
      <c r="BG1190" s="243">
        <f>IF(N1190="zákl. přenesená",J1190,0)</f>
        <v>0</v>
      </c>
      <c r="BH1190" s="243">
        <f>IF(N1190="sníž. přenesená",J1190,0)</f>
        <v>0</v>
      </c>
      <c r="BI1190" s="243">
        <f>IF(N1190="nulová",J1190,0)</f>
        <v>0</v>
      </c>
      <c r="BJ1190" s="19" t="s">
        <v>91</v>
      </c>
      <c r="BK1190" s="243">
        <f>ROUND(I1190*H1190,2)</f>
        <v>0</v>
      </c>
      <c r="BL1190" s="19" t="s">
        <v>257</v>
      </c>
      <c r="BM1190" s="242" t="s">
        <v>1277</v>
      </c>
    </row>
    <row r="1191" s="2" customFormat="1">
      <c r="A1191" s="41"/>
      <c r="B1191" s="42"/>
      <c r="C1191" s="43"/>
      <c r="D1191" s="244" t="s">
        <v>258</v>
      </c>
      <c r="E1191" s="43"/>
      <c r="F1191" s="245" t="s">
        <v>1278</v>
      </c>
      <c r="G1191" s="43"/>
      <c r="H1191" s="43"/>
      <c r="I1191" s="246"/>
      <c r="J1191" s="43"/>
      <c r="K1191" s="43"/>
      <c r="L1191" s="47"/>
      <c r="M1191" s="247"/>
      <c r="N1191" s="248"/>
      <c r="O1191" s="94"/>
      <c r="P1191" s="94"/>
      <c r="Q1191" s="94"/>
      <c r="R1191" s="94"/>
      <c r="S1191" s="94"/>
      <c r="T1191" s="95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19" t="s">
        <v>258</v>
      </c>
      <c r="AU1191" s="19" t="s">
        <v>93</v>
      </c>
    </row>
    <row r="1192" s="2" customFormat="1">
      <c r="A1192" s="41"/>
      <c r="B1192" s="42"/>
      <c r="C1192" s="43"/>
      <c r="D1192" s="251" t="s">
        <v>289</v>
      </c>
      <c r="E1192" s="43"/>
      <c r="F1192" s="282" t="s">
        <v>1279</v>
      </c>
      <c r="G1192" s="43"/>
      <c r="H1192" s="43"/>
      <c r="I1192" s="246"/>
      <c r="J1192" s="43"/>
      <c r="K1192" s="43"/>
      <c r="L1192" s="47"/>
      <c r="M1192" s="247"/>
      <c r="N1192" s="248"/>
      <c r="O1192" s="94"/>
      <c r="P1192" s="94"/>
      <c r="Q1192" s="94"/>
      <c r="R1192" s="94"/>
      <c r="S1192" s="94"/>
      <c r="T1192" s="95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19" t="s">
        <v>289</v>
      </c>
      <c r="AU1192" s="19" t="s">
        <v>93</v>
      </c>
    </row>
    <row r="1193" s="13" customFormat="1">
      <c r="A1193" s="13"/>
      <c r="B1193" s="249"/>
      <c r="C1193" s="250"/>
      <c r="D1193" s="251" t="s">
        <v>260</v>
      </c>
      <c r="E1193" s="250"/>
      <c r="F1193" s="253" t="s">
        <v>1280</v>
      </c>
      <c r="G1193" s="250"/>
      <c r="H1193" s="254">
        <v>91.775999999999996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260</v>
      </c>
      <c r="AU1193" s="260" t="s">
        <v>93</v>
      </c>
      <c r="AV1193" s="13" t="s">
        <v>93</v>
      </c>
      <c r="AW1193" s="13" t="s">
        <v>4</v>
      </c>
      <c r="AX1193" s="13" t="s">
        <v>91</v>
      </c>
      <c r="AY1193" s="260" t="s">
        <v>251</v>
      </c>
    </row>
    <row r="1194" s="2" customFormat="1" ht="44.25" customHeight="1">
      <c r="A1194" s="41"/>
      <c r="B1194" s="42"/>
      <c r="C1194" s="230" t="s">
        <v>1281</v>
      </c>
      <c r="D1194" s="230" t="s">
        <v>253</v>
      </c>
      <c r="E1194" s="231" t="s">
        <v>1282</v>
      </c>
      <c r="F1194" s="232" t="s">
        <v>1283</v>
      </c>
      <c r="G1194" s="233" t="s">
        <v>298</v>
      </c>
      <c r="H1194" s="234">
        <v>3.8239999999999998</v>
      </c>
      <c r="I1194" s="235"/>
      <c r="J1194" s="236">
        <f>ROUND(I1194*H1194,2)</f>
        <v>0</v>
      </c>
      <c r="K1194" s="237"/>
      <c r="L1194" s="47"/>
      <c r="M1194" s="238" t="s">
        <v>1</v>
      </c>
      <c r="N1194" s="239" t="s">
        <v>49</v>
      </c>
      <c r="O1194" s="94"/>
      <c r="P1194" s="240">
        <f>O1194*H1194</f>
        <v>0</v>
      </c>
      <c r="Q1194" s="240">
        <v>0</v>
      </c>
      <c r="R1194" s="240">
        <f>Q1194*H1194</f>
        <v>0</v>
      </c>
      <c r="S1194" s="240">
        <v>0</v>
      </c>
      <c r="T1194" s="241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42" t="s">
        <v>257</v>
      </c>
      <c r="AT1194" s="242" t="s">
        <v>253</v>
      </c>
      <c r="AU1194" s="242" t="s">
        <v>93</v>
      </c>
      <c r="AY1194" s="19" t="s">
        <v>251</v>
      </c>
      <c r="BE1194" s="243">
        <f>IF(N1194="základní",J1194,0)</f>
        <v>0</v>
      </c>
      <c r="BF1194" s="243">
        <f>IF(N1194="snížená",J1194,0)</f>
        <v>0</v>
      </c>
      <c r="BG1194" s="243">
        <f>IF(N1194="zákl. přenesená",J1194,0)</f>
        <v>0</v>
      </c>
      <c r="BH1194" s="243">
        <f>IF(N1194="sníž. přenesená",J1194,0)</f>
        <v>0</v>
      </c>
      <c r="BI1194" s="243">
        <f>IF(N1194="nulová",J1194,0)</f>
        <v>0</v>
      </c>
      <c r="BJ1194" s="19" t="s">
        <v>91</v>
      </c>
      <c r="BK1194" s="243">
        <f>ROUND(I1194*H1194,2)</f>
        <v>0</v>
      </c>
      <c r="BL1194" s="19" t="s">
        <v>257</v>
      </c>
      <c r="BM1194" s="242" t="s">
        <v>1284</v>
      </c>
    </row>
    <row r="1195" s="2" customFormat="1">
      <c r="A1195" s="41"/>
      <c r="B1195" s="42"/>
      <c r="C1195" s="43"/>
      <c r="D1195" s="244" t="s">
        <v>258</v>
      </c>
      <c r="E1195" s="43"/>
      <c r="F1195" s="245" t="s">
        <v>1285</v>
      </c>
      <c r="G1195" s="43"/>
      <c r="H1195" s="43"/>
      <c r="I1195" s="246"/>
      <c r="J1195" s="43"/>
      <c r="K1195" s="43"/>
      <c r="L1195" s="47"/>
      <c r="M1195" s="247"/>
      <c r="N1195" s="248"/>
      <c r="O1195" s="94"/>
      <c r="P1195" s="94"/>
      <c r="Q1195" s="94"/>
      <c r="R1195" s="94"/>
      <c r="S1195" s="94"/>
      <c r="T1195" s="95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19" t="s">
        <v>258</v>
      </c>
      <c r="AU1195" s="19" t="s">
        <v>93</v>
      </c>
    </row>
    <row r="1196" s="12" customFormat="1" ht="22.8" customHeight="1">
      <c r="A1196" s="12"/>
      <c r="B1196" s="214"/>
      <c r="C1196" s="215"/>
      <c r="D1196" s="216" t="s">
        <v>83</v>
      </c>
      <c r="E1196" s="228" t="s">
        <v>1286</v>
      </c>
      <c r="F1196" s="228" t="s">
        <v>1287</v>
      </c>
      <c r="G1196" s="215"/>
      <c r="H1196" s="215"/>
      <c r="I1196" s="218"/>
      <c r="J1196" s="229">
        <f>BK1196</f>
        <v>0</v>
      </c>
      <c r="K1196" s="215"/>
      <c r="L1196" s="220"/>
      <c r="M1196" s="221"/>
      <c r="N1196" s="222"/>
      <c r="O1196" s="222"/>
      <c r="P1196" s="223">
        <f>SUM(P1197:P1198)</f>
        <v>0</v>
      </c>
      <c r="Q1196" s="222"/>
      <c r="R1196" s="223">
        <f>SUM(R1197:R1198)</f>
        <v>0</v>
      </c>
      <c r="S1196" s="222"/>
      <c r="T1196" s="224">
        <f>SUM(T1197:T1198)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25" t="s">
        <v>91</v>
      </c>
      <c r="AT1196" s="226" t="s">
        <v>83</v>
      </c>
      <c r="AU1196" s="226" t="s">
        <v>91</v>
      </c>
      <c r="AY1196" s="225" t="s">
        <v>251</v>
      </c>
      <c r="BK1196" s="227">
        <f>SUM(BK1197:BK1198)</f>
        <v>0</v>
      </c>
    </row>
    <row r="1197" s="2" customFormat="1" ht="21.75" customHeight="1">
      <c r="A1197" s="41"/>
      <c r="B1197" s="42"/>
      <c r="C1197" s="230" t="s">
        <v>1288</v>
      </c>
      <c r="D1197" s="230" t="s">
        <v>253</v>
      </c>
      <c r="E1197" s="231" t="s">
        <v>1289</v>
      </c>
      <c r="F1197" s="232" t="s">
        <v>1290</v>
      </c>
      <c r="G1197" s="233" t="s">
        <v>298</v>
      </c>
      <c r="H1197" s="234">
        <v>11044.454</v>
      </c>
      <c r="I1197" s="235"/>
      <c r="J1197" s="236">
        <f>ROUND(I1197*H1197,2)</f>
        <v>0</v>
      </c>
      <c r="K1197" s="237"/>
      <c r="L1197" s="47"/>
      <c r="M1197" s="238" t="s">
        <v>1</v>
      </c>
      <c r="N1197" s="239" t="s">
        <v>49</v>
      </c>
      <c r="O1197" s="94"/>
      <c r="P1197" s="240">
        <f>O1197*H1197</f>
        <v>0</v>
      </c>
      <c r="Q1197" s="240">
        <v>0</v>
      </c>
      <c r="R1197" s="240">
        <f>Q1197*H1197</f>
        <v>0</v>
      </c>
      <c r="S1197" s="240">
        <v>0</v>
      </c>
      <c r="T1197" s="241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42" t="s">
        <v>257</v>
      </c>
      <c r="AT1197" s="242" t="s">
        <v>253</v>
      </c>
      <c r="AU1197" s="242" t="s">
        <v>93</v>
      </c>
      <c r="AY1197" s="19" t="s">
        <v>251</v>
      </c>
      <c r="BE1197" s="243">
        <f>IF(N1197="základní",J1197,0)</f>
        <v>0</v>
      </c>
      <c r="BF1197" s="243">
        <f>IF(N1197="snížená",J1197,0)</f>
        <v>0</v>
      </c>
      <c r="BG1197" s="243">
        <f>IF(N1197="zákl. přenesená",J1197,0)</f>
        <v>0</v>
      </c>
      <c r="BH1197" s="243">
        <f>IF(N1197="sníž. přenesená",J1197,0)</f>
        <v>0</v>
      </c>
      <c r="BI1197" s="243">
        <f>IF(N1197="nulová",J1197,0)</f>
        <v>0</v>
      </c>
      <c r="BJ1197" s="19" t="s">
        <v>91</v>
      </c>
      <c r="BK1197" s="243">
        <f>ROUND(I1197*H1197,2)</f>
        <v>0</v>
      </c>
      <c r="BL1197" s="19" t="s">
        <v>257</v>
      </c>
      <c r="BM1197" s="242" t="s">
        <v>1291</v>
      </c>
    </row>
    <row r="1198" s="2" customFormat="1">
      <c r="A1198" s="41"/>
      <c r="B1198" s="42"/>
      <c r="C1198" s="43"/>
      <c r="D1198" s="244" t="s">
        <v>258</v>
      </c>
      <c r="E1198" s="43"/>
      <c r="F1198" s="245" t="s">
        <v>1292</v>
      </c>
      <c r="G1198" s="43"/>
      <c r="H1198" s="43"/>
      <c r="I1198" s="246"/>
      <c r="J1198" s="43"/>
      <c r="K1198" s="43"/>
      <c r="L1198" s="47"/>
      <c r="M1198" s="247"/>
      <c r="N1198" s="248"/>
      <c r="O1198" s="94"/>
      <c r="P1198" s="94"/>
      <c r="Q1198" s="94"/>
      <c r="R1198" s="94"/>
      <c r="S1198" s="94"/>
      <c r="T1198" s="95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19" t="s">
        <v>258</v>
      </c>
      <c r="AU1198" s="19" t="s">
        <v>93</v>
      </c>
    </row>
    <row r="1199" s="12" customFormat="1" ht="25.92" customHeight="1">
      <c r="A1199" s="12"/>
      <c r="B1199" s="214"/>
      <c r="C1199" s="215"/>
      <c r="D1199" s="216" t="s">
        <v>83</v>
      </c>
      <c r="E1199" s="217" t="s">
        <v>1293</v>
      </c>
      <c r="F1199" s="217" t="s">
        <v>1294</v>
      </c>
      <c r="G1199" s="215"/>
      <c r="H1199" s="215"/>
      <c r="I1199" s="218"/>
      <c r="J1199" s="219">
        <f>BK1199</f>
        <v>0</v>
      </c>
      <c r="K1199" s="215"/>
      <c r="L1199" s="220"/>
      <c r="M1199" s="221"/>
      <c r="N1199" s="222"/>
      <c r="O1199" s="222"/>
      <c r="P1199" s="223">
        <f>P1200+P1388+P1564+P1718+P1746+P1768+P1785+P1791+P1896+P1901+P1914+P1924+P1962+P2164+P2248+P2688+P3497+P4936+P4968+P5011+P5406+P5446+P5453</f>
        <v>0</v>
      </c>
      <c r="Q1199" s="222"/>
      <c r="R1199" s="223">
        <f>R1200+R1388+R1564+R1718+R1746+R1768+R1785+R1791+R1896+R1901+R1914+R1924+R1962+R2164+R2248+R2688+R3497+R4936+R4968+R5011+R5406+R5446+R5453</f>
        <v>557.873092941609</v>
      </c>
      <c r="S1199" s="222"/>
      <c r="T1199" s="224">
        <f>T1200+T1388+T1564+T1718+T1746+T1768+T1785+T1791+T1896+T1901+T1914+T1924+T1962+T2164+T2248+T2688+T3497+T4936+T4968+T5011+T5406+T5446+T5453</f>
        <v>3.8220000000000001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25" t="s">
        <v>93</v>
      </c>
      <c r="AT1199" s="226" t="s">
        <v>83</v>
      </c>
      <c r="AU1199" s="226" t="s">
        <v>84</v>
      </c>
      <c r="AY1199" s="225" t="s">
        <v>251</v>
      </c>
      <c r="BK1199" s="227">
        <f>BK1200+BK1388+BK1564+BK1718+BK1746+BK1768+BK1785+BK1791+BK1896+BK1901+BK1914+BK1924+BK1962+BK2164+BK2248+BK2688+BK3497+BK4936+BK4968+BK5011+BK5406+BK5446+BK5453</f>
        <v>0</v>
      </c>
    </row>
    <row r="1200" s="12" customFormat="1" ht="22.8" customHeight="1">
      <c r="A1200" s="12"/>
      <c r="B1200" s="214"/>
      <c r="C1200" s="215"/>
      <c r="D1200" s="216" t="s">
        <v>83</v>
      </c>
      <c r="E1200" s="228" t="s">
        <v>1295</v>
      </c>
      <c r="F1200" s="228" t="s">
        <v>1296</v>
      </c>
      <c r="G1200" s="215"/>
      <c r="H1200" s="215"/>
      <c r="I1200" s="218"/>
      <c r="J1200" s="229">
        <f>BK1200</f>
        <v>0</v>
      </c>
      <c r="K1200" s="215"/>
      <c r="L1200" s="220"/>
      <c r="M1200" s="221"/>
      <c r="N1200" s="222"/>
      <c r="O1200" s="222"/>
      <c r="P1200" s="223">
        <f>SUM(P1201:P1387)</f>
        <v>0</v>
      </c>
      <c r="Q1200" s="222"/>
      <c r="R1200" s="223">
        <f>SUM(R1201:R1387)</f>
        <v>44.970829630500006</v>
      </c>
      <c r="S1200" s="222"/>
      <c r="T1200" s="224">
        <f>SUM(T1201:T1387)</f>
        <v>0</v>
      </c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R1200" s="225" t="s">
        <v>93</v>
      </c>
      <c r="AT1200" s="226" t="s">
        <v>83</v>
      </c>
      <c r="AU1200" s="226" t="s">
        <v>91</v>
      </c>
      <c r="AY1200" s="225" t="s">
        <v>251</v>
      </c>
      <c r="BK1200" s="227">
        <f>SUM(BK1201:BK1387)</f>
        <v>0</v>
      </c>
    </row>
    <row r="1201" s="2" customFormat="1" ht="24.15" customHeight="1">
      <c r="A1201" s="41"/>
      <c r="B1201" s="42"/>
      <c r="C1201" s="230" t="s">
        <v>798</v>
      </c>
      <c r="D1201" s="230" t="s">
        <v>253</v>
      </c>
      <c r="E1201" s="231" t="s">
        <v>1297</v>
      </c>
      <c r="F1201" s="232" t="s">
        <v>1298</v>
      </c>
      <c r="G1201" s="233" t="s">
        <v>389</v>
      </c>
      <c r="H1201" s="234">
        <v>1096.038</v>
      </c>
      <c r="I1201" s="235"/>
      <c r="J1201" s="236">
        <f>ROUND(I1201*H1201,2)</f>
        <v>0</v>
      </c>
      <c r="K1201" s="237"/>
      <c r="L1201" s="47"/>
      <c r="M1201" s="238" t="s">
        <v>1</v>
      </c>
      <c r="N1201" s="239" t="s">
        <v>49</v>
      </c>
      <c r="O1201" s="94"/>
      <c r="P1201" s="240">
        <f>O1201*H1201</f>
        <v>0</v>
      </c>
      <c r="Q1201" s="240">
        <v>0</v>
      </c>
      <c r="R1201" s="240">
        <f>Q1201*H1201</f>
        <v>0</v>
      </c>
      <c r="S1201" s="240">
        <v>0</v>
      </c>
      <c r="T1201" s="241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42" t="s">
        <v>304</v>
      </c>
      <c r="AT1201" s="242" t="s">
        <v>253</v>
      </c>
      <c r="AU1201" s="242" t="s">
        <v>93</v>
      </c>
      <c r="AY1201" s="19" t="s">
        <v>251</v>
      </c>
      <c r="BE1201" s="243">
        <f>IF(N1201="základní",J1201,0)</f>
        <v>0</v>
      </c>
      <c r="BF1201" s="243">
        <f>IF(N1201="snížená",J1201,0)</f>
        <v>0</v>
      </c>
      <c r="BG1201" s="243">
        <f>IF(N1201="zákl. přenesená",J1201,0)</f>
        <v>0</v>
      </c>
      <c r="BH1201" s="243">
        <f>IF(N1201="sníž. přenesená",J1201,0)</f>
        <v>0</v>
      </c>
      <c r="BI1201" s="243">
        <f>IF(N1201="nulová",J1201,0)</f>
        <v>0</v>
      </c>
      <c r="BJ1201" s="19" t="s">
        <v>91</v>
      </c>
      <c r="BK1201" s="243">
        <f>ROUND(I1201*H1201,2)</f>
        <v>0</v>
      </c>
      <c r="BL1201" s="19" t="s">
        <v>304</v>
      </c>
      <c r="BM1201" s="242" t="s">
        <v>1299</v>
      </c>
    </row>
    <row r="1202" s="2" customFormat="1">
      <c r="A1202" s="41"/>
      <c r="B1202" s="42"/>
      <c r="C1202" s="43"/>
      <c r="D1202" s="244" t="s">
        <v>258</v>
      </c>
      <c r="E1202" s="43"/>
      <c r="F1202" s="245" t="s">
        <v>1300</v>
      </c>
      <c r="G1202" s="43"/>
      <c r="H1202" s="43"/>
      <c r="I1202" s="246"/>
      <c r="J1202" s="43"/>
      <c r="K1202" s="43"/>
      <c r="L1202" s="47"/>
      <c r="M1202" s="247"/>
      <c r="N1202" s="248"/>
      <c r="O1202" s="94"/>
      <c r="P1202" s="94"/>
      <c r="Q1202" s="94"/>
      <c r="R1202" s="94"/>
      <c r="S1202" s="94"/>
      <c r="T1202" s="95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19" t="s">
        <v>258</v>
      </c>
      <c r="AU1202" s="19" t="s">
        <v>93</v>
      </c>
    </row>
    <row r="1203" s="15" customFormat="1">
      <c r="A1203" s="15"/>
      <c r="B1203" s="272"/>
      <c r="C1203" s="273"/>
      <c r="D1203" s="251" t="s">
        <v>260</v>
      </c>
      <c r="E1203" s="274" t="s">
        <v>1</v>
      </c>
      <c r="F1203" s="275" t="s">
        <v>378</v>
      </c>
      <c r="G1203" s="273"/>
      <c r="H1203" s="274" t="s">
        <v>1</v>
      </c>
      <c r="I1203" s="276"/>
      <c r="J1203" s="273"/>
      <c r="K1203" s="273"/>
      <c r="L1203" s="277"/>
      <c r="M1203" s="278"/>
      <c r="N1203" s="279"/>
      <c r="O1203" s="279"/>
      <c r="P1203" s="279"/>
      <c r="Q1203" s="279"/>
      <c r="R1203" s="279"/>
      <c r="S1203" s="279"/>
      <c r="T1203" s="280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81" t="s">
        <v>260</v>
      </c>
      <c r="AU1203" s="281" t="s">
        <v>93</v>
      </c>
      <c r="AV1203" s="15" t="s">
        <v>91</v>
      </c>
      <c r="AW1203" s="15" t="s">
        <v>40</v>
      </c>
      <c r="AX1203" s="15" t="s">
        <v>84</v>
      </c>
      <c r="AY1203" s="281" t="s">
        <v>251</v>
      </c>
    </row>
    <row r="1204" s="15" customFormat="1">
      <c r="A1204" s="15"/>
      <c r="B1204" s="272"/>
      <c r="C1204" s="273"/>
      <c r="D1204" s="251" t="s">
        <v>260</v>
      </c>
      <c r="E1204" s="274" t="s">
        <v>1</v>
      </c>
      <c r="F1204" s="275" t="s">
        <v>379</v>
      </c>
      <c r="G1204" s="273"/>
      <c r="H1204" s="274" t="s">
        <v>1</v>
      </c>
      <c r="I1204" s="276"/>
      <c r="J1204" s="273"/>
      <c r="K1204" s="273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1" t="s">
        <v>260</v>
      </c>
      <c r="AU1204" s="281" t="s">
        <v>93</v>
      </c>
      <c r="AV1204" s="15" t="s">
        <v>91</v>
      </c>
      <c r="AW1204" s="15" t="s">
        <v>40</v>
      </c>
      <c r="AX1204" s="15" t="s">
        <v>84</v>
      </c>
      <c r="AY1204" s="281" t="s">
        <v>251</v>
      </c>
    </row>
    <row r="1205" s="13" customFormat="1">
      <c r="A1205" s="13"/>
      <c r="B1205" s="249"/>
      <c r="C1205" s="250"/>
      <c r="D1205" s="251" t="s">
        <v>260</v>
      </c>
      <c r="E1205" s="252" t="s">
        <v>1</v>
      </c>
      <c r="F1205" s="253" t="s">
        <v>1060</v>
      </c>
      <c r="G1205" s="250"/>
      <c r="H1205" s="254">
        <v>9.4979999999999993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260</v>
      </c>
      <c r="AU1205" s="260" t="s">
        <v>93</v>
      </c>
      <c r="AV1205" s="13" t="s">
        <v>93</v>
      </c>
      <c r="AW1205" s="13" t="s">
        <v>40</v>
      </c>
      <c r="AX1205" s="13" t="s">
        <v>84</v>
      </c>
      <c r="AY1205" s="260" t="s">
        <v>251</v>
      </c>
    </row>
    <row r="1206" s="13" customFormat="1">
      <c r="A1206" s="13"/>
      <c r="B1206" s="249"/>
      <c r="C1206" s="250"/>
      <c r="D1206" s="251" t="s">
        <v>260</v>
      </c>
      <c r="E1206" s="252" t="s">
        <v>1</v>
      </c>
      <c r="F1206" s="253" t="s">
        <v>1061</v>
      </c>
      <c r="G1206" s="250"/>
      <c r="H1206" s="254">
        <v>663.17999999999995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260</v>
      </c>
      <c r="AU1206" s="260" t="s">
        <v>93</v>
      </c>
      <c r="AV1206" s="13" t="s">
        <v>93</v>
      </c>
      <c r="AW1206" s="13" t="s">
        <v>40</v>
      </c>
      <c r="AX1206" s="13" t="s">
        <v>84</v>
      </c>
      <c r="AY1206" s="260" t="s">
        <v>251</v>
      </c>
    </row>
    <row r="1207" s="13" customFormat="1">
      <c r="A1207" s="13"/>
      <c r="B1207" s="249"/>
      <c r="C1207" s="250"/>
      <c r="D1207" s="251" t="s">
        <v>260</v>
      </c>
      <c r="E1207" s="252" t="s">
        <v>1</v>
      </c>
      <c r="F1207" s="253" t="s">
        <v>1062</v>
      </c>
      <c r="G1207" s="250"/>
      <c r="H1207" s="254">
        <v>48.759999999999998</v>
      </c>
      <c r="I1207" s="255"/>
      <c r="J1207" s="250"/>
      <c r="K1207" s="250"/>
      <c r="L1207" s="256"/>
      <c r="M1207" s="257"/>
      <c r="N1207" s="258"/>
      <c r="O1207" s="258"/>
      <c r="P1207" s="258"/>
      <c r="Q1207" s="258"/>
      <c r="R1207" s="258"/>
      <c r="S1207" s="258"/>
      <c r="T1207" s="25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0" t="s">
        <v>260</v>
      </c>
      <c r="AU1207" s="260" t="s">
        <v>93</v>
      </c>
      <c r="AV1207" s="13" t="s">
        <v>93</v>
      </c>
      <c r="AW1207" s="13" t="s">
        <v>40</v>
      </c>
      <c r="AX1207" s="13" t="s">
        <v>84</v>
      </c>
      <c r="AY1207" s="260" t="s">
        <v>251</v>
      </c>
    </row>
    <row r="1208" s="13" customFormat="1">
      <c r="A1208" s="13"/>
      <c r="B1208" s="249"/>
      <c r="C1208" s="250"/>
      <c r="D1208" s="251" t="s">
        <v>260</v>
      </c>
      <c r="E1208" s="252" t="s">
        <v>1</v>
      </c>
      <c r="F1208" s="253" t="s">
        <v>1063</v>
      </c>
      <c r="G1208" s="250"/>
      <c r="H1208" s="254">
        <v>19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260</v>
      </c>
      <c r="AU1208" s="260" t="s">
        <v>93</v>
      </c>
      <c r="AV1208" s="13" t="s">
        <v>93</v>
      </c>
      <c r="AW1208" s="13" t="s">
        <v>40</v>
      </c>
      <c r="AX1208" s="13" t="s">
        <v>84</v>
      </c>
      <c r="AY1208" s="260" t="s">
        <v>251</v>
      </c>
    </row>
    <row r="1209" s="13" customFormat="1">
      <c r="A1209" s="13"/>
      <c r="B1209" s="249"/>
      <c r="C1209" s="250"/>
      <c r="D1209" s="251" t="s">
        <v>260</v>
      </c>
      <c r="E1209" s="252" t="s">
        <v>1</v>
      </c>
      <c r="F1209" s="253" t="s">
        <v>1064</v>
      </c>
      <c r="G1209" s="250"/>
      <c r="H1209" s="254">
        <v>309.25999999999999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260</v>
      </c>
      <c r="AU1209" s="260" t="s">
        <v>93</v>
      </c>
      <c r="AV1209" s="13" t="s">
        <v>93</v>
      </c>
      <c r="AW1209" s="13" t="s">
        <v>40</v>
      </c>
      <c r="AX1209" s="13" t="s">
        <v>84</v>
      </c>
      <c r="AY1209" s="260" t="s">
        <v>251</v>
      </c>
    </row>
    <row r="1210" s="13" customFormat="1">
      <c r="A1210" s="13"/>
      <c r="B1210" s="249"/>
      <c r="C1210" s="250"/>
      <c r="D1210" s="251" t="s">
        <v>260</v>
      </c>
      <c r="E1210" s="252" t="s">
        <v>1</v>
      </c>
      <c r="F1210" s="253" t="s">
        <v>1065</v>
      </c>
      <c r="G1210" s="250"/>
      <c r="H1210" s="254">
        <v>46.340000000000003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260</v>
      </c>
      <c r="AU1210" s="260" t="s">
        <v>93</v>
      </c>
      <c r="AV1210" s="13" t="s">
        <v>93</v>
      </c>
      <c r="AW1210" s="13" t="s">
        <v>40</v>
      </c>
      <c r="AX1210" s="13" t="s">
        <v>84</v>
      </c>
      <c r="AY1210" s="260" t="s">
        <v>251</v>
      </c>
    </row>
    <row r="1211" s="14" customFormat="1">
      <c r="A1211" s="14"/>
      <c r="B1211" s="261"/>
      <c r="C1211" s="262"/>
      <c r="D1211" s="251" t="s">
        <v>260</v>
      </c>
      <c r="E1211" s="263" t="s">
        <v>1</v>
      </c>
      <c r="F1211" s="264" t="s">
        <v>262</v>
      </c>
      <c r="G1211" s="262"/>
      <c r="H1211" s="265">
        <v>1096.038</v>
      </c>
      <c r="I1211" s="266"/>
      <c r="J1211" s="262"/>
      <c r="K1211" s="262"/>
      <c r="L1211" s="267"/>
      <c r="M1211" s="268"/>
      <c r="N1211" s="269"/>
      <c r="O1211" s="269"/>
      <c r="P1211" s="269"/>
      <c r="Q1211" s="269"/>
      <c r="R1211" s="269"/>
      <c r="S1211" s="269"/>
      <c r="T1211" s="27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1" t="s">
        <v>260</v>
      </c>
      <c r="AU1211" s="271" t="s">
        <v>93</v>
      </c>
      <c r="AV1211" s="14" t="s">
        <v>257</v>
      </c>
      <c r="AW1211" s="14" t="s">
        <v>40</v>
      </c>
      <c r="AX1211" s="14" t="s">
        <v>91</v>
      </c>
      <c r="AY1211" s="271" t="s">
        <v>251</v>
      </c>
    </row>
    <row r="1212" s="2" customFormat="1" ht="16.5" customHeight="1">
      <c r="A1212" s="41"/>
      <c r="B1212" s="42"/>
      <c r="C1212" s="294" t="s">
        <v>1301</v>
      </c>
      <c r="D1212" s="294" t="s">
        <v>338</v>
      </c>
      <c r="E1212" s="295" t="s">
        <v>1302</v>
      </c>
      <c r="F1212" s="296" t="s">
        <v>1303</v>
      </c>
      <c r="G1212" s="297" t="s">
        <v>298</v>
      </c>
      <c r="H1212" s="298">
        <v>0.38400000000000001</v>
      </c>
      <c r="I1212" s="299"/>
      <c r="J1212" s="300">
        <f>ROUND(I1212*H1212,2)</f>
        <v>0</v>
      </c>
      <c r="K1212" s="301"/>
      <c r="L1212" s="302"/>
      <c r="M1212" s="303" t="s">
        <v>1</v>
      </c>
      <c r="N1212" s="304" t="s">
        <v>49</v>
      </c>
      <c r="O1212" s="94"/>
      <c r="P1212" s="240">
        <f>O1212*H1212</f>
        <v>0</v>
      </c>
      <c r="Q1212" s="240">
        <v>1</v>
      </c>
      <c r="R1212" s="240">
        <f>Q1212*H1212</f>
        <v>0.38400000000000001</v>
      </c>
      <c r="S1212" s="240">
        <v>0</v>
      </c>
      <c r="T1212" s="241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42" t="s">
        <v>364</v>
      </c>
      <c r="AT1212" s="242" t="s">
        <v>338</v>
      </c>
      <c r="AU1212" s="242" t="s">
        <v>93</v>
      </c>
      <c r="AY1212" s="19" t="s">
        <v>251</v>
      </c>
      <c r="BE1212" s="243">
        <f>IF(N1212="základní",J1212,0)</f>
        <v>0</v>
      </c>
      <c r="BF1212" s="243">
        <f>IF(N1212="snížená",J1212,0)</f>
        <v>0</v>
      </c>
      <c r="BG1212" s="243">
        <f>IF(N1212="zákl. přenesená",J1212,0)</f>
        <v>0</v>
      </c>
      <c r="BH1212" s="243">
        <f>IF(N1212="sníž. přenesená",J1212,0)</f>
        <v>0</v>
      </c>
      <c r="BI1212" s="243">
        <f>IF(N1212="nulová",J1212,0)</f>
        <v>0</v>
      </c>
      <c r="BJ1212" s="19" t="s">
        <v>91</v>
      </c>
      <c r="BK1212" s="243">
        <f>ROUND(I1212*H1212,2)</f>
        <v>0</v>
      </c>
      <c r="BL1212" s="19" t="s">
        <v>304</v>
      </c>
      <c r="BM1212" s="242" t="s">
        <v>1304</v>
      </c>
    </row>
    <row r="1213" s="2" customFormat="1">
      <c r="A1213" s="41"/>
      <c r="B1213" s="42"/>
      <c r="C1213" s="43"/>
      <c r="D1213" s="251" t="s">
        <v>289</v>
      </c>
      <c r="E1213" s="43"/>
      <c r="F1213" s="282" t="s">
        <v>1305</v>
      </c>
      <c r="G1213" s="43"/>
      <c r="H1213" s="43"/>
      <c r="I1213" s="246"/>
      <c r="J1213" s="43"/>
      <c r="K1213" s="43"/>
      <c r="L1213" s="47"/>
      <c r="M1213" s="247"/>
      <c r="N1213" s="248"/>
      <c r="O1213" s="94"/>
      <c r="P1213" s="94"/>
      <c r="Q1213" s="94"/>
      <c r="R1213" s="94"/>
      <c r="S1213" s="94"/>
      <c r="T1213" s="95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19" t="s">
        <v>289</v>
      </c>
      <c r="AU1213" s="19" t="s">
        <v>93</v>
      </c>
    </row>
    <row r="1214" s="15" customFormat="1">
      <c r="A1214" s="15"/>
      <c r="B1214" s="272"/>
      <c r="C1214" s="273"/>
      <c r="D1214" s="251" t="s">
        <v>260</v>
      </c>
      <c r="E1214" s="274" t="s">
        <v>1</v>
      </c>
      <c r="F1214" s="275" t="s">
        <v>378</v>
      </c>
      <c r="G1214" s="273"/>
      <c r="H1214" s="274" t="s">
        <v>1</v>
      </c>
      <c r="I1214" s="276"/>
      <c r="J1214" s="273"/>
      <c r="K1214" s="273"/>
      <c r="L1214" s="277"/>
      <c r="M1214" s="278"/>
      <c r="N1214" s="279"/>
      <c r="O1214" s="279"/>
      <c r="P1214" s="279"/>
      <c r="Q1214" s="279"/>
      <c r="R1214" s="279"/>
      <c r="S1214" s="279"/>
      <c r="T1214" s="280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81" t="s">
        <v>260</v>
      </c>
      <c r="AU1214" s="281" t="s">
        <v>93</v>
      </c>
      <c r="AV1214" s="15" t="s">
        <v>91</v>
      </c>
      <c r="AW1214" s="15" t="s">
        <v>40</v>
      </c>
      <c r="AX1214" s="15" t="s">
        <v>84</v>
      </c>
      <c r="AY1214" s="281" t="s">
        <v>251</v>
      </c>
    </row>
    <row r="1215" s="15" customFormat="1">
      <c r="A1215" s="15"/>
      <c r="B1215" s="272"/>
      <c r="C1215" s="273"/>
      <c r="D1215" s="251" t="s">
        <v>260</v>
      </c>
      <c r="E1215" s="274" t="s">
        <v>1</v>
      </c>
      <c r="F1215" s="275" t="s">
        <v>379</v>
      </c>
      <c r="G1215" s="273"/>
      <c r="H1215" s="274" t="s">
        <v>1</v>
      </c>
      <c r="I1215" s="276"/>
      <c r="J1215" s="273"/>
      <c r="K1215" s="273"/>
      <c r="L1215" s="277"/>
      <c r="M1215" s="278"/>
      <c r="N1215" s="279"/>
      <c r="O1215" s="279"/>
      <c r="P1215" s="279"/>
      <c r="Q1215" s="279"/>
      <c r="R1215" s="279"/>
      <c r="S1215" s="279"/>
      <c r="T1215" s="280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81" t="s">
        <v>260</v>
      </c>
      <c r="AU1215" s="281" t="s">
        <v>93</v>
      </c>
      <c r="AV1215" s="15" t="s">
        <v>91</v>
      </c>
      <c r="AW1215" s="15" t="s">
        <v>40</v>
      </c>
      <c r="AX1215" s="15" t="s">
        <v>84</v>
      </c>
      <c r="AY1215" s="281" t="s">
        <v>251</v>
      </c>
    </row>
    <row r="1216" s="13" customFormat="1">
      <c r="A1216" s="13"/>
      <c r="B1216" s="249"/>
      <c r="C1216" s="250"/>
      <c r="D1216" s="251" t="s">
        <v>260</v>
      </c>
      <c r="E1216" s="252" t="s">
        <v>1</v>
      </c>
      <c r="F1216" s="253" t="s">
        <v>1060</v>
      </c>
      <c r="G1216" s="250"/>
      <c r="H1216" s="254">
        <v>9.4979999999999993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260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251</v>
      </c>
    </row>
    <row r="1217" s="13" customFormat="1">
      <c r="A1217" s="13"/>
      <c r="B1217" s="249"/>
      <c r="C1217" s="250"/>
      <c r="D1217" s="251" t="s">
        <v>260</v>
      </c>
      <c r="E1217" s="252" t="s">
        <v>1</v>
      </c>
      <c r="F1217" s="253" t="s">
        <v>1061</v>
      </c>
      <c r="G1217" s="250"/>
      <c r="H1217" s="254">
        <v>663.17999999999995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260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251</v>
      </c>
    </row>
    <row r="1218" s="13" customFormat="1">
      <c r="A1218" s="13"/>
      <c r="B1218" s="249"/>
      <c r="C1218" s="250"/>
      <c r="D1218" s="251" t="s">
        <v>260</v>
      </c>
      <c r="E1218" s="252" t="s">
        <v>1</v>
      </c>
      <c r="F1218" s="253" t="s">
        <v>1062</v>
      </c>
      <c r="G1218" s="250"/>
      <c r="H1218" s="254">
        <v>48.759999999999998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260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251</v>
      </c>
    </row>
    <row r="1219" s="13" customFormat="1">
      <c r="A1219" s="13"/>
      <c r="B1219" s="249"/>
      <c r="C1219" s="250"/>
      <c r="D1219" s="251" t="s">
        <v>260</v>
      </c>
      <c r="E1219" s="252" t="s">
        <v>1</v>
      </c>
      <c r="F1219" s="253" t="s">
        <v>1063</v>
      </c>
      <c r="G1219" s="250"/>
      <c r="H1219" s="254">
        <v>19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260</v>
      </c>
      <c r="AU1219" s="260" t="s">
        <v>93</v>
      </c>
      <c r="AV1219" s="13" t="s">
        <v>93</v>
      </c>
      <c r="AW1219" s="13" t="s">
        <v>40</v>
      </c>
      <c r="AX1219" s="13" t="s">
        <v>84</v>
      </c>
      <c r="AY1219" s="260" t="s">
        <v>251</v>
      </c>
    </row>
    <row r="1220" s="13" customFormat="1">
      <c r="A1220" s="13"/>
      <c r="B1220" s="249"/>
      <c r="C1220" s="250"/>
      <c r="D1220" s="251" t="s">
        <v>260</v>
      </c>
      <c r="E1220" s="252" t="s">
        <v>1</v>
      </c>
      <c r="F1220" s="253" t="s">
        <v>1064</v>
      </c>
      <c r="G1220" s="250"/>
      <c r="H1220" s="254">
        <v>309.25999999999999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260</v>
      </c>
      <c r="AU1220" s="260" t="s">
        <v>93</v>
      </c>
      <c r="AV1220" s="13" t="s">
        <v>93</v>
      </c>
      <c r="AW1220" s="13" t="s">
        <v>40</v>
      </c>
      <c r="AX1220" s="13" t="s">
        <v>84</v>
      </c>
      <c r="AY1220" s="260" t="s">
        <v>251</v>
      </c>
    </row>
    <row r="1221" s="13" customFormat="1">
      <c r="A1221" s="13"/>
      <c r="B1221" s="249"/>
      <c r="C1221" s="250"/>
      <c r="D1221" s="251" t="s">
        <v>260</v>
      </c>
      <c r="E1221" s="252" t="s">
        <v>1</v>
      </c>
      <c r="F1221" s="253" t="s">
        <v>1065</v>
      </c>
      <c r="G1221" s="250"/>
      <c r="H1221" s="254">
        <v>46.340000000000003</v>
      </c>
      <c r="I1221" s="255"/>
      <c r="J1221" s="250"/>
      <c r="K1221" s="250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0" t="s">
        <v>260</v>
      </c>
      <c r="AU1221" s="260" t="s">
        <v>93</v>
      </c>
      <c r="AV1221" s="13" t="s">
        <v>93</v>
      </c>
      <c r="AW1221" s="13" t="s">
        <v>40</v>
      </c>
      <c r="AX1221" s="13" t="s">
        <v>84</v>
      </c>
      <c r="AY1221" s="260" t="s">
        <v>251</v>
      </c>
    </row>
    <row r="1222" s="14" customFormat="1">
      <c r="A1222" s="14"/>
      <c r="B1222" s="261"/>
      <c r="C1222" s="262"/>
      <c r="D1222" s="251" t="s">
        <v>260</v>
      </c>
      <c r="E1222" s="263" t="s">
        <v>1</v>
      </c>
      <c r="F1222" s="264" t="s">
        <v>262</v>
      </c>
      <c r="G1222" s="262"/>
      <c r="H1222" s="265">
        <v>1096.038</v>
      </c>
      <c r="I1222" s="266"/>
      <c r="J1222" s="262"/>
      <c r="K1222" s="262"/>
      <c r="L1222" s="267"/>
      <c r="M1222" s="268"/>
      <c r="N1222" s="269"/>
      <c r="O1222" s="269"/>
      <c r="P1222" s="269"/>
      <c r="Q1222" s="269"/>
      <c r="R1222" s="269"/>
      <c r="S1222" s="269"/>
      <c r="T1222" s="27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1" t="s">
        <v>260</v>
      </c>
      <c r="AU1222" s="271" t="s">
        <v>93</v>
      </c>
      <c r="AV1222" s="14" t="s">
        <v>257</v>
      </c>
      <c r="AW1222" s="14" t="s">
        <v>40</v>
      </c>
      <c r="AX1222" s="14" t="s">
        <v>84</v>
      </c>
      <c r="AY1222" s="271" t="s">
        <v>251</v>
      </c>
    </row>
    <row r="1223" s="13" customFormat="1">
      <c r="A1223" s="13"/>
      <c r="B1223" s="249"/>
      <c r="C1223" s="250"/>
      <c r="D1223" s="251" t="s">
        <v>260</v>
      </c>
      <c r="E1223" s="252" t="s">
        <v>1</v>
      </c>
      <c r="F1223" s="253" t="s">
        <v>1306</v>
      </c>
      <c r="G1223" s="250"/>
      <c r="H1223" s="254">
        <v>0.38400000000000001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260</v>
      </c>
      <c r="AU1223" s="260" t="s">
        <v>93</v>
      </c>
      <c r="AV1223" s="13" t="s">
        <v>93</v>
      </c>
      <c r="AW1223" s="13" t="s">
        <v>40</v>
      </c>
      <c r="AX1223" s="13" t="s">
        <v>84</v>
      </c>
      <c r="AY1223" s="260" t="s">
        <v>251</v>
      </c>
    </row>
    <row r="1224" s="14" customFormat="1">
      <c r="A1224" s="14"/>
      <c r="B1224" s="261"/>
      <c r="C1224" s="262"/>
      <c r="D1224" s="251" t="s">
        <v>260</v>
      </c>
      <c r="E1224" s="263" t="s">
        <v>1</v>
      </c>
      <c r="F1224" s="264" t="s">
        <v>262</v>
      </c>
      <c r="G1224" s="262"/>
      <c r="H1224" s="265">
        <v>0.38400000000000001</v>
      </c>
      <c r="I1224" s="266"/>
      <c r="J1224" s="262"/>
      <c r="K1224" s="262"/>
      <c r="L1224" s="267"/>
      <c r="M1224" s="268"/>
      <c r="N1224" s="269"/>
      <c r="O1224" s="269"/>
      <c r="P1224" s="269"/>
      <c r="Q1224" s="269"/>
      <c r="R1224" s="269"/>
      <c r="S1224" s="269"/>
      <c r="T1224" s="27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1" t="s">
        <v>260</v>
      </c>
      <c r="AU1224" s="271" t="s">
        <v>93</v>
      </c>
      <c r="AV1224" s="14" t="s">
        <v>257</v>
      </c>
      <c r="AW1224" s="14" t="s">
        <v>40</v>
      </c>
      <c r="AX1224" s="14" t="s">
        <v>91</v>
      </c>
      <c r="AY1224" s="271" t="s">
        <v>251</v>
      </c>
    </row>
    <row r="1225" s="2" customFormat="1" ht="33" customHeight="1">
      <c r="A1225" s="41"/>
      <c r="B1225" s="42"/>
      <c r="C1225" s="230" t="s">
        <v>803</v>
      </c>
      <c r="D1225" s="230" t="s">
        <v>253</v>
      </c>
      <c r="E1225" s="231" t="s">
        <v>1307</v>
      </c>
      <c r="F1225" s="232" t="s">
        <v>1308</v>
      </c>
      <c r="G1225" s="233" t="s">
        <v>389</v>
      </c>
      <c r="H1225" s="234">
        <v>18.419</v>
      </c>
      <c r="I1225" s="235"/>
      <c r="J1225" s="236">
        <f>ROUND(I1225*H1225,2)</f>
        <v>0</v>
      </c>
      <c r="K1225" s="237"/>
      <c r="L1225" s="47"/>
      <c r="M1225" s="238" t="s">
        <v>1</v>
      </c>
      <c r="N1225" s="239" t="s">
        <v>49</v>
      </c>
      <c r="O1225" s="94"/>
      <c r="P1225" s="240">
        <f>O1225*H1225</f>
        <v>0</v>
      </c>
      <c r="Q1225" s="240">
        <v>0</v>
      </c>
      <c r="R1225" s="240">
        <f>Q1225*H1225</f>
        <v>0</v>
      </c>
      <c r="S1225" s="240">
        <v>0</v>
      </c>
      <c r="T1225" s="241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42" t="s">
        <v>304</v>
      </c>
      <c r="AT1225" s="242" t="s">
        <v>253</v>
      </c>
      <c r="AU1225" s="242" t="s">
        <v>93</v>
      </c>
      <c r="AY1225" s="19" t="s">
        <v>251</v>
      </c>
      <c r="BE1225" s="243">
        <f>IF(N1225="základní",J1225,0)</f>
        <v>0</v>
      </c>
      <c r="BF1225" s="243">
        <f>IF(N1225="snížená",J1225,0)</f>
        <v>0</v>
      </c>
      <c r="BG1225" s="243">
        <f>IF(N1225="zákl. přenesená",J1225,0)</f>
        <v>0</v>
      </c>
      <c r="BH1225" s="243">
        <f>IF(N1225="sníž. přenesená",J1225,0)</f>
        <v>0</v>
      </c>
      <c r="BI1225" s="243">
        <f>IF(N1225="nulová",J1225,0)</f>
        <v>0</v>
      </c>
      <c r="BJ1225" s="19" t="s">
        <v>91</v>
      </c>
      <c r="BK1225" s="243">
        <f>ROUND(I1225*H1225,2)</f>
        <v>0</v>
      </c>
      <c r="BL1225" s="19" t="s">
        <v>304</v>
      </c>
      <c r="BM1225" s="242" t="s">
        <v>1309</v>
      </c>
    </row>
    <row r="1226" s="2" customFormat="1">
      <c r="A1226" s="41"/>
      <c r="B1226" s="42"/>
      <c r="C1226" s="43"/>
      <c r="D1226" s="244" t="s">
        <v>258</v>
      </c>
      <c r="E1226" s="43"/>
      <c r="F1226" s="245" t="s">
        <v>1310</v>
      </c>
      <c r="G1226" s="43"/>
      <c r="H1226" s="43"/>
      <c r="I1226" s="246"/>
      <c r="J1226" s="43"/>
      <c r="K1226" s="43"/>
      <c r="L1226" s="47"/>
      <c r="M1226" s="247"/>
      <c r="N1226" s="248"/>
      <c r="O1226" s="94"/>
      <c r="P1226" s="94"/>
      <c r="Q1226" s="94"/>
      <c r="R1226" s="94"/>
      <c r="S1226" s="94"/>
      <c r="T1226" s="95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19" t="s">
        <v>258</v>
      </c>
      <c r="AU1226" s="19" t="s">
        <v>93</v>
      </c>
    </row>
    <row r="1227" s="15" customFormat="1">
      <c r="A1227" s="15"/>
      <c r="B1227" s="272"/>
      <c r="C1227" s="273"/>
      <c r="D1227" s="251" t="s">
        <v>260</v>
      </c>
      <c r="E1227" s="274" t="s">
        <v>1</v>
      </c>
      <c r="F1227" s="275" t="s">
        <v>1311</v>
      </c>
      <c r="G1227" s="273"/>
      <c r="H1227" s="274" t="s">
        <v>1</v>
      </c>
      <c r="I1227" s="276"/>
      <c r="J1227" s="273"/>
      <c r="K1227" s="273"/>
      <c r="L1227" s="277"/>
      <c r="M1227" s="278"/>
      <c r="N1227" s="279"/>
      <c r="O1227" s="279"/>
      <c r="P1227" s="279"/>
      <c r="Q1227" s="279"/>
      <c r="R1227" s="279"/>
      <c r="S1227" s="279"/>
      <c r="T1227" s="280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1" t="s">
        <v>260</v>
      </c>
      <c r="AU1227" s="281" t="s">
        <v>93</v>
      </c>
      <c r="AV1227" s="15" t="s">
        <v>91</v>
      </c>
      <c r="AW1227" s="15" t="s">
        <v>40</v>
      </c>
      <c r="AX1227" s="15" t="s">
        <v>84</v>
      </c>
      <c r="AY1227" s="281" t="s">
        <v>251</v>
      </c>
    </row>
    <row r="1228" s="13" customFormat="1">
      <c r="A1228" s="13"/>
      <c r="B1228" s="249"/>
      <c r="C1228" s="250"/>
      <c r="D1228" s="251" t="s">
        <v>260</v>
      </c>
      <c r="E1228" s="252" t="s">
        <v>1</v>
      </c>
      <c r="F1228" s="253" t="s">
        <v>1312</v>
      </c>
      <c r="G1228" s="250"/>
      <c r="H1228" s="254">
        <v>6.5800000000000001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260</v>
      </c>
      <c r="AU1228" s="260" t="s">
        <v>93</v>
      </c>
      <c r="AV1228" s="13" t="s">
        <v>93</v>
      </c>
      <c r="AW1228" s="13" t="s">
        <v>40</v>
      </c>
      <c r="AX1228" s="13" t="s">
        <v>84</v>
      </c>
      <c r="AY1228" s="260" t="s">
        <v>251</v>
      </c>
    </row>
    <row r="1229" s="13" customFormat="1">
      <c r="A1229" s="13"/>
      <c r="B1229" s="249"/>
      <c r="C1229" s="250"/>
      <c r="D1229" s="251" t="s">
        <v>260</v>
      </c>
      <c r="E1229" s="252" t="s">
        <v>1</v>
      </c>
      <c r="F1229" s="253" t="s">
        <v>1313</v>
      </c>
      <c r="G1229" s="250"/>
      <c r="H1229" s="254">
        <v>6.5</v>
      </c>
      <c r="I1229" s="255"/>
      <c r="J1229" s="250"/>
      <c r="K1229" s="250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0" t="s">
        <v>260</v>
      </c>
      <c r="AU1229" s="260" t="s">
        <v>93</v>
      </c>
      <c r="AV1229" s="13" t="s">
        <v>93</v>
      </c>
      <c r="AW1229" s="13" t="s">
        <v>40</v>
      </c>
      <c r="AX1229" s="13" t="s">
        <v>84</v>
      </c>
      <c r="AY1229" s="260" t="s">
        <v>251</v>
      </c>
    </row>
    <row r="1230" s="13" customFormat="1">
      <c r="A1230" s="13"/>
      <c r="B1230" s="249"/>
      <c r="C1230" s="250"/>
      <c r="D1230" s="251" t="s">
        <v>260</v>
      </c>
      <c r="E1230" s="252" t="s">
        <v>1</v>
      </c>
      <c r="F1230" s="253" t="s">
        <v>1314</v>
      </c>
      <c r="G1230" s="250"/>
      <c r="H1230" s="254">
        <v>2.9399999999999999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260</v>
      </c>
      <c r="AU1230" s="260" t="s">
        <v>93</v>
      </c>
      <c r="AV1230" s="13" t="s">
        <v>93</v>
      </c>
      <c r="AW1230" s="13" t="s">
        <v>40</v>
      </c>
      <c r="AX1230" s="13" t="s">
        <v>84</v>
      </c>
      <c r="AY1230" s="260" t="s">
        <v>251</v>
      </c>
    </row>
    <row r="1231" s="13" customFormat="1">
      <c r="A1231" s="13"/>
      <c r="B1231" s="249"/>
      <c r="C1231" s="250"/>
      <c r="D1231" s="251" t="s">
        <v>260</v>
      </c>
      <c r="E1231" s="252" t="s">
        <v>1</v>
      </c>
      <c r="F1231" s="253" t="s">
        <v>1315</v>
      </c>
      <c r="G1231" s="250"/>
      <c r="H1231" s="254">
        <v>2.399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260</v>
      </c>
      <c r="AU1231" s="260" t="s">
        <v>93</v>
      </c>
      <c r="AV1231" s="13" t="s">
        <v>93</v>
      </c>
      <c r="AW1231" s="13" t="s">
        <v>40</v>
      </c>
      <c r="AX1231" s="13" t="s">
        <v>84</v>
      </c>
      <c r="AY1231" s="260" t="s">
        <v>251</v>
      </c>
    </row>
    <row r="1232" s="14" customFormat="1">
      <c r="A1232" s="14"/>
      <c r="B1232" s="261"/>
      <c r="C1232" s="262"/>
      <c r="D1232" s="251" t="s">
        <v>260</v>
      </c>
      <c r="E1232" s="263" t="s">
        <v>1</v>
      </c>
      <c r="F1232" s="264" t="s">
        <v>262</v>
      </c>
      <c r="G1232" s="262"/>
      <c r="H1232" s="265">
        <v>18.419</v>
      </c>
      <c r="I1232" s="266"/>
      <c r="J1232" s="262"/>
      <c r="K1232" s="262"/>
      <c r="L1232" s="267"/>
      <c r="M1232" s="268"/>
      <c r="N1232" s="269"/>
      <c r="O1232" s="269"/>
      <c r="P1232" s="269"/>
      <c r="Q1232" s="269"/>
      <c r="R1232" s="269"/>
      <c r="S1232" s="269"/>
      <c r="T1232" s="27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1" t="s">
        <v>260</v>
      </c>
      <c r="AU1232" s="271" t="s">
        <v>93</v>
      </c>
      <c r="AV1232" s="14" t="s">
        <v>257</v>
      </c>
      <c r="AW1232" s="14" t="s">
        <v>40</v>
      </c>
      <c r="AX1232" s="14" t="s">
        <v>91</v>
      </c>
      <c r="AY1232" s="271" t="s">
        <v>251</v>
      </c>
    </row>
    <row r="1233" s="2" customFormat="1" ht="16.5" customHeight="1">
      <c r="A1233" s="41"/>
      <c r="B1233" s="42"/>
      <c r="C1233" s="294" t="s">
        <v>1316</v>
      </c>
      <c r="D1233" s="294" t="s">
        <v>338</v>
      </c>
      <c r="E1233" s="295" t="s">
        <v>1317</v>
      </c>
      <c r="F1233" s="296" t="s">
        <v>1318</v>
      </c>
      <c r="G1233" s="297" t="s">
        <v>1319</v>
      </c>
      <c r="H1233" s="298">
        <v>40.521999999999998</v>
      </c>
      <c r="I1233" s="299"/>
      <c r="J1233" s="300">
        <f>ROUND(I1233*H1233,2)</f>
        <v>0</v>
      </c>
      <c r="K1233" s="301"/>
      <c r="L1233" s="302"/>
      <c r="M1233" s="303" t="s">
        <v>1</v>
      </c>
      <c r="N1233" s="304" t="s">
        <v>49</v>
      </c>
      <c r="O1233" s="94"/>
      <c r="P1233" s="240">
        <f>O1233*H1233</f>
        <v>0</v>
      </c>
      <c r="Q1233" s="240">
        <v>0.001</v>
      </c>
      <c r="R1233" s="240">
        <f>Q1233*H1233</f>
        <v>0.040522000000000002</v>
      </c>
      <c r="S1233" s="240">
        <v>0</v>
      </c>
      <c r="T1233" s="241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42" t="s">
        <v>364</v>
      </c>
      <c r="AT1233" s="242" t="s">
        <v>338</v>
      </c>
      <c r="AU1233" s="242" t="s">
        <v>93</v>
      </c>
      <c r="AY1233" s="19" t="s">
        <v>251</v>
      </c>
      <c r="BE1233" s="243">
        <f>IF(N1233="základní",J1233,0)</f>
        <v>0</v>
      </c>
      <c r="BF1233" s="243">
        <f>IF(N1233="snížená",J1233,0)</f>
        <v>0</v>
      </c>
      <c r="BG1233" s="243">
        <f>IF(N1233="zákl. přenesená",J1233,0)</f>
        <v>0</v>
      </c>
      <c r="BH1233" s="243">
        <f>IF(N1233="sníž. přenesená",J1233,0)</f>
        <v>0</v>
      </c>
      <c r="BI1233" s="243">
        <f>IF(N1233="nulová",J1233,0)</f>
        <v>0</v>
      </c>
      <c r="BJ1233" s="19" t="s">
        <v>91</v>
      </c>
      <c r="BK1233" s="243">
        <f>ROUND(I1233*H1233,2)</f>
        <v>0</v>
      </c>
      <c r="BL1233" s="19" t="s">
        <v>304</v>
      </c>
      <c r="BM1233" s="242" t="s">
        <v>1320</v>
      </c>
    </row>
    <row r="1234" s="2" customFormat="1">
      <c r="A1234" s="41"/>
      <c r="B1234" s="42"/>
      <c r="C1234" s="43"/>
      <c r="D1234" s="251" t="s">
        <v>289</v>
      </c>
      <c r="E1234" s="43"/>
      <c r="F1234" s="282" t="s">
        <v>1321</v>
      </c>
      <c r="G1234" s="43"/>
      <c r="H1234" s="43"/>
      <c r="I1234" s="246"/>
      <c r="J1234" s="43"/>
      <c r="K1234" s="43"/>
      <c r="L1234" s="47"/>
      <c r="M1234" s="247"/>
      <c r="N1234" s="248"/>
      <c r="O1234" s="94"/>
      <c r="P1234" s="94"/>
      <c r="Q1234" s="94"/>
      <c r="R1234" s="94"/>
      <c r="S1234" s="94"/>
      <c r="T1234" s="95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19" t="s">
        <v>289</v>
      </c>
      <c r="AU1234" s="19" t="s">
        <v>93</v>
      </c>
    </row>
    <row r="1235" s="15" customFormat="1">
      <c r="A1235" s="15"/>
      <c r="B1235" s="272"/>
      <c r="C1235" s="273"/>
      <c r="D1235" s="251" t="s">
        <v>260</v>
      </c>
      <c r="E1235" s="274" t="s">
        <v>1</v>
      </c>
      <c r="F1235" s="275" t="s">
        <v>1311</v>
      </c>
      <c r="G1235" s="273"/>
      <c r="H1235" s="274" t="s">
        <v>1</v>
      </c>
      <c r="I1235" s="276"/>
      <c r="J1235" s="273"/>
      <c r="K1235" s="273"/>
      <c r="L1235" s="277"/>
      <c r="M1235" s="278"/>
      <c r="N1235" s="279"/>
      <c r="O1235" s="279"/>
      <c r="P1235" s="279"/>
      <c r="Q1235" s="279"/>
      <c r="R1235" s="279"/>
      <c r="S1235" s="279"/>
      <c r="T1235" s="280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81" t="s">
        <v>260</v>
      </c>
      <c r="AU1235" s="281" t="s">
        <v>93</v>
      </c>
      <c r="AV1235" s="15" t="s">
        <v>91</v>
      </c>
      <c r="AW1235" s="15" t="s">
        <v>40</v>
      </c>
      <c r="AX1235" s="15" t="s">
        <v>84</v>
      </c>
      <c r="AY1235" s="281" t="s">
        <v>251</v>
      </c>
    </row>
    <row r="1236" s="13" customFormat="1">
      <c r="A1236" s="13"/>
      <c r="B1236" s="249"/>
      <c r="C1236" s="250"/>
      <c r="D1236" s="251" t="s">
        <v>260</v>
      </c>
      <c r="E1236" s="252" t="s">
        <v>1</v>
      </c>
      <c r="F1236" s="253" t="s">
        <v>1322</v>
      </c>
      <c r="G1236" s="250"/>
      <c r="H1236" s="254">
        <v>6.5800000000000001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260</v>
      </c>
      <c r="AU1236" s="260" t="s">
        <v>93</v>
      </c>
      <c r="AV1236" s="13" t="s">
        <v>93</v>
      </c>
      <c r="AW1236" s="13" t="s">
        <v>40</v>
      </c>
      <c r="AX1236" s="13" t="s">
        <v>84</v>
      </c>
      <c r="AY1236" s="260" t="s">
        <v>251</v>
      </c>
    </row>
    <row r="1237" s="13" customFormat="1">
      <c r="A1237" s="13"/>
      <c r="B1237" s="249"/>
      <c r="C1237" s="250"/>
      <c r="D1237" s="251" t="s">
        <v>260</v>
      </c>
      <c r="E1237" s="252" t="s">
        <v>1</v>
      </c>
      <c r="F1237" s="253" t="s">
        <v>1313</v>
      </c>
      <c r="G1237" s="250"/>
      <c r="H1237" s="254">
        <v>6.5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260</v>
      </c>
      <c r="AU1237" s="260" t="s">
        <v>93</v>
      </c>
      <c r="AV1237" s="13" t="s">
        <v>93</v>
      </c>
      <c r="AW1237" s="13" t="s">
        <v>40</v>
      </c>
      <c r="AX1237" s="13" t="s">
        <v>84</v>
      </c>
      <c r="AY1237" s="260" t="s">
        <v>251</v>
      </c>
    </row>
    <row r="1238" s="13" customFormat="1">
      <c r="A1238" s="13"/>
      <c r="B1238" s="249"/>
      <c r="C1238" s="250"/>
      <c r="D1238" s="251" t="s">
        <v>260</v>
      </c>
      <c r="E1238" s="252" t="s">
        <v>1</v>
      </c>
      <c r="F1238" s="253" t="s">
        <v>1314</v>
      </c>
      <c r="G1238" s="250"/>
      <c r="H1238" s="254">
        <v>2.9399999999999999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260</v>
      </c>
      <c r="AU1238" s="260" t="s">
        <v>93</v>
      </c>
      <c r="AV1238" s="13" t="s">
        <v>93</v>
      </c>
      <c r="AW1238" s="13" t="s">
        <v>40</v>
      </c>
      <c r="AX1238" s="13" t="s">
        <v>84</v>
      </c>
      <c r="AY1238" s="260" t="s">
        <v>251</v>
      </c>
    </row>
    <row r="1239" s="13" customFormat="1">
      <c r="A1239" s="13"/>
      <c r="B1239" s="249"/>
      <c r="C1239" s="250"/>
      <c r="D1239" s="251" t="s">
        <v>260</v>
      </c>
      <c r="E1239" s="252" t="s">
        <v>1</v>
      </c>
      <c r="F1239" s="253" t="s">
        <v>1315</v>
      </c>
      <c r="G1239" s="250"/>
      <c r="H1239" s="254">
        <v>2.399</v>
      </c>
      <c r="I1239" s="255"/>
      <c r="J1239" s="250"/>
      <c r="K1239" s="250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0" t="s">
        <v>260</v>
      </c>
      <c r="AU1239" s="260" t="s">
        <v>93</v>
      </c>
      <c r="AV1239" s="13" t="s">
        <v>93</v>
      </c>
      <c r="AW1239" s="13" t="s">
        <v>40</v>
      </c>
      <c r="AX1239" s="13" t="s">
        <v>84</v>
      </c>
      <c r="AY1239" s="260" t="s">
        <v>251</v>
      </c>
    </row>
    <row r="1240" s="14" customFormat="1">
      <c r="A1240" s="14"/>
      <c r="B1240" s="261"/>
      <c r="C1240" s="262"/>
      <c r="D1240" s="251" t="s">
        <v>260</v>
      </c>
      <c r="E1240" s="263" t="s">
        <v>1</v>
      </c>
      <c r="F1240" s="264" t="s">
        <v>262</v>
      </c>
      <c r="G1240" s="262"/>
      <c r="H1240" s="265">
        <v>18.419</v>
      </c>
      <c r="I1240" s="266"/>
      <c r="J1240" s="262"/>
      <c r="K1240" s="262"/>
      <c r="L1240" s="267"/>
      <c r="M1240" s="268"/>
      <c r="N1240" s="269"/>
      <c r="O1240" s="269"/>
      <c r="P1240" s="269"/>
      <c r="Q1240" s="269"/>
      <c r="R1240" s="269"/>
      <c r="S1240" s="269"/>
      <c r="T1240" s="27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1" t="s">
        <v>260</v>
      </c>
      <c r="AU1240" s="271" t="s">
        <v>93</v>
      </c>
      <c r="AV1240" s="14" t="s">
        <v>257</v>
      </c>
      <c r="AW1240" s="14" t="s">
        <v>40</v>
      </c>
      <c r="AX1240" s="14" t="s">
        <v>91</v>
      </c>
      <c r="AY1240" s="271" t="s">
        <v>251</v>
      </c>
    </row>
    <row r="1241" s="13" customFormat="1">
      <c r="A1241" s="13"/>
      <c r="B1241" s="249"/>
      <c r="C1241" s="250"/>
      <c r="D1241" s="251" t="s">
        <v>260</v>
      </c>
      <c r="E1241" s="250"/>
      <c r="F1241" s="253" t="s">
        <v>1323</v>
      </c>
      <c r="G1241" s="250"/>
      <c r="H1241" s="254">
        <v>40.521999999999998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260</v>
      </c>
      <c r="AU1241" s="260" t="s">
        <v>93</v>
      </c>
      <c r="AV1241" s="13" t="s">
        <v>93</v>
      </c>
      <c r="AW1241" s="13" t="s">
        <v>4</v>
      </c>
      <c r="AX1241" s="13" t="s">
        <v>91</v>
      </c>
      <c r="AY1241" s="260" t="s">
        <v>251</v>
      </c>
    </row>
    <row r="1242" s="2" customFormat="1" ht="24.15" customHeight="1">
      <c r="A1242" s="41"/>
      <c r="B1242" s="42"/>
      <c r="C1242" s="230" t="s">
        <v>814</v>
      </c>
      <c r="D1242" s="230" t="s">
        <v>253</v>
      </c>
      <c r="E1242" s="231" t="s">
        <v>1324</v>
      </c>
      <c r="F1242" s="232" t="s">
        <v>1325</v>
      </c>
      <c r="G1242" s="233" t="s">
        <v>389</v>
      </c>
      <c r="H1242" s="234">
        <v>1124.127</v>
      </c>
      <c r="I1242" s="235"/>
      <c r="J1242" s="236">
        <f>ROUND(I1242*H1242,2)</f>
        <v>0</v>
      </c>
      <c r="K1242" s="237"/>
      <c r="L1242" s="47"/>
      <c r="M1242" s="238" t="s">
        <v>1</v>
      </c>
      <c r="N1242" s="239" t="s">
        <v>49</v>
      </c>
      <c r="O1242" s="94"/>
      <c r="P1242" s="240">
        <f>O1242*H1242</f>
        <v>0</v>
      </c>
      <c r="Q1242" s="240">
        <v>0</v>
      </c>
      <c r="R1242" s="240">
        <f>Q1242*H1242</f>
        <v>0</v>
      </c>
      <c r="S1242" s="240">
        <v>0</v>
      </c>
      <c r="T1242" s="241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42" t="s">
        <v>304</v>
      </c>
      <c r="AT1242" s="242" t="s">
        <v>253</v>
      </c>
      <c r="AU1242" s="242" t="s">
        <v>93</v>
      </c>
      <c r="AY1242" s="19" t="s">
        <v>251</v>
      </c>
      <c r="BE1242" s="243">
        <f>IF(N1242="základní",J1242,0)</f>
        <v>0</v>
      </c>
      <c r="BF1242" s="243">
        <f>IF(N1242="snížená",J1242,0)</f>
        <v>0</v>
      </c>
      <c r="BG1242" s="243">
        <f>IF(N1242="zákl. přenesená",J1242,0)</f>
        <v>0</v>
      </c>
      <c r="BH1242" s="243">
        <f>IF(N1242="sníž. přenesená",J1242,0)</f>
        <v>0</v>
      </c>
      <c r="BI1242" s="243">
        <f>IF(N1242="nulová",J1242,0)</f>
        <v>0</v>
      </c>
      <c r="BJ1242" s="19" t="s">
        <v>91</v>
      </c>
      <c r="BK1242" s="243">
        <f>ROUND(I1242*H1242,2)</f>
        <v>0</v>
      </c>
      <c r="BL1242" s="19" t="s">
        <v>304</v>
      </c>
      <c r="BM1242" s="242" t="s">
        <v>1326</v>
      </c>
    </row>
    <row r="1243" s="2" customFormat="1">
      <c r="A1243" s="41"/>
      <c r="B1243" s="42"/>
      <c r="C1243" s="43"/>
      <c r="D1243" s="244" t="s">
        <v>258</v>
      </c>
      <c r="E1243" s="43"/>
      <c r="F1243" s="245" t="s">
        <v>1327</v>
      </c>
      <c r="G1243" s="43"/>
      <c r="H1243" s="43"/>
      <c r="I1243" s="246"/>
      <c r="J1243" s="43"/>
      <c r="K1243" s="43"/>
      <c r="L1243" s="47"/>
      <c r="M1243" s="247"/>
      <c r="N1243" s="248"/>
      <c r="O1243" s="94"/>
      <c r="P1243" s="94"/>
      <c r="Q1243" s="94"/>
      <c r="R1243" s="94"/>
      <c r="S1243" s="94"/>
      <c r="T1243" s="95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19" t="s">
        <v>258</v>
      </c>
      <c r="AU1243" s="19" t="s">
        <v>93</v>
      </c>
    </row>
    <row r="1244" s="13" customFormat="1">
      <c r="A1244" s="13"/>
      <c r="B1244" s="249"/>
      <c r="C1244" s="250"/>
      <c r="D1244" s="251" t="s">
        <v>260</v>
      </c>
      <c r="E1244" s="252" t="s">
        <v>1</v>
      </c>
      <c r="F1244" s="253" t="s">
        <v>989</v>
      </c>
      <c r="G1244" s="250"/>
      <c r="H1244" s="254">
        <v>315.13999999999999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260</v>
      </c>
      <c r="AU1244" s="260" t="s">
        <v>93</v>
      </c>
      <c r="AV1244" s="13" t="s">
        <v>93</v>
      </c>
      <c r="AW1244" s="13" t="s">
        <v>40</v>
      </c>
      <c r="AX1244" s="13" t="s">
        <v>84</v>
      </c>
      <c r="AY1244" s="260" t="s">
        <v>251</v>
      </c>
    </row>
    <row r="1245" s="13" customFormat="1">
      <c r="A1245" s="13"/>
      <c r="B1245" s="249"/>
      <c r="C1245" s="250"/>
      <c r="D1245" s="251" t="s">
        <v>260</v>
      </c>
      <c r="E1245" s="252" t="s">
        <v>1</v>
      </c>
      <c r="F1245" s="253" t="s">
        <v>990</v>
      </c>
      <c r="G1245" s="250"/>
      <c r="H1245" s="254">
        <v>319.50799999999998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260</v>
      </c>
      <c r="AU1245" s="260" t="s">
        <v>93</v>
      </c>
      <c r="AV1245" s="13" t="s">
        <v>93</v>
      </c>
      <c r="AW1245" s="13" t="s">
        <v>40</v>
      </c>
      <c r="AX1245" s="13" t="s">
        <v>84</v>
      </c>
      <c r="AY1245" s="260" t="s">
        <v>251</v>
      </c>
    </row>
    <row r="1246" s="13" customFormat="1">
      <c r="A1246" s="13"/>
      <c r="B1246" s="249"/>
      <c r="C1246" s="250"/>
      <c r="D1246" s="251" t="s">
        <v>260</v>
      </c>
      <c r="E1246" s="252" t="s">
        <v>1</v>
      </c>
      <c r="F1246" s="253" t="s">
        <v>991</v>
      </c>
      <c r="G1246" s="250"/>
      <c r="H1246" s="254">
        <v>202.118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260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251</v>
      </c>
    </row>
    <row r="1247" s="13" customFormat="1">
      <c r="A1247" s="13"/>
      <c r="B1247" s="249"/>
      <c r="C1247" s="250"/>
      <c r="D1247" s="251" t="s">
        <v>260</v>
      </c>
      <c r="E1247" s="252" t="s">
        <v>1</v>
      </c>
      <c r="F1247" s="253" t="s">
        <v>992</v>
      </c>
      <c r="G1247" s="250"/>
      <c r="H1247" s="254">
        <v>78.971000000000004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260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251</v>
      </c>
    </row>
    <row r="1248" s="13" customFormat="1">
      <c r="A1248" s="13"/>
      <c r="B1248" s="249"/>
      <c r="C1248" s="250"/>
      <c r="D1248" s="251" t="s">
        <v>260</v>
      </c>
      <c r="E1248" s="252" t="s">
        <v>1</v>
      </c>
      <c r="F1248" s="253" t="s">
        <v>993</v>
      </c>
      <c r="G1248" s="250"/>
      <c r="H1248" s="254">
        <v>200.166</v>
      </c>
      <c r="I1248" s="255"/>
      <c r="J1248" s="250"/>
      <c r="K1248" s="250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0" t="s">
        <v>260</v>
      </c>
      <c r="AU1248" s="260" t="s">
        <v>93</v>
      </c>
      <c r="AV1248" s="13" t="s">
        <v>93</v>
      </c>
      <c r="AW1248" s="13" t="s">
        <v>40</v>
      </c>
      <c r="AX1248" s="13" t="s">
        <v>84</v>
      </c>
      <c r="AY1248" s="260" t="s">
        <v>251</v>
      </c>
    </row>
    <row r="1249" s="13" customFormat="1">
      <c r="A1249" s="13"/>
      <c r="B1249" s="249"/>
      <c r="C1249" s="250"/>
      <c r="D1249" s="251" t="s">
        <v>260</v>
      </c>
      <c r="E1249" s="252" t="s">
        <v>1</v>
      </c>
      <c r="F1249" s="253" t="s">
        <v>487</v>
      </c>
      <c r="G1249" s="250"/>
      <c r="H1249" s="254">
        <v>8.2240000000000002</v>
      </c>
      <c r="I1249" s="255"/>
      <c r="J1249" s="250"/>
      <c r="K1249" s="250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260</v>
      </c>
      <c r="AU1249" s="260" t="s">
        <v>93</v>
      </c>
      <c r="AV1249" s="13" t="s">
        <v>93</v>
      </c>
      <c r="AW1249" s="13" t="s">
        <v>40</v>
      </c>
      <c r="AX1249" s="13" t="s">
        <v>84</v>
      </c>
      <c r="AY1249" s="260" t="s">
        <v>251</v>
      </c>
    </row>
    <row r="1250" s="14" customFormat="1">
      <c r="A1250" s="14"/>
      <c r="B1250" s="261"/>
      <c r="C1250" s="262"/>
      <c r="D1250" s="251" t="s">
        <v>260</v>
      </c>
      <c r="E1250" s="263" t="s">
        <v>1</v>
      </c>
      <c r="F1250" s="264" t="s">
        <v>262</v>
      </c>
      <c r="G1250" s="262"/>
      <c r="H1250" s="265">
        <v>1124.127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260</v>
      </c>
      <c r="AU1250" s="271" t="s">
        <v>93</v>
      </c>
      <c r="AV1250" s="14" t="s">
        <v>257</v>
      </c>
      <c r="AW1250" s="14" t="s">
        <v>40</v>
      </c>
      <c r="AX1250" s="14" t="s">
        <v>91</v>
      </c>
      <c r="AY1250" s="271" t="s">
        <v>251</v>
      </c>
    </row>
    <row r="1251" s="2" customFormat="1" ht="16.5" customHeight="1">
      <c r="A1251" s="41"/>
      <c r="B1251" s="42"/>
      <c r="C1251" s="294" t="s">
        <v>1328</v>
      </c>
      <c r="D1251" s="294" t="s">
        <v>338</v>
      </c>
      <c r="E1251" s="295" t="s">
        <v>1302</v>
      </c>
      <c r="F1251" s="296" t="s">
        <v>1303</v>
      </c>
      <c r="G1251" s="297" t="s">
        <v>298</v>
      </c>
      <c r="H1251" s="298">
        <v>0.38200000000000001</v>
      </c>
      <c r="I1251" s="299"/>
      <c r="J1251" s="300">
        <f>ROUND(I1251*H1251,2)</f>
        <v>0</v>
      </c>
      <c r="K1251" s="301"/>
      <c r="L1251" s="302"/>
      <c r="M1251" s="303" t="s">
        <v>1</v>
      </c>
      <c r="N1251" s="304" t="s">
        <v>49</v>
      </c>
      <c r="O1251" s="94"/>
      <c r="P1251" s="240">
        <f>O1251*H1251</f>
        <v>0</v>
      </c>
      <c r="Q1251" s="240">
        <v>1</v>
      </c>
      <c r="R1251" s="240">
        <f>Q1251*H1251</f>
        <v>0.38200000000000001</v>
      </c>
      <c r="S1251" s="240">
        <v>0</v>
      </c>
      <c r="T1251" s="241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42" t="s">
        <v>364</v>
      </c>
      <c r="AT1251" s="242" t="s">
        <v>338</v>
      </c>
      <c r="AU1251" s="242" t="s">
        <v>93</v>
      </c>
      <c r="AY1251" s="19" t="s">
        <v>251</v>
      </c>
      <c r="BE1251" s="243">
        <f>IF(N1251="základní",J1251,0)</f>
        <v>0</v>
      </c>
      <c r="BF1251" s="243">
        <f>IF(N1251="snížená",J1251,0)</f>
        <v>0</v>
      </c>
      <c r="BG1251" s="243">
        <f>IF(N1251="zákl. přenesená",J1251,0)</f>
        <v>0</v>
      </c>
      <c r="BH1251" s="243">
        <f>IF(N1251="sníž. přenesená",J1251,0)</f>
        <v>0</v>
      </c>
      <c r="BI1251" s="243">
        <f>IF(N1251="nulová",J1251,0)</f>
        <v>0</v>
      </c>
      <c r="BJ1251" s="19" t="s">
        <v>91</v>
      </c>
      <c r="BK1251" s="243">
        <f>ROUND(I1251*H1251,2)</f>
        <v>0</v>
      </c>
      <c r="BL1251" s="19" t="s">
        <v>304</v>
      </c>
      <c r="BM1251" s="242" t="s">
        <v>1329</v>
      </c>
    </row>
    <row r="1252" s="13" customFormat="1">
      <c r="A1252" s="13"/>
      <c r="B1252" s="249"/>
      <c r="C1252" s="250"/>
      <c r="D1252" s="251" t="s">
        <v>260</v>
      </c>
      <c r="E1252" s="252" t="s">
        <v>1</v>
      </c>
      <c r="F1252" s="253" t="s">
        <v>1330</v>
      </c>
      <c r="G1252" s="250"/>
      <c r="H1252" s="254">
        <v>0.38200000000000001</v>
      </c>
      <c r="I1252" s="255"/>
      <c r="J1252" s="250"/>
      <c r="K1252" s="250"/>
      <c r="L1252" s="256"/>
      <c r="M1252" s="257"/>
      <c r="N1252" s="258"/>
      <c r="O1252" s="258"/>
      <c r="P1252" s="258"/>
      <c r="Q1252" s="258"/>
      <c r="R1252" s="258"/>
      <c r="S1252" s="258"/>
      <c r="T1252" s="25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0" t="s">
        <v>260</v>
      </c>
      <c r="AU1252" s="260" t="s">
        <v>93</v>
      </c>
      <c r="AV1252" s="13" t="s">
        <v>93</v>
      </c>
      <c r="AW1252" s="13" t="s">
        <v>40</v>
      </c>
      <c r="AX1252" s="13" t="s">
        <v>84</v>
      </c>
      <c r="AY1252" s="260" t="s">
        <v>251</v>
      </c>
    </row>
    <row r="1253" s="14" customFormat="1">
      <c r="A1253" s="14"/>
      <c r="B1253" s="261"/>
      <c r="C1253" s="262"/>
      <c r="D1253" s="251" t="s">
        <v>260</v>
      </c>
      <c r="E1253" s="263" t="s">
        <v>1</v>
      </c>
      <c r="F1253" s="264" t="s">
        <v>262</v>
      </c>
      <c r="G1253" s="262"/>
      <c r="H1253" s="265">
        <v>0.38200000000000001</v>
      </c>
      <c r="I1253" s="266"/>
      <c r="J1253" s="262"/>
      <c r="K1253" s="262"/>
      <c r="L1253" s="267"/>
      <c r="M1253" s="268"/>
      <c r="N1253" s="269"/>
      <c r="O1253" s="269"/>
      <c r="P1253" s="269"/>
      <c r="Q1253" s="269"/>
      <c r="R1253" s="269"/>
      <c r="S1253" s="269"/>
      <c r="T1253" s="27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1" t="s">
        <v>260</v>
      </c>
      <c r="AU1253" s="271" t="s">
        <v>93</v>
      </c>
      <c r="AV1253" s="14" t="s">
        <v>257</v>
      </c>
      <c r="AW1253" s="14" t="s">
        <v>40</v>
      </c>
      <c r="AX1253" s="14" t="s">
        <v>91</v>
      </c>
      <c r="AY1253" s="271" t="s">
        <v>251</v>
      </c>
    </row>
    <row r="1254" s="2" customFormat="1" ht="24.15" customHeight="1">
      <c r="A1254" s="41"/>
      <c r="B1254" s="42"/>
      <c r="C1254" s="230" t="s">
        <v>818</v>
      </c>
      <c r="D1254" s="230" t="s">
        <v>253</v>
      </c>
      <c r="E1254" s="231" t="s">
        <v>1331</v>
      </c>
      <c r="F1254" s="232" t="s">
        <v>1332</v>
      </c>
      <c r="G1254" s="233" t="s">
        <v>389</v>
      </c>
      <c r="H1254" s="234">
        <v>452.06</v>
      </c>
      <c r="I1254" s="235"/>
      <c r="J1254" s="236">
        <f>ROUND(I1254*H1254,2)</f>
        <v>0</v>
      </c>
      <c r="K1254" s="237"/>
      <c r="L1254" s="47"/>
      <c r="M1254" s="238" t="s">
        <v>1</v>
      </c>
      <c r="N1254" s="239" t="s">
        <v>49</v>
      </c>
      <c r="O1254" s="94"/>
      <c r="P1254" s="240">
        <f>O1254*H1254</f>
        <v>0</v>
      </c>
      <c r="Q1254" s="240">
        <v>0.0035000000000000001</v>
      </c>
      <c r="R1254" s="240">
        <f>Q1254*H1254</f>
        <v>1.5822100000000001</v>
      </c>
      <c r="S1254" s="240">
        <v>0</v>
      </c>
      <c r="T1254" s="241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42" t="s">
        <v>304</v>
      </c>
      <c r="AT1254" s="242" t="s">
        <v>253</v>
      </c>
      <c r="AU1254" s="242" t="s">
        <v>93</v>
      </c>
      <c r="AY1254" s="19" t="s">
        <v>251</v>
      </c>
      <c r="BE1254" s="243">
        <f>IF(N1254="základní",J1254,0)</f>
        <v>0</v>
      </c>
      <c r="BF1254" s="243">
        <f>IF(N1254="snížená",J1254,0)</f>
        <v>0</v>
      </c>
      <c r="BG1254" s="243">
        <f>IF(N1254="zákl. přenesená",J1254,0)</f>
        <v>0</v>
      </c>
      <c r="BH1254" s="243">
        <f>IF(N1254="sníž. přenesená",J1254,0)</f>
        <v>0</v>
      </c>
      <c r="BI1254" s="243">
        <f>IF(N1254="nulová",J1254,0)</f>
        <v>0</v>
      </c>
      <c r="BJ1254" s="19" t="s">
        <v>91</v>
      </c>
      <c r="BK1254" s="243">
        <f>ROUND(I1254*H1254,2)</f>
        <v>0</v>
      </c>
      <c r="BL1254" s="19" t="s">
        <v>304</v>
      </c>
      <c r="BM1254" s="242" t="s">
        <v>1333</v>
      </c>
    </row>
    <row r="1255" s="2" customFormat="1">
      <c r="A1255" s="41"/>
      <c r="B1255" s="42"/>
      <c r="C1255" s="43"/>
      <c r="D1255" s="244" t="s">
        <v>258</v>
      </c>
      <c r="E1255" s="43"/>
      <c r="F1255" s="245" t="s">
        <v>1334</v>
      </c>
      <c r="G1255" s="43"/>
      <c r="H1255" s="43"/>
      <c r="I1255" s="246"/>
      <c r="J1255" s="43"/>
      <c r="K1255" s="43"/>
      <c r="L1255" s="47"/>
      <c r="M1255" s="247"/>
      <c r="N1255" s="248"/>
      <c r="O1255" s="94"/>
      <c r="P1255" s="94"/>
      <c r="Q1255" s="94"/>
      <c r="R1255" s="94"/>
      <c r="S1255" s="94"/>
      <c r="T1255" s="95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19" t="s">
        <v>258</v>
      </c>
      <c r="AU1255" s="19" t="s">
        <v>93</v>
      </c>
    </row>
    <row r="1256" s="13" customFormat="1">
      <c r="A1256" s="13"/>
      <c r="B1256" s="249"/>
      <c r="C1256" s="250"/>
      <c r="D1256" s="251" t="s">
        <v>260</v>
      </c>
      <c r="E1256" s="252" t="s">
        <v>1</v>
      </c>
      <c r="F1256" s="253" t="s">
        <v>1012</v>
      </c>
      <c r="G1256" s="250"/>
      <c r="H1256" s="254">
        <v>354.79000000000002</v>
      </c>
      <c r="I1256" s="255"/>
      <c r="J1256" s="250"/>
      <c r="K1256" s="250"/>
      <c r="L1256" s="256"/>
      <c r="M1256" s="257"/>
      <c r="N1256" s="258"/>
      <c r="O1256" s="258"/>
      <c r="P1256" s="258"/>
      <c r="Q1256" s="258"/>
      <c r="R1256" s="258"/>
      <c r="S1256" s="258"/>
      <c r="T1256" s="25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0" t="s">
        <v>260</v>
      </c>
      <c r="AU1256" s="260" t="s">
        <v>93</v>
      </c>
      <c r="AV1256" s="13" t="s">
        <v>93</v>
      </c>
      <c r="AW1256" s="13" t="s">
        <v>40</v>
      </c>
      <c r="AX1256" s="13" t="s">
        <v>84</v>
      </c>
      <c r="AY1256" s="260" t="s">
        <v>251</v>
      </c>
    </row>
    <row r="1257" s="13" customFormat="1">
      <c r="A1257" s="13"/>
      <c r="B1257" s="249"/>
      <c r="C1257" s="250"/>
      <c r="D1257" s="251" t="s">
        <v>260</v>
      </c>
      <c r="E1257" s="252" t="s">
        <v>1</v>
      </c>
      <c r="F1257" s="253" t="s">
        <v>1014</v>
      </c>
      <c r="G1257" s="250"/>
      <c r="H1257" s="254">
        <v>39.759999999999998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260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251</v>
      </c>
    </row>
    <row r="1258" s="13" customFormat="1">
      <c r="A1258" s="13"/>
      <c r="B1258" s="249"/>
      <c r="C1258" s="250"/>
      <c r="D1258" s="251" t="s">
        <v>260</v>
      </c>
      <c r="E1258" s="252" t="s">
        <v>1</v>
      </c>
      <c r="F1258" s="253" t="s">
        <v>1017</v>
      </c>
      <c r="G1258" s="250"/>
      <c r="H1258" s="254">
        <v>13.710000000000001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260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251</v>
      </c>
    </row>
    <row r="1259" s="13" customFormat="1">
      <c r="A1259" s="13"/>
      <c r="B1259" s="249"/>
      <c r="C1259" s="250"/>
      <c r="D1259" s="251" t="s">
        <v>260</v>
      </c>
      <c r="E1259" s="252" t="s">
        <v>1</v>
      </c>
      <c r="F1259" s="253" t="s">
        <v>1084</v>
      </c>
      <c r="G1259" s="250"/>
      <c r="H1259" s="254">
        <v>43.799999999999997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260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251</v>
      </c>
    </row>
    <row r="1260" s="14" customFormat="1">
      <c r="A1260" s="14"/>
      <c r="B1260" s="261"/>
      <c r="C1260" s="262"/>
      <c r="D1260" s="251" t="s">
        <v>260</v>
      </c>
      <c r="E1260" s="263" t="s">
        <v>1</v>
      </c>
      <c r="F1260" s="264" t="s">
        <v>262</v>
      </c>
      <c r="G1260" s="262"/>
      <c r="H1260" s="265">
        <v>452.06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260</v>
      </c>
      <c r="AU1260" s="271" t="s">
        <v>93</v>
      </c>
      <c r="AV1260" s="14" t="s">
        <v>257</v>
      </c>
      <c r="AW1260" s="14" t="s">
        <v>40</v>
      </c>
      <c r="AX1260" s="14" t="s">
        <v>91</v>
      </c>
      <c r="AY1260" s="271" t="s">
        <v>251</v>
      </c>
    </row>
    <row r="1261" s="2" customFormat="1" ht="24.15" customHeight="1">
      <c r="A1261" s="41"/>
      <c r="B1261" s="42"/>
      <c r="C1261" s="230" t="s">
        <v>1335</v>
      </c>
      <c r="D1261" s="230" t="s">
        <v>253</v>
      </c>
      <c r="E1261" s="231" t="s">
        <v>1336</v>
      </c>
      <c r="F1261" s="232" t="s">
        <v>1337</v>
      </c>
      <c r="G1261" s="233" t="s">
        <v>389</v>
      </c>
      <c r="H1261" s="234">
        <v>3288.1129999999998</v>
      </c>
      <c r="I1261" s="235"/>
      <c r="J1261" s="236">
        <f>ROUND(I1261*H1261,2)</f>
        <v>0</v>
      </c>
      <c r="K1261" s="237"/>
      <c r="L1261" s="47"/>
      <c r="M1261" s="238" t="s">
        <v>1</v>
      </c>
      <c r="N1261" s="239" t="s">
        <v>49</v>
      </c>
      <c r="O1261" s="94"/>
      <c r="P1261" s="240">
        <f>O1261*H1261</f>
        <v>0</v>
      </c>
      <c r="Q1261" s="240">
        <v>0.00039825</v>
      </c>
      <c r="R1261" s="240">
        <f>Q1261*H1261</f>
        <v>1.3094910022499999</v>
      </c>
      <c r="S1261" s="240">
        <v>0</v>
      </c>
      <c r="T1261" s="241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42" t="s">
        <v>304</v>
      </c>
      <c r="AT1261" s="242" t="s">
        <v>253</v>
      </c>
      <c r="AU1261" s="242" t="s">
        <v>93</v>
      </c>
      <c r="AY1261" s="19" t="s">
        <v>251</v>
      </c>
      <c r="BE1261" s="243">
        <f>IF(N1261="základní",J1261,0)</f>
        <v>0</v>
      </c>
      <c r="BF1261" s="243">
        <f>IF(N1261="snížená",J1261,0)</f>
        <v>0</v>
      </c>
      <c r="BG1261" s="243">
        <f>IF(N1261="zákl. přenesená",J1261,0)</f>
        <v>0</v>
      </c>
      <c r="BH1261" s="243">
        <f>IF(N1261="sníž. přenesená",J1261,0)</f>
        <v>0</v>
      </c>
      <c r="BI1261" s="243">
        <f>IF(N1261="nulová",J1261,0)</f>
        <v>0</v>
      </c>
      <c r="BJ1261" s="19" t="s">
        <v>91</v>
      </c>
      <c r="BK1261" s="243">
        <f>ROUND(I1261*H1261,2)</f>
        <v>0</v>
      </c>
      <c r="BL1261" s="19" t="s">
        <v>304</v>
      </c>
      <c r="BM1261" s="242" t="s">
        <v>1338</v>
      </c>
    </row>
    <row r="1262" s="2" customFormat="1">
      <c r="A1262" s="41"/>
      <c r="B1262" s="42"/>
      <c r="C1262" s="43"/>
      <c r="D1262" s="244" t="s">
        <v>258</v>
      </c>
      <c r="E1262" s="43"/>
      <c r="F1262" s="245" t="s">
        <v>1339</v>
      </c>
      <c r="G1262" s="43"/>
      <c r="H1262" s="43"/>
      <c r="I1262" s="246"/>
      <c r="J1262" s="43"/>
      <c r="K1262" s="43"/>
      <c r="L1262" s="47"/>
      <c r="M1262" s="247"/>
      <c r="N1262" s="248"/>
      <c r="O1262" s="94"/>
      <c r="P1262" s="94"/>
      <c r="Q1262" s="94"/>
      <c r="R1262" s="94"/>
      <c r="S1262" s="94"/>
      <c r="T1262" s="95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19" t="s">
        <v>258</v>
      </c>
      <c r="AU1262" s="19" t="s">
        <v>93</v>
      </c>
    </row>
    <row r="1263" s="15" customFormat="1">
      <c r="A1263" s="15"/>
      <c r="B1263" s="272"/>
      <c r="C1263" s="273"/>
      <c r="D1263" s="251" t="s">
        <v>260</v>
      </c>
      <c r="E1263" s="274" t="s">
        <v>1</v>
      </c>
      <c r="F1263" s="275" t="s">
        <v>1340</v>
      </c>
      <c r="G1263" s="273"/>
      <c r="H1263" s="274" t="s">
        <v>1</v>
      </c>
      <c r="I1263" s="276"/>
      <c r="J1263" s="273"/>
      <c r="K1263" s="273"/>
      <c r="L1263" s="277"/>
      <c r="M1263" s="278"/>
      <c r="N1263" s="279"/>
      <c r="O1263" s="279"/>
      <c r="P1263" s="279"/>
      <c r="Q1263" s="279"/>
      <c r="R1263" s="279"/>
      <c r="S1263" s="279"/>
      <c r="T1263" s="280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81" t="s">
        <v>260</v>
      </c>
      <c r="AU1263" s="281" t="s">
        <v>93</v>
      </c>
      <c r="AV1263" s="15" t="s">
        <v>91</v>
      </c>
      <c r="AW1263" s="15" t="s">
        <v>40</v>
      </c>
      <c r="AX1263" s="15" t="s">
        <v>84</v>
      </c>
      <c r="AY1263" s="281" t="s">
        <v>251</v>
      </c>
    </row>
    <row r="1264" s="15" customFormat="1">
      <c r="A1264" s="15"/>
      <c r="B1264" s="272"/>
      <c r="C1264" s="273"/>
      <c r="D1264" s="251" t="s">
        <v>260</v>
      </c>
      <c r="E1264" s="274" t="s">
        <v>1</v>
      </c>
      <c r="F1264" s="275" t="s">
        <v>379</v>
      </c>
      <c r="G1264" s="273"/>
      <c r="H1264" s="274" t="s">
        <v>1</v>
      </c>
      <c r="I1264" s="276"/>
      <c r="J1264" s="273"/>
      <c r="K1264" s="273"/>
      <c r="L1264" s="277"/>
      <c r="M1264" s="278"/>
      <c r="N1264" s="279"/>
      <c r="O1264" s="279"/>
      <c r="P1264" s="279"/>
      <c r="Q1264" s="279"/>
      <c r="R1264" s="279"/>
      <c r="S1264" s="279"/>
      <c r="T1264" s="28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1" t="s">
        <v>260</v>
      </c>
      <c r="AU1264" s="281" t="s">
        <v>93</v>
      </c>
      <c r="AV1264" s="15" t="s">
        <v>91</v>
      </c>
      <c r="AW1264" s="15" t="s">
        <v>40</v>
      </c>
      <c r="AX1264" s="15" t="s">
        <v>84</v>
      </c>
      <c r="AY1264" s="281" t="s">
        <v>251</v>
      </c>
    </row>
    <row r="1265" s="13" customFormat="1">
      <c r="A1265" s="13"/>
      <c r="B1265" s="249"/>
      <c r="C1265" s="250"/>
      <c r="D1265" s="251" t="s">
        <v>260</v>
      </c>
      <c r="E1265" s="252" t="s">
        <v>1</v>
      </c>
      <c r="F1265" s="253" t="s">
        <v>1341</v>
      </c>
      <c r="G1265" s="250"/>
      <c r="H1265" s="254">
        <v>28.492999999999999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260</v>
      </c>
      <c r="AU1265" s="260" t="s">
        <v>93</v>
      </c>
      <c r="AV1265" s="13" t="s">
        <v>93</v>
      </c>
      <c r="AW1265" s="13" t="s">
        <v>40</v>
      </c>
      <c r="AX1265" s="13" t="s">
        <v>84</v>
      </c>
      <c r="AY1265" s="260" t="s">
        <v>251</v>
      </c>
    </row>
    <row r="1266" s="13" customFormat="1">
      <c r="A1266" s="13"/>
      <c r="B1266" s="249"/>
      <c r="C1266" s="250"/>
      <c r="D1266" s="251" t="s">
        <v>260</v>
      </c>
      <c r="E1266" s="252" t="s">
        <v>1</v>
      </c>
      <c r="F1266" s="253" t="s">
        <v>1342</v>
      </c>
      <c r="G1266" s="250"/>
      <c r="H1266" s="254">
        <v>1989.54</v>
      </c>
      <c r="I1266" s="255"/>
      <c r="J1266" s="250"/>
      <c r="K1266" s="250"/>
      <c r="L1266" s="256"/>
      <c r="M1266" s="257"/>
      <c r="N1266" s="258"/>
      <c r="O1266" s="258"/>
      <c r="P1266" s="258"/>
      <c r="Q1266" s="258"/>
      <c r="R1266" s="258"/>
      <c r="S1266" s="258"/>
      <c r="T1266" s="25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0" t="s">
        <v>260</v>
      </c>
      <c r="AU1266" s="260" t="s">
        <v>93</v>
      </c>
      <c r="AV1266" s="13" t="s">
        <v>93</v>
      </c>
      <c r="AW1266" s="13" t="s">
        <v>40</v>
      </c>
      <c r="AX1266" s="13" t="s">
        <v>84</v>
      </c>
      <c r="AY1266" s="260" t="s">
        <v>251</v>
      </c>
    </row>
    <row r="1267" s="13" customFormat="1">
      <c r="A1267" s="13"/>
      <c r="B1267" s="249"/>
      <c r="C1267" s="250"/>
      <c r="D1267" s="251" t="s">
        <v>260</v>
      </c>
      <c r="E1267" s="252" t="s">
        <v>1</v>
      </c>
      <c r="F1267" s="253" t="s">
        <v>1343</v>
      </c>
      <c r="G1267" s="250"/>
      <c r="H1267" s="254">
        <v>146.28</v>
      </c>
      <c r="I1267" s="255"/>
      <c r="J1267" s="250"/>
      <c r="K1267" s="250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0" t="s">
        <v>260</v>
      </c>
      <c r="AU1267" s="260" t="s">
        <v>93</v>
      </c>
      <c r="AV1267" s="13" t="s">
        <v>93</v>
      </c>
      <c r="AW1267" s="13" t="s">
        <v>40</v>
      </c>
      <c r="AX1267" s="13" t="s">
        <v>84</v>
      </c>
      <c r="AY1267" s="260" t="s">
        <v>251</v>
      </c>
    </row>
    <row r="1268" s="13" customFormat="1">
      <c r="A1268" s="13"/>
      <c r="B1268" s="249"/>
      <c r="C1268" s="250"/>
      <c r="D1268" s="251" t="s">
        <v>260</v>
      </c>
      <c r="E1268" s="252" t="s">
        <v>1</v>
      </c>
      <c r="F1268" s="253" t="s">
        <v>1344</v>
      </c>
      <c r="G1268" s="250"/>
      <c r="H1268" s="254">
        <v>57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260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251</v>
      </c>
    </row>
    <row r="1269" s="13" customFormat="1">
      <c r="A1269" s="13"/>
      <c r="B1269" s="249"/>
      <c r="C1269" s="250"/>
      <c r="D1269" s="251" t="s">
        <v>260</v>
      </c>
      <c r="E1269" s="252" t="s">
        <v>1</v>
      </c>
      <c r="F1269" s="253" t="s">
        <v>1345</v>
      </c>
      <c r="G1269" s="250"/>
      <c r="H1269" s="254">
        <v>927.77999999999997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260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251</v>
      </c>
    </row>
    <row r="1270" s="13" customFormat="1">
      <c r="A1270" s="13"/>
      <c r="B1270" s="249"/>
      <c r="C1270" s="250"/>
      <c r="D1270" s="251" t="s">
        <v>260</v>
      </c>
      <c r="E1270" s="252" t="s">
        <v>1</v>
      </c>
      <c r="F1270" s="253" t="s">
        <v>1346</v>
      </c>
      <c r="G1270" s="250"/>
      <c r="H1270" s="254">
        <v>139.02000000000001</v>
      </c>
      <c r="I1270" s="255"/>
      <c r="J1270" s="250"/>
      <c r="K1270" s="250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260</v>
      </c>
      <c r="AU1270" s="260" t="s">
        <v>93</v>
      </c>
      <c r="AV1270" s="13" t="s">
        <v>93</v>
      </c>
      <c r="AW1270" s="13" t="s">
        <v>40</v>
      </c>
      <c r="AX1270" s="13" t="s">
        <v>84</v>
      </c>
      <c r="AY1270" s="260" t="s">
        <v>251</v>
      </c>
    </row>
    <row r="1271" s="14" customFormat="1">
      <c r="A1271" s="14"/>
      <c r="B1271" s="261"/>
      <c r="C1271" s="262"/>
      <c r="D1271" s="251" t="s">
        <v>260</v>
      </c>
      <c r="E1271" s="263" t="s">
        <v>1</v>
      </c>
      <c r="F1271" s="264" t="s">
        <v>262</v>
      </c>
      <c r="G1271" s="262"/>
      <c r="H1271" s="265">
        <v>3288.1129999999998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260</v>
      </c>
      <c r="AU1271" s="271" t="s">
        <v>93</v>
      </c>
      <c r="AV1271" s="14" t="s">
        <v>257</v>
      </c>
      <c r="AW1271" s="14" t="s">
        <v>40</v>
      </c>
      <c r="AX1271" s="14" t="s">
        <v>91</v>
      </c>
      <c r="AY1271" s="271" t="s">
        <v>251</v>
      </c>
    </row>
    <row r="1272" s="2" customFormat="1" ht="44.25" customHeight="1">
      <c r="A1272" s="41"/>
      <c r="B1272" s="42"/>
      <c r="C1272" s="294" t="s">
        <v>823</v>
      </c>
      <c r="D1272" s="294" t="s">
        <v>338</v>
      </c>
      <c r="E1272" s="295" t="s">
        <v>1347</v>
      </c>
      <c r="F1272" s="296" t="s">
        <v>1348</v>
      </c>
      <c r="G1272" s="297" t="s">
        <v>389</v>
      </c>
      <c r="H1272" s="298">
        <v>1205.6420000000001</v>
      </c>
      <c r="I1272" s="299"/>
      <c r="J1272" s="300">
        <f>ROUND(I1272*H1272,2)</f>
        <v>0</v>
      </c>
      <c r="K1272" s="301"/>
      <c r="L1272" s="302"/>
      <c r="M1272" s="303" t="s">
        <v>1</v>
      </c>
      <c r="N1272" s="304" t="s">
        <v>49</v>
      </c>
      <c r="O1272" s="94"/>
      <c r="P1272" s="240">
        <f>O1272*H1272</f>
        <v>0</v>
      </c>
      <c r="Q1272" s="240">
        <v>0.0054000000000000003</v>
      </c>
      <c r="R1272" s="240">
        <f>Q1272*H1272</f>
        <v>6.5104668000000006</v>
      </c>
      <c r="S1272" s="240">
        <v>0</v>
      </c>
      <c r="T1272" s="241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42" t="s">
        <v>364</v>
      </c>
      <c r="AT1272" s="242" t="s">
        <v>338</v>
      </c>
      <c r="AU1272" s="242" t="s">
        <v>93</v>
      </c>
      <c r="AY1272" s="19" t="s">
        <v>251</v>
      </c>
      <c r="BE1272" s="243">
        <f>IF(N1272="základní",J1272,0)</f>
        <v>0</v>
      </c>
      <c r="BF1272" s="243">
        <f>IF(N1272="snížená",J1272,0)</f>
        <v>0</v>
      </c>
      <c r="BG1272" s="243">
        <f>IF(N1272="zákl. přenesená",J1272,0)</f>
        <v>0</v>
      </c>
      <c r="BH1272" s="243">
        <f>IF(N1272="sníž. přenesená",J1272,0)</f>
        <v>0</v>
      </c>
      <c r="BI1272" s="243">
        <f>IF(N1272="nulová",J1272,0)</f>
        <v>0</v>
      </c>
      <c r="BJ1272" s="19" t="s">
        <v>91</v>
      </c>
      <c r="BK1272" s="243">
        <f>ROUND(I1272*H1272,2)</f>
        <v>0</v>
      </c>
      <c r="BL1272" s="19" t="s">
        <v>304</v>
      </c>
      <c r="BM1272" s="242" t="s">
        <v>1349</v>
      </c>
    </row>
    <row r="1273" s="2" customFormat="1">
      <c r="A1273" s="41"/>
      <c r="B1273" s="42"/>
      <c r="C1273" s="43"/>
      <c r="D1273" s="251" t="s">
        <v>289</v>
      </c>
      <c r="E1273" s="43"/>
      <c r="F1273" s="282" t="s">
        <v>342</v>
      </c>
      <c r="G1273" s="43"/>
      <c r="H1273" s="43"/>
      <c r="I1273" s="246"/>
      <c r="J1273" s="43"/>
      <c r="K1273" s="43"/>
      <c r="L1273" s="47"/>
      <c r="M1273" s="247"/>
      <c r="N1273" s="248"/>
      <c r="O1273" s="94"/>
      <c r="P1273" s="94"/>
      <c r="Q1273" s="94"/>
      <c r="R1273" s="94"/>
      <c r="S1273" s="94"/>
      <c r="T1273" s="95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19" t="s">
        <v>289</v>
      </c>
      <c r="AU1273" s="19" t="s">
        <v>93</v>
      </c>
    </row>
    <row r="1274" s="15" customFormat="1">
      <c r="A1274" s="15"/>
      <c r="B1274" s="272"/>
      <c r="C1274" s="273"/>
      <c r="D1274" s="251" t="s">
        <v>260</v>
      </c>
      <c r="E1274" s="274" t="s">
        <v>1</v>
      </c>
      <c r="F1274" s="275" t="s">
        <v>378</v>
      </c>
      <c r="G1274" s="273"/>
      <c r="H1274" s="274" t="s">
        <v>1</v>
      </c>
      <c r="I1274" s="276"/>
      <c r="J1274" s="273"/>
      <c r="K1274" s="273"/>
      <c r="L1274" s="277"/>
      <c r="M1274" s="278"/>
      <c r="N1274" s="279"/>
      <c r="O1274" s="279"/>
      <c r="P1274" s="279"/>
      <c r="Q1274" s="279"/>
      <c r="R1274" s="279"/>
      <c r="S1274" s="279"/>
      <c r="T1274" s="280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1" t="s">
        <v>260</v>
      </c>
      <c r="AU1274" s="281" t="s">
        <v>93</v>
      </c>
      <c r="AV1274" s="15" t="s">
        <v>91</v>
      </c>
      <c r="AW1274" s="15" t="s">
        <v>40</v>
      </c>
      <c r="AX1274" s="15" t="s">
        <v>84</v>
      </c>
      <c r="AY1274" s="281" t="s">
        <v>251</v>
      </c>
    </row>
    <row r="1275" s="15" customFormat="1">
      <c r="A1275" s="15"/>
      <c r="B1275" s="272"/>
      <c r="C1275" s="273"/>
      <c r="D1275" s="251" t="s">
        <v>260</v>
      </c>
      <c r="E1275" s="274" t="s">
        <v>1</v>
      </c>
      <c r="F1275" s="275" t="s">
        <v>379</v>
      </c>
      <c r="G1275" s="273"/>
      <c r="H1275" s="274" t="s">
        <v>1</v>
      </c>
      <c r="I1275" s="276"/>
      <c r="J1275" s="273"/>
      <c r="K1275" s="273"/>
      <c r="L1275" s="277"/>
      <c r="M1275" s="278"/>
      <c r="N1275" s="279"/>
      <c r="O1275" s="279"/>
      <c r="P1275" s="279"/>
      <c r="Q1275" s="279"/>
      <c r="R1275" s="279"/>
      <c r="S1275" s="279"/>
      <c r="T1275" s="280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81" t="s">
        <v>260</v>
      </c>
      <c r="AU1275" s="281" t="s">
        <v>93</v>
      </c>
      <c r="AV1275" s="15" t="s">
        <v>91</v>
      </c>
      <c r="AW1275" s="15" t="s">
        <v>40</v>
      </c>
      <c r="AX1275" s="15" t="s">
        <v>84</v>
      </c>
      <c r="AY1275" s="281" t="s">
        <v>251</v>
      </c>
    </row>
    <row r="1276" s="13" customFormat="1">
      <c r="A1276" s="13"/>
      <c r="B1276" s="249"/>
      <c r="C1276" s="250"/>
      <c r="D1276" s="251" t="s">
        <v>260</v>
      </c>
      <c r="E1276" s="252" t="s">
        <v>1</v>
      </c>
      <c r="F1276" s="253" t="s">
        <v>1060</v>
      </c>
      <c r="G1276" s="250"/>
      <c r="H1276" s="254">
        <v>9.4979999999999993</v>
      </c>
      <c r="I1276" s="255"/>
      <c r="J1276" s="250"/>
      <c r="K1276" s="250"/>
      <c r="L1276" s="256"/>
      <c r="M1276" s="257"/>
      <c r="N1276" s="258"/>
      <c r="O1276" s="258"/>
      <c r="P1276" s="258"/>
      <c r="Q1276" s="258"/>
      <c r="R1276" s="258"/>
      <c r="S1276" s="258"/>
      <c r="T1276" s="25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0" t="s">
        <v>260</v>
      </c>
      <c r="AU1276" s="260" t="s">
        <v>93</v>
      </c>
      <c r="AV1276" s="13" t="s">
        <v>93</v>
      </c>
      <c r="AW1276" s="13" t="s">
        <v>40</v>
      </c>
      <c r="AX1276" s="13" t="s">
        <v>84</v>
      </c>
      <c r="AY1276" s="260" t="s">
        <v>251</v>
      </c>
    </row>
    <row r="1277" s="13" customFormat="1">
      <c r="A1277" s="13"/>
      <c r="B1277" s="249"/>
      <c r="C1277" s="250"/>
      <c r="D1277" s="251" t="s">
        <v>260</v>
      </c>
      <c r="E1277" s="252" t="s">
        <v>1</v>
      </c>
      <c r="F1277" s="253" t="s">
        <v>1061</v>
      </c>
      <c r="G1277" s="250"/>
      <c r="H1277" s="254">
        <v>663.17999999999995</v>
      </c>
      <c r="I1277" s="255"/>
      <c r="J1277" s="250"/>
      <c r="K1277" s="250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260</v>
      </c>
      <c r="AU1277" s="260" t="s">
        <v>93</v>
      </c>
      <c r="AV1277" s="13" t="s">
        <v>93</v>
      </c>
      <c r="AW1277" s="13" t="s">
        <v>40</v>
      </c>
      <c r="AX1277" s="13" t="s">
        <v>84</v>
      </c>
      <c r="AY1277" s="260" t="s">
        <v>251</v>
      </c>
    </row>
    <row r="1278" s="13" customFormat="1">
      <c r="A1278" s="13"/>
      <c r="B1278" s="249"/>
      <c r="C1278" s="250"/>
      <c r="D1278" s="251" t="s">
        <v>260</v>
      </c>
      <c r="E1278" s="252" t="s">
        <v>1</v>
      </c>
      <c r="F1278" s="253" t="s">
        <v>1062</v>
      </c>
      <c r="G1278" s="250"/>
      <c r="H1278" s="254">
        <v>48.759999999999998</v>
      </c>
      <c r="I1278" s="255"/>
      <c r="J1278" s="250"/>
      <c r="K1278" s="250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260</v>
      </c>
      <c r="AU1278" s="260" t="s">
        <v>93</v>
      </c>
      <c r="AV1278" s="13" t="s">
        <v>93</v>
      </c>
      <c r="AW1278" s="13" t="s">
        <v>40</v>
      </c>
      <c r="AX1278" s="13" t="s">
        <v>84</v>
      </c>
      <c r="AY1278" s="260" t="s">
        <v>251</v>
      </c>
    </row>
    <row r="1279" s="13" customFormat="1">
      <c r="A1279" s="13"/>
      <c r="B1279" s="249"/>
      <c r="C1279" s="250"/>
      <c r="D1279" s="251" t="s">
        <v>260</v>
      </c>
      <c r="E1279" s="252" t="s">
        <v>1</v>
      </c>
      <c r="F1279" s="253" t="s">
        <v>1063</v>
      </c>
      <c r="G1279" s="250"/>
      <c r="H1279" s="254">
        <v>19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260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251</v>
      </c>
    </row>
    <row r="1280" s="13" customFormat="1">
      <c r="A1280" s="13"/>
      <c r="B1280" s="249"/>
      <c r="C1280" s="250"/>
      <c r="D1280" s="251" t="s">
        <v>260</v>
      </c>
      <c r="E1280" s="252" t="s">
        <v>1</v>
      </c>
      <c r="F1280" s="253" t="s">
        <v>1064</v>
      </c>
      <c r="G1280" s="250"/>
      <c r="H1280" s="254">
        <v>309.25999999999999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260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251</v>
      </c>
    </row>
    <row r="1281" s="13" customFormat="1">
      <c r="A1281" s="13"/>
      <c r="B1281" s="249"/>
      <c r="C1281" s="250"/>
      <c r="D1281" s="251" t="s">
        <v>260</v>
      </c>
      <c r="E1281" s="252" t="s">
        <v>1</v>
      </c>
      <c r="F1281" s="253" t="s">
        <v>1065</v>
      </c>
      <c r="G1281" s="250"/>
      <c r="H1281" s="254">
        <v>46.340000000000003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260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251</v>
      </c>
    </row>
    <row r="1282" s="14" customFormat="1">
      <c r="A1282" s="14"/>
      <c r="B1282" s="261"/>
      <c r="C1282" s="262"/>
      <c r="D1282" s="251" t="s">
        <v>260</v>
      </c>
      <c r="E1282" s="263" t="s">
        <v>1</v>
      </c>
      <c r="F1282" s="264" t="s">
        <v>262</v>
      </c>
      <c r="G1282" s="262"/>
      <c r="H1282" s="265">
        <v>1096.038</v>
      </c>
      <c r="I1282" s="266"/>
      <c r="J1282" s="262"/>
      <c r="K1282" s="262"/>
      <c r="L1282" s="267"/>
      <c r="M1282" s="268"/>
      <c r="N1282" s="269"/>
      <c r="O1282" s="269"/>
      <c r="P1282" s="269"/>
      <c r="Q1282" s="269"/>
      <c r="R1282" s="269"/>
      <c r="S1282" s="269"/>
      <c r="T1282" s="27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1" t="s">
        <v>260</v>
      </c>
      <c r="AU1282" s="271" t="s">
        <v>93</v>
      </c>
      <c r="AV1282" s="14" t="s">
        <v>257</v>
      </c>
      <c r="AW1282" s="14" t="s">
        <v>40</v>
      </c>
      <c r="AX1282" s="14" t="s">
        <v>84</v>
      </c>
      <c r="AY1282" s="271" t="s">
        <v>251</v>
      </c>
    </row>
    <row r="1283" s="13" customFormat="1">
      <c r="A1283" s="13"/>
      <c r="B1283" s="249"/>
      <c r="C1283" s="250"/>
      <c r="D1283" s="251" t="s">
        <v>260</v>
      </c>
      <c r="E1283" s="252" t="s">
        <v>1</v>
      </c>
      <c r="F1283" s="253" t="s">
        <v>1350</v>
      </c>
      <c r="G1283" s="250"/>
      <c r="H1283" s="254">
        <v>1205.6420000000001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260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251</v>
      </c>
    </row>
    <row r="1284" s="14" customFormat="1">
      <c r="A1284" s="14"/>
      <c r="B1284" s="261"/>
      <c r="C1284" s="262"/>
      <c r="D1284" s="251" t="s">
        <v>260</v>
      </c>
      <c r="E1284" s="263" t="s">
        <v>1</v>
      </c>
      <c r="F1284" s="264" t="s">
        <v>262</v>
      </c>
      <c r="G1284" s="262"/>
      <c r="H1284" s="265">
        <v>1205.6420000000001</v>
      </c>
      <c r="I1284" s="266"/>
      <c r="J1284" s="262"/>
      <c r="K1284" s="262"/>
      <c r="L1284" s="267"/>
      <c r="M1284" s="268"/>
      <c r="N1284" s="269"/>
      <c r="O1284" s="269"/>
      <c r="P1284" s="269"/>
      <c r="Q1284" s="269"/>
      <c r="R1284" s="269"/>
      <c r="S1284" s="269"/>
      <c r="T1284" s="270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1" t="s">
        <v>260</v>
      </c>
      <c r="AU1284" s="271" t="s">
        <v>93</v>
      </c>
      <c r="AV1284" s="14" t="s">
        <v>257</v>
      </c>
      <c r="AW1284" s="14" t="s">
        <v>40</v>
      </c>
      <c r="AX1284" s="14" t="s">
        <v>91</v>
      </c>
      <c r="AY1284" s="271" t="s">
        <v>251</v>
      </c>
    </row>
    <row r="1285" s="2" customFormat="1" ht="49.05" customHeight="1">
      <c r="A1285" s="41"/>
      <c r="B1285" s="42"/>
      <c r="C1285" s="294" t="s">
        <v>1351</v>
      </c>
      <c r="D1285" s="294" t="s">
        <v>338</v>
      </c>
      <c r="E1285" s="295" t="s">
        <v>1352</v>
      </c>
      <c r="F1285" s="296" t="s">
        <v>1353</v>
      </c>
      <c r="G1285" s="297" t="s">
        <v>389</v>
      </c>
      <c r="H1285" s="298">
        <v>2411.2829999999999</v>
      </c>
      <c r="I1285" s="299"/>
      <c r="J1285" s="300">
        <f>ROUND(I1285*H1285,2)</f>
        <v>0</v>
      </c>
      <c r="K1285" s="301"/>
      <c r="L1285" s="302"/>
      <c r="M1285" s="303" t="s">
        <v>1</v>
      </c>
      <c r="N1285" s="304" t="s">
        <v>49</v>
      </c>
      <c r="O1285" s="94"/>
      <c r="P1285" s="240">
        <f>O1285*H1285</f>
        <v>0</v>
      </c>
      <c r="Q1285" s="240">
        <v>0.0053</v>
      </c>
      <c r="R1285" s="240">
        <f>Q1285*H1285</f>
        <v>12.779799899999999</v>
      </c>
      <c r="S1285" s="240">
        <v>0</v>
      </c>
      <c r="T1285" s="241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42" t="s">
        <v>364</v>
      </c>
      <c r="AT1285" s="242" t="s">
        <v>338</v>
      </c>
      <c r="AU1285" s="242" t="s">
        <v>93</v>
      </c>
      <c r="AY1285" s="19" t="s">
        <v>251</v>
      </c>
      <c r="BE1285" s="243">
        <f>IF(N1285="základní",J1285,0)</f>
        <v>0</v>
      </c>
      <c r="BF1285" s="243">
        <f>IF(N1285="snížená",J1285,0)</f>
        <v>0</v>
      </c>
      <c r="BG1285" s="243">
        <f>IF(N1285="zákl. přenesená",J1285,0)</f>
        <v>0</v>
      </c>
      <c r="BH1285" s="243">
        <f>IF(N1285="sníž. přenesená",J1285,0)</f>
        <v>0</v>
      </c>
      <c r="BI1285" s="243">
        <f>IF(N1285="nulová",J1285,0)</f>
        <v>0</v>
      </c>
      <c r="BJ1285" s="19" t="s">
        <v>91</v>
      </c>
      <c r="BK1285" s="243">
        <f>ROUND(I1285*H1285,2)</f>
        <v>0</v>
      </c>
      <c r="BL1285" s="19" t="s">
        <v>304</v>
      </c>
      <c r="BM1285" s="242" t="s">
        <v>1354</v>
      </c>
    </row>
    <row r="1286" s="2" customFormat="1">
      <c r="A1286" s="41"/>
      <c r="B1286" s="42"/>
      <c r="C1286" s="43"/>
      <c r="D1286" s="251" t="s">
        <v>289</v>
      </c>
      <c r="E1286" s="43"/>
      <c r="F1286" s="282" t="s">
        <v>342</v>
      </c>
      <c r="G1286" s="43"/>
      <c r="H1286" s="43"/>
      <c r="I1286" s="246"/>
      <c r="J1286" s="43"/>
      <c r="K1286" s="43"/>
      <c r="L1286" s="47"/>
      <c r="M1286" s="247"/>
      <c r="N1286" s="248"/>
      <c r="O1286" s="94"/>
      <c r="P1286" s="94"/>
      <c r="Q1286" s="94"/>
      <c r="R1286" s="94"/>
      <c r="S1286" s="94"/>
      <c r="T1286" s="95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19" t="s">
        <v>289</v>
      </c>
      <c r="AU1286" s="19" t="s">
        <v>93</v>
      </c>
    </row>
    <row r="1287" s="15" customFormat="1">
      <c r="A1287" s="15"/>
      <c r="B1287" s="272"/>
      <c r="C1287" s="273"/>
      <c r="D1287" s="251" t="s">
        <v>260</v>
      </c>
      <c r="E1287" s="274" t="s">
        <v>1</v>
      </c>
      <c r="F1287" s="275" t="s">
        <v>1355</v>
      </c>
      <c r="G1287" s="273"/>
      <c r="H1287" s="274" t="s">
        <v>1</v>
      </c>
      <c r="I1287" s="276"/>
      <c r="J1287" s="273"/>
      <c r="K1287" s="273"/>
      <c r="L1287" s="277"/>
      <c r="M1287" s="278"/>
      <c r="N1287" s="279"/>
      <c r="O1287" s="279"/>
      <c r="P1287" s="279"/>
      <c r="Q1287" s="279"/>
      <c r="R1287" s="279"/>
      <c r="S1287" s="279"/>
      <c r="T1287" s="280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1" t="s">
        <v>260</v>
      </c>
      <c r="AU1287" s="281" t="s">
        <v>93</v>
      </c>
      <c r="AV1287" s="15" t="s">
        <v>91</v>
      </c>
      <c r="AW1287" s="15" t="s">
        <v>40</v>
      </c>
      <c r="AX1287" s="15" t="s">
        <v>84</v>
      </c>
      <c r="AY1287" s="281" t="s">
        <v>251</v>
      </c>
    </row>
    <row r="1288" s="15" customFormat="1">
      <c r="A1288" s="15"/>
      <c r="B1288" s="272"/>
      <c r="C1288" s="273"/>
      <c r="D1288" s="251" t="s">
        <v>260</v>
      </c>
      <c r="E1288" s="274" t="s">
        <v>1</v>
      </c>
      <c r="F1288" s="275" t="s">
        <v>379</v>
      </c>
      <c r="G1288" s="273"/>
      <c r="H1288" s="274" t="s">
        <v>1</v>
      </c>
      <c r="I1288" s="276"/>
      <c r="J1288" s="273"/>
      <c r="K1288" s="273"/>
      <c r="L1288" s="277"/>
      <c r="M1288" s="278"/>
      <c r="N1288" s="279"/>
      <c r="O1288" s="279"/>
      <c r="P1288" s="279"/>
      <c r="Q1288" s="279"/>
      <c r="R1288" s="279"/>
      <c r="S1288" s="279"/>
      <c r="T1288" s="280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1" t="s">
        <v>260</v>
      </c>
      <c r="AU1288" s="281" t="s">
        <v>93</v>
      </c>
      <c r="AV1288" s="15" t="s">
        <v>91</v>
      </c>
      <c r="AW1288" s="15" t="s">
        <v>40</v>
      </c>
      <c r="AX1288" s="15" t="s">
        <v>84</v>
      </c>
      <c r="AY1288" s="281" t="s">
        <v>251</v>
      </c>
    </row>
    <row r="1289" s="15" customFormat="1">
      <c r="A1289" s="15"/>
      <c r="B1289" s="272"/>
      <c r="C1289" s="273"/>
      <c r="D1289" s="251" t="s">
        <v>260</v>
      </c>
      <c r="E1289" s="274" t="s">
        <v>1</v>
      </c>
      <c r="F1289" s="275" t="s">
        <v>1356</v>
      </c>
      <c r="G1289" s="273"/>
      <c r="H1289" s="274" t="s">
        <v>1</v>
      </c>
      <c r="I1289" s="276"/>
      <c r="J1289" s="273"/>
      <c r="K1289" s="273"/>
      <c r="L1289" s="277"/>
      <c r="M1289" s="278"/>
      <c r="N1289" s="279"/>
      <c r="O1289" s="279"/>
      <c r="P1289" s="279"/>
      <c r="Q1289" s="279"/>
      <c r="R1289" s="279"/>
      <c r="S1289" s="279"/>
      <c r="T1289" s="280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1" t="s">
        <v>260</v>
      </c>
      <c r="AU1289" s="281" t="s">
        <v>93</v>
      </c>
      <c r="AV1289" s="15" t="s">
        <v>91</v>
      </c>
      <c r="AW1289" s="15" t="s">
        <v>40</v>
      </c>
      <c r="AX1289" s="15" t="s">
        <v>84</v>
      </c>
      <c r="AY1289" s="281" t="s">
        <v>251</v>
      </c>
    </row>
    <row r="1290" s="13" customFormat="1">
      <c r="A1290" s="13"/>
      <c r="B1290" s="249"/>
      <c r="C1290" s="250"/>
      <c r="D1290" s="251" t="s">
        <v>260</v>
      </c>
      <c r="E1290" s="252" t="s">
        <v>1</v>
      </c>
      <c r="F1290" s="253" t="s">
        <v>1357</v>
      </c>
      <c r="G1290" s="250"/>
      <c r="H1290" s="254">
        <v>18.995000000000001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260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251</v>
      </c>
    </row>
    <row r="1291" s="13" customFormat="1">
      <c r="A1291" s="13"/>
      <c r="B1291" s="249"/>
      <c r="C1291" s="250"/>
      <c r="D1291" s="251" t="s">
        <v>260</v>
      </c>
      <c r="E1291" s="252" t="s">
        <v>1</v>
      </c>
      <c r="F1291" s="253" t="s">
        <v>1358</v>
      </c>
      <c r="G1291" s="250"/>
      <c r="H1291" s="254">
        <v>1326.3599999999999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260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251</v>
      </c>
    </row>
    <row r="1292" s="13" customFormat="1">
      <c r="A1292" s="13"/>
      <c r="B1292" s="249"/>
      <c r="C1292" s="250"/>
      <c r="D1292" s="251" t="s">
        <v>260</v>
      </c>
      <c r="E1292" s="252" t="s">
        <v>1</v>
      </c>
      <c r="F1292" s="253" t="s">
        <v>1359</v>
      </c>
      <c r="G1292" s="250"/>
      <c r="H1292" s="254">
        <v>97.519999999999996</v>
      </c>
      <c r="I1292" s="255"/>
      <c r="J1292" s="250"/>
      <c r="K1292" s="250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0" t="s">
        <v>260</v>
      </c>
      <c r="AU1292" s="260" t="s">
        <v>93</v>
      </c>
      <c r="AV1292" s="13" t="s">
        <v>93</v>
      </c>
      <c r="AW1292" s="13" t="s">
        <v>40</v>
      </c>
      <c r="AX1292" s="13" t="s">
        <v>84</v>
      </c>
      <c r="AY1292" s="260" t="s">
        <v>251</v>
      </c>
    </row>
    <row r="1293" s="13" customFormat="1">
      <c r="A1293" s="13"/>
      <c r="B1293" s="249"/>
      <c r="C1293" s="250"/>
      <c r="D1293" s="251" t="s">
        <v>260</v>
      </c>
      <c r="E1293" s="252" t="s">
        <v>1</v>
      </c>
      <c r="F1293" s="253" t="s">
        <v>1360</v>
      </c>
      <c r="G1293" s="250"/>
      <c r="H1293" s="254">
        <v>38</v>
      </c>
      <c r="I1293" s="255"/>
      <c r="J1293" s="250"/>
      <c r="K1293" s="250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0" t="s">
        <v>260</v>
      </c>
      <c r="AU1293" s="260" t="s">
        <v>93</v>
      </c>
      <c r="AV1293" s="13" t="s">
        <v>93</v>
      </c>
      <c r="AW1293" s="13" t="s">
        <v>40</v>
      </c>
      <c r="AX1293" s="13" t="s">
        <v>84</v>
      </c>
      <c r="AY1293" s="260" t="s">
        <v>251</v>
      </c>
    </row>
    <row r="1294" s="13" customFormat="1">
      <c r="A1294" s="13"/>
      <c r="B1294" s="249"/>
      <c r="C1294" s="250"/>
      <c r="D1294" s="251" t="s">
        <v>260</v>
      </c>
      <c r="E1294" s="252" t="s">
        <v>1</v>
      </c>
      <c r="F1294" s="253" t="s">
        <v>1361</v>
      </c>
      <c r="G1294" s="250"/>
      <c r="H1294" s="254">
        <v>618.51999999999998</v>
      </c>
      <c r="I1294" s="255"/>
      <c r="J1294" s="250"/>
      <c r="K1294" s="250"/>
      <c r="L1294" s="256"/>
      <c r="M1294" s="257"/>
      <c r="N1294" s="258"/>
      <c r="O1294" s="258"/>
      <c r="P1294" s="258"/>
      <c r="Q1294" s="258"/>
      <c r="R1294" s="258"/>
      <c r="S1294" s="258"/>
      <c r="T1294" s="25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0" t="s">
        <v>260</v>
      </c>
      <c r="AU1294" s="260" t="s">
        <v>93</v>
      </c>
      <c r="AV1294" s="13" t="s">
        <v>93</v>
      </c>
      <c r="AW1294" s="13" t="s">
        <v>40</v>
      </c>
      <c r="AX1294" s="13" t="s">
        <v>84</v>
      </c>
      <c r="AY1294" s="260" t="s">
        <v>251</v>
      </c>
    </row>
    <row r="1295" s="13" customFormat="1">
      <c r="A1295" s="13"/>
      <c r="B1295" s="249"/>
      <c r="C1295" s="250"/>
      <c r="D1295" s="251" t="s">
        <v>260</v>
      </c>
      <c r="E1295" s="252" t="s">
        <v>1</v>
      </c>
      <c r="F1295" s="253" t="s">
        <v>1362</v>
      </c>
      <c r="G1295" s="250"/>
      <c r="H1295" s="254">
        <v>92.680000000000007</v>
      </c>
      <c r="I1295" s="255"/>
      <c r="J1295" s="250"/>
      <c r="K1295" s="250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260</v>
      </c>
      <c r="AU1295" s="260" t="s">
        <v>93</v>
      </c>
      <c r="AV1295" s="13" t="s">
        <v>93</v>
      </c>
      <c r="AW1295" s="13" t="s">
        <v>40</v>
      </c>
      <c r="AX1295" s="13" t="s">
        <v>84</v>
      </c>
      <c r="AY1295" s="260" t="s">
        <v>251</v>
      </c>
    </row>
    <row r="1296" s="14" customFormat="1">
      <c r="A1296" s="14"/>
      <c r="B1296" s="261"/>
      <c r="C1296" s="262"/>
      <c r="D1296" s="251" t="s">
        <v>260</v>
      </c>
      <c r="E1296" s="263" t="s">
        <v>1</v>
      </c>
      <c r="F1296" s="264" t="s">
        <v>262</v>
      </c>
      <c r="G1296" s="262"/>
      <c r="H1296" s="265">
        <v>2192.0749999999998</v>
      </c>
      <c r="I1296" s="266"/>
      <c r="J1296" s="262"/>
      <c r="K1296" s="262"/>
      <c r="L1296" s="267"/>
      <c r="M1296" s="268"/>
      <c r="N1296" s="269"/>
      <c r="O1296" s="269"/>
      <c r="P1296" s="269"/>
      <c r="Q1296" s="269"/>
      <c r="R1296" s="269"/>
      <c r="S1296" s="269"/>
      <c r="T1296" s="27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1" t="s">
        <v>260</v>
      </c>
      <c r="AU1296" s="271" t="s">
        <v>93</v>
      </c>
      <c r="AV1296" s="14" t="s">
        <v>257</v>
      </c>
      <c r="AW1296" s="14" t="s">
        <v>40</v>
      </c>
      <c r="AX1296" s="14" t="s">
        <v>84</v>
      </c>
      <c r="AY1296" s="271" t="s">
        <v>251</v>
      </c>
    </row>
    <row r="1297" s="13" customFormat="1">
      <c r="A1297" s="13"/>
      <c r="B1297" s="249"/>
      <c r="C1297" s="250"/>
      <c r="D1297" s="251" t="s">
        <v>260</v>
      </c>
      <c r="E1297" s="252" t="s">
        <v>1</v>
      </c>
      <c r="F1297" s="253" t="s">
        <v>1363</v>
      </c>
      <c r="G1297" s="250"/>
      <c r="H1297" s="254">
        <v>2411.2829999999999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260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251</v>
      </c>
    </row>
    <row r="1298" s="14" customFormat="1">
      <c r="A1298" s="14"/>
      <c r="B1298" s="261"/>
      <c r="C1298" s="262"/>
      <c r="D1298" s="251" t="s">
        <v>260</v>
      </c>
      <c r="E1298" s="263" t="s">
        <v>1</v>
      </c>
      <c r="F1298" s="264" t="s">
        <v>262</v>
      </c>
      <c r="G1298" s="262"/>
      <c r="H1298" s="265">
        <v>2411.2829999999999</v>
      </c>
      <c r="I1298" s="266"/>
      <c r="J1298" s="262"/>
      <c r="K1298" s="262"/>
      <c r="L1298" s="267"/>
      <c r="M1298" s="268"/>
      <c r="N1298" s="269"/>
      <c r="O1298" s="269"/>
      <c r="P1298" s="269"/>
      <c r="Q1298" s="269"/>
      <c r="R1298" s="269"/>
      <c r="S1298" s="269"/>
      <c r="T1298" s="27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1" t="s">
        <v>260</v>
      </c>
      <c r="AU1298" s="271" t="s">
        <v>93</v>
      </c>
      <c r="AV1298" s="14" t="s">
        <v>257</v>
      </c>
      <c r="AW1298" s="14" t="s">
        <v>40</v>
      </c>
      <c r="AX1298" s="14" t="s">
        <v>91</v>
      </c>
      <c r="AY1298" s="271" t="s">
        <v>251</v>
      </c>
    </row>
    <row r="1299" s="2" customFormat="1" ht="24.15" customHeight="1">
      <c r="A1299" s="41"/>
      <c r="B1299" s="42"/>
      <c r="C1299" s="230" t="s">
        <v>827</v>
      </c>
      <c r="D1299" s="230" t="s">
        <v>253</v>
      </c>
      <c r="E1299" s="231" t="s">
        <v>1364</v>
      </c>
      <c r="F1299" s="232" t="s">
        <v>1365</v>
      </c>
      <c r="G1299" s="233" t="s">
        <v>389</v>
      </c>
      <c r="H1299" s="234">
        <v>3214.4409999999998</v>
      </c>
      <c r="I1299" s="235"/>
      <c r="J1299" s="236">
        <f>ROUND(I1299*H1299,2)</f>
        <v>0</v>
      </c>
      <c r="K1299" s="237"/>
      <c r="L1299" s="47"/>
      <c r="M1299" s="238" t="s">
        <v>1</v>
      </c>
      <c r="N1299" s="239" t="s">
        <v>49</v>
      </c>
      <c r="O1299" s="94"/>
      <c r="P1299" s="240">
        <f>O1299*H1299</f>
        <v>0</v>
      </c>
      <c r="Q1299" s="240">
        <v>0.00039825</v>
      </c>
      <c r="R1299" s="240">
        <f>Q1299*H1299</f>
        <v>1.28015112825</v>
      </c>
      <c r="S1299" s="240">
        <v>0</v>
      </c>
      <c r="T1299" s="241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42" t="s">
        <v>304</v>
      </c>
      <c r="AT1299" s="242" t="s">
        <v>253</v>
      </c>
      <c r="AU1299" s="242" t="s">
        <v>93</v>
      </c>
      <c r="AY1299" s="19" t="s">
        <v>251</v>
      </c>
      <c r="BE1299" s="243">
        <f>IF(N1299="základní",J1299,0)</f>
        <v>0</v>
      </c>
      <c r="BF1299" s="243">
        <f>IF(N1299="snížená",J1299,0)</f>
        <v>0</v>
      </c>
      <c r="BG1299" s="243">
        <f>IF(N1299="zákl. přenesená",J1299,0)</f>
        <v>0</v>
      </c>
      <c r="BH1299" s="243">
        <f>IF(N1299="sníž. přenesená",J1299,0)</f>
        <v>0</v>
      </c>
      <c r="BI1299" s="243">
        <f>IF(N1299="nulová",J1299,0)</f>
        <v>0</v>
      </c>
      <c r="BJ1299" s="19" t="s">
        <v>91</v>
      </c>
      <c r="BK1299" s="243">
        <f>ROUND(I1299*H1299,2)</f>
        <v>0</v>
      </c>
      <c r="BL1299" s="19" t="s">
        <v>304</v>
      </c>
      <c r="BM1299" s="242" t="s">
        <v>1366</v>
      </c>
    </row>
    <row r="1300" s="2" customFormat="1">
      <c r="A1300" s="41"/>
      <c r="B1300" s="42"/>
      <c r="C1300" s="43"/>
      <c r="D1300" s="244" t="s">
        <v>258</v>
      </c>
      <c r="E1300" s="43"/>
      <c r="F1300" s="245" t="s">
        <v>1367</v>
      </c>
      <c r="G1300" s="43"/>
      <c r="H1300" s="43"/>
      <c r="I1300" s="246"/>
      <c r="J1300" s="43"/>
      <c r="K1300" s="43"/>
      <c r="L1300" s="47"/>
      <c r="M1300" s="247"/>
      <c r="N1300" s="248"/>
      <c r="O1300" s="94"/>
      <c r="P1300" s="94"/>
      <c r="Q1300" s="94"/>
      <c r="R1300" s="94"/>
      <c r="S1300" s="94"/>
      <c r="T1300" s="95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19" t="s">
        <v>258</v>
      </c>
      <c r="AU1300" s="19" t="s">
        <v>93</v>
      </c>
    </row>
    <row r="1301" s="13" customFormat="1">
      <c r="A1301" s="13"/>
      <c r="B1301" s="249"/>
      <c r="C1301" s="250"/>
      <c r="D1301" s="251" t="s">
        <v>260</v>
      </c>
      <c r="E1301" s="252" t="s">
        <v>1</v>
      </c>
      <c r="F1301" s="253" t="s">
        <v>1368</v>
      </c>
      <c r="G1301" s="250"/>
      <c r="H1301" s="254">
        <v>945.42100000000005</v>
      </c>
      <c r="I1301" s="255"/>
      <c r="J1301" s="250"/>
      <c r="K1301" s="250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260</v>
      </c>
      <c r="AU1301" s="260" t="s">
        <v>93</v>
      </c>
      <c r="AV1301" s="13" t="s">
        <v>93</v>
      </c>
      <c r="AW1301" s="13" t="s">
        <v>40</v>
      </c>
      <c r="AX1301" s="13" t="s">
        <v>84</v>
      </c>
      <c r="AY1301" s="260" t="s">
        <v>251</v>
      </c>
    </row>
    <row r="1302" s="13" customFormat="1">
      <c r="A1302" s="13"/>
      <c r="B1302" s="249"/>
      <c r="C1302" s="250"/>
      <c r="D1302" s="251" t="s">
        <v>260</v>
      </c>
      <c r="E1302" s="252" t="s">
        <v>1</v>
      </c>
      <c r="F1302" s="253" t="s">
        <v>1369</v>
      </c>
      <c r="G1302" s="250"/>
      <c r="H1302" s="254">
        <v>958.524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260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251</v>
      </c>
    </row>
    <row r="1303" s="13" customFormat="1">
      <c r="A1303" s="13"/>
      <c r="B1303" s="249"/>
      <c r="C1303" s="250"/>
      <c r="D1303" s="251" t="s">
        <v>260</v>
      </c>
      <c r="E1303" s="252" t="s">
        <v>1</v>
      </c>
      <c r="F1303" s="253" t="s">
        <v>1370</v>
      </c>
      <c r="G1303" s="250"/>
      <c r="H1303" s="254">
        <v>606.35500000000002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260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251</v>
      </c>
    </row>
    <row r="1304" s="13" customFormat="1">
      <c r="A1304" s="13"/>
      <c r="B1304" s="249"/>
      <c r="C1304" s="250"/>
      <c r="D1304" s="251" t="s">
        <v>260</v>
      </c>
      <c r="E1304" s="252" t="s">
        <v>1</v>
      </c>
      <c r="F1304" s="253" t="s">
        <v>992</v>
      </c>
      <c r="G1304" s="250"/>
      <c r="H1304" s="254">
        <v>78.971000000000004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260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251</v>
      </c>
    </row>
    <row r="1305" s="13" customFormat="1">
      <c r="A1305" s="13"/>
      <c r="B1305" s="249"/>
      <c r="C1305" s="250"/>
      <c r="D1305" s="251" t="s">
        <v>260</v>
      </c>
      <c r="E1305" s="252" t="s">
        <v>1</v>
      </c>
      <c r="F1305" s="253" t="s">
        <v>1371</v>
      </c>
      <c r="G1305" s="250"/>
      <c r="H1305" s="254">
        <v>600.49800000000005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260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251</v>
      </c>
    </row>
    <row r="1306" s="13" customFormat="1">
      <c r="A1306" s="13"/>
      <c r="B1306" s="249"/>
      <c r="C1306" s="250"/>
      <c r="D1306" s="251" t="s">
        <v>260</v>
      </c>
      <c r="E1306" s="252" t="s">
        <v>1</v>
      </c>
      <c r="F1306" s="253" t="s">
        <v>1372</v>
      </c>
      <c r="G1306" s="250"/>
      <c r="H1306" s="254">
        <v>24.672000000000001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260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251</v>
      </c>
    </row>
    <row r="1307" s="14" customFormat="1">
      <c r="A1307" s="14"/>
      <c r="B1307" s="261"/>
      <c r="C1307" s="262"/>
      <c r="D1307" s="251" t="s">
        <v>260</v>
      </c>
      <c r="E1307" s="263" t="s">
        <v>1</v>
      </c>
      <c r="F1307" s="264" t="s">
        <v>262</v>
      </c>
      <c r="G1307" s="262"/>
      <c r="H1307" s="265">
        <v>3214.4409999999998</v>
      </c>
      <c r="I1307" s="266"/>
      <c r="J1307" s="262"/>
      <c r="K1307" s="262"/>
      <c r="L1307" s="267"/>
      <c r="M1307" s="268"/>
      <c r="N1307" s="269"/>
      <c r="O1307" s="269"/>
      <c r="P1307" s="269"/>
      <c r="Q1307" s="269"/>
      <c r="R1307" s="269"/>
      <c r="S1307" s="269"/>
      <c r="T1307" s="27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1" t="s">
        <v>260</v>
      </c>
      <c r="AU1307" s="271" t="s">
        <v>93</v>
      </c>
      <c r="AV1307" s="14" t="s">
        <v>257</v>
      </c>
      <c r="AW1307" s="14" t="s">
        <v>40</v>
      </c>
      <c r="AX1307" s="14" t="s">
        <v>91</v>
      </c>
      <c r="AY1307" s="271" t="s">
        <v>251</v>
      </c>
    </row>
    <row r="1308" s="2" customFormat="1" ht="44.25" customHeight="1">
      <c r="A1308" s="41"/>
      <c r="B1308" s="42"/>
      <c r="C1308" s="294" t="s">
        <v>1373</v>
      </c>
      <c r="D1308" s="294" t="s">
        <v>338</v>
      </c>
      <c r="E1308" s="295" t="s">
        <v>1347</v>
      </c>
      <c r="F1308" s="296" t="s">
        <v>1348</v>
      </c>
      <c r="G1308" s="297" t="s">
        <v>389</v>
      </c>
      <c r="H1308" s="298">
        <v>1083.0150000000001</v>
      </c>
      <c r="I1308" s="299"/>
      <c r="J1308" s="300">
        <f>ROUND(I1308*H1308,2)</f>
        <v>0</v>
      </c>
      <c r="K1308" s="301"/>
      <c r="L1308" s="302"/>
      <c r="M1308" s="303" t="s">
        <v>1</v>
      </c>
      <c r="N1308" s="304" t="s">
        <v>49</v>
      </c>
      <c r="O1308" s="94"/>
      <c r="P1308" s="240">
        <f>O1308*H1308</f>
        <v>0</v>
      </c>
      <c r="Q1308" s="240">
        <v>0.0054000000000000003</v>
      </c>
      <c r="R1308" s="240">
        <f>Q1308*H1308</f>
        <v>5.848281000000001</v>
      </c>
      <c r="S1308" s="240">
        <v>0</v>
      </c>
      <c r="T1308" s="241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42" t="s">
        <v>364</v>
      </c>
      <c r="AT1308" s="242" t="s">
        <v>338</v>
      </c>
      <c r="AU1308" s="242" t="s">
        <v>93</v>
      </c>
      <c r="AY1308" s="19" t="s">
        <v>251</v>
      </c>
      <c r="BE1308" s="243">
        <f>IF(N1308="základní",J1308,0)</f>
        <v>0</v>
      </c>
      <c r="BF1308" s="243">
        <f>IF(N1308="snížená",J1308,0)</f>
        <v>0</v>
      </c>
      <c r="BG1308" s="243">
        <f>IF(N1308="zákl. přenesená",J1308,0)</f>
        <v>0</v>
      </c>
      <c r="BH1308" s="243">
        <f>IF(N1308="sníž. přenesená",J1308,0)</f>
        <v>0</v>
      </c>
      <c r="BI1308" s="243">
        <f>IF(N1308="nulová",J1308,0)</f>
        <v>0</v>
      </c>
      <c r="BJ1308" s="19" t="s">
        <v>91</v>
      </c>
      <c r="BK1308" s="243">
        <f>ROUND(I1308*H1308,2)</f>
        <v>0</v>
      </c>
      <c r="BL1308" s="19" t="s">
        <v>304</v>
      </c>
      <c r="BM1308" s="242" t="s">
        <v>1374</v>
      </c>
    </row>
    <row r="1309" s="2" customFormat="1">
      <c r="A1309" s="41"/>
      <c r="B1309" s="42"/>
      <c r="C1309" s="43"/>
      <c r="D1309" s="251" t="s">
        <v>289</v>
      </c>
      <c r="E1309" s="43"/>
      <c r="F1309" s="282" t="s">
        <v>342</v>
      </c>
      <c r="G1309" s="43"/>
      <c r="H1309" s="43"/>
      <c r="I1309" s="246"/>
      <c r="J1309" s="43"/>
      <c r="K1309" s="43"/>
      <c r="L1309" s="47"/>
      <c r="M1309" s="247"/>
      <c r="N1309" s="248"/>
      <c r="O1309" s="94"/>
      <c r="P1309" s="94"/>
      <c r="Q1309" s="94"/>
      <c r="R1309" s="94"/>
      <c r="S1309" s="94"/>
      <c r="T1309" s="95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19" t="s">
        <v>289</v>
      </c>
      <c r="AU1309" s="19" t="s">
        <v>93</v>
      </c>
    </row>
    <row r="1310" s="13" customFormat="1">
      <c r="A1310" s="13"/>
      <c r="B1310" s="249"/>
      <c r="C1310" s="250"/>
      <c r="D1310" s="251" t="s">
        <v>260</v>
      </c>
      <c r="E1310" s="252" t="s">
        <v>1</v>
      </c>
      <c r="F1310" s="253" t="s">
        <v>989</v>
      </c>
      <c r="G1310" s="250"/>
      <c r="H1310" s="254">
        <v>315.13999999999999</v>
      </c>
      <c r="I1310" s="255"/>
      <c r="J1310" s="250"/>
      <c r="K1310" s="250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260</v>
      </c>
      <c r="AU1310" s="260" t="s">
        <v>93</v>
      </c>
      <c r="AV1310" s="13" t="s">
        <v>93</v>
      </c>
      <c r="AW1310" s="13" t="s">
        <v>40</v>
      </c>
      <c r="AX1310" s="13" t="s">
        <v>84</v>
      </c>
      <c r="AY1310" s="260" t="s">
        <v>251</v>
      </c>
    </row>
    <row r="1311" s="13" customFormat="1">
      <c r="A1311" s="13"/>
      <c r="B1311" s="249"/>
      <c r="C1311" s="250"/>
      <c r="D1311" s="251" t="s">
        <v>260</v>
      </c>
      <c r="E1311" s="252" t="s">
        <v>1</v>
      </c>
      <c r="F1311" s="253" t="s">
        <v>990</v>
      </c>
      <c r="G1311" s="250"/>
      <c r="H1311" s="254">
        <v>319.50799999999998</v>
      </c>
      <c r="I1311" s="255"/>
      <c r="J1311" s="250"/>
      <c r="K1311" s="250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260</v>
      </c>
      <c r="AU1311" s="260" t="s">
        <v>93</v>
      </c>
      <c r="AV1311" s="13" t="s">
        <v>93</v>
      </c>
      <c r="AW1311" s="13" t="s">
        <v>40</v>
      </c>
      <c r="AX1311" s="13" t="s">
        <v>84</v>
      </c>
      <c r="AY1311" s="260" t="s">
        <v>251</v>
      </c>
    </row>
    <row r="1312" s="13" customFormat="1">
      <c r="A1312" s="13"/>
      <c r="B1312" s="249"/>
      <c r="C1312" s="250"/>
      <c r="D1312" s="251" t="s">
        <v>260</v>
      </c>
      <c r="E1312" s="252" t="s">
        <v>1</v>
      </c>
      <c r="F1312" s="253" t="s">
        <v>991</v>
      </c>
      <c r="G1312" s="250"/>
      <c r="H1312" s="254">
        <v>202.118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260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251</v>
      </c>
    </row>
    <row r="1313" s="13" customFormat="1">
      <c r="A1313" s="13"/>
      <c r="B1313" s="249"/>
      <c r="C1313" s="250"/>
      <c r="D1313" s="251" t="s">
        <v>260</v>
      </c>
      <c r="E1313" s="252" t="s">
        <v>1</v>
      </c>
      <c r="F1313" s="253" t="s">
        <v>485</v>
      </c>
      <c r="G1313" s="250"/>
      <c r="H1313" s="254">
        <v>39.485999999999997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260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251</v>
      </c>
    </row>
    <row r="1314" s="13" customFormat="1">
      <c r="A1314" s="13"/>
      <c r="B1314" s="249"/>
      <c r="C1314" s="250"/>
      <c r="D1314" s="251" t="s">
        <v>260</v>
      </c>
      <c r="E1314" s="252" t="s">
        <v>1</v>
      </c>
      <c r="F1314" s="253" t="s">
        <v>1375</v>
      </c>
      <c r="G1314" s="250"/>
      <c r="H1314" s="254">
        <v>100.083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260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251</v>
      </c>
    </row>
    <row r="1315" s="13" customFormat="1">
      <c r="A1315" s="13"/>
      <c r="B1315" s="249"/>
      <c r="C1315" s="250"/>
      <c r="D1315" s="251" t="s">
        <v>260</v>
      </c>
      <c r="E1315" s="252" t="s">
        <v>1</v>
      </c>
      <c r="F1315" s="253" t="s">
        <v>487</v>
      </c>
      <c r="G1315" s="250"/>
      <c r="H1315" s="254">
        <v>8.2240000000000002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260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251</v>
      </c>
    </row>
    <row r="1316" s="14" customFormat="1">
      <c r="A1316" s="14"/>
      <c r="B1316" s="261"/>
      <c r="C1316" s="262"/>
      <c r="D1316" s="251" t="s">
        <v>260</v>
      </c>
      <c r="E1316" s="263" t="s">
        <v>1</v>
      </c>
      <c r="F1316" s="264" t="s">
        <v>262</v>
      </c>
      <c r="G1316" s="262"/>
      <c r="H1316" s="265">
        <v>984.55899999999997</v>
      </c>
      <c r="I1316" s="266"/>
      <c r="J1316" s="262"/>
      <c r="K1316" s="262"/>
      <c r="L1316" s="267"/>
      <c r="M1316" s="268"/>
      <c r="N1316" s="269"/>
      <c r="O1316" s="269"/>
      <c r="P1316" s="269"/>
      <c r="Q1316" s="269"/>
      <c r="R1316" s="269"/>
      <c r="S1316" s="269"/>
      <c r="T1316" s="27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1" t="s">
        <v>260</v>
      </c>
      <c r="AU1316" s="271" t="s">
        <v>93</v>
      </c>
      <c r="AV1316" s="14" t="s">
        <v>257</v>
      </c>
      <c r="AW1316" s="14" t="s">
        <v>40</v>
      </c>
      <c r="AX1316" s="14" t="s">
        <v>84</v>
      </c>
      <c r="AY1316" s="271" t="s">
        <v>251</v>
      </c>
    </row>
    <row r="1317" s="13" customFormat="1">
      <c r="A1317" s="13"/>
      <c r="B1317" s="249"/>
      <c r="C1317" s="250"/>
      <c r="D1317" s="251" t="s">
        <v>260</v>
      </c>
      <c r="E1317" s="252" t="s">
        <v>1</v>
      </c>
      <c r="F1317" s="253" t="s">
        <v>1376</v>
      </c>
      <c r="G1317" s="250"/>
      <c r="H1317" s="254">
        <v>1083.0150000000001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260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251</v>
      </c>
    </row>
    <row r="1318" s="14" customFormat="1">
      <c r="A1318" s="14"/>
      <c r="B1318" s="261"/>
      <c r="C1318" s="262"/>
      <c r="D1318" s="251" t="s">
        <v>260</v>
      </c>
      <c r="E1318" s="263" t="s">
        <v>1</v>
      </c>
      <c r="F1318" s="264" t="s">
        <v>262</v>
      </c>
      <c r="G1318" s="262"/>
      <c r="H1318" s="265">
        <v>1083.0150000000001</v>
      </c>
      <c r="I1318" s="266"/>
      <c r="J1318" s="262"/>
      <c r="K1318" s="262"/>
      <c r="L1318" s="267"/>
      <c r="M1318" s="268"/>
      <c r="N1318" s="269"/>
      <c r="O1318" s="269"/>
      <c r="P1318" s="269"/>
      <c r="Q1318" s="269"/>
      <c r="R1318" s="269"/>
      <c r="S1318" s="269"/>
      <c r="T1318" s="27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1" t="s">
        <v>260</v>
      </c>
      <c r="AU1318" s="271" t="s">
        <v>93</v>
      </c>
      <c r="AV1318" s="14" t="s">
        <v>257</v>
      </c>
      <c r="AW1318" s="14" t="s">
        <v>40</v>
      </c>
      <c r="AX1318" s="14" t="s">
        <v>91</v>
      </c>
      <c r="AY1318" s="271" t="s">
        <v>251</v>
      </c>
    </row>
    <row r="1319" s="2" customFormat="1" ht="49.05" customHeight="1">
      <c r="A1319" s="41"/>
      <c r="B1319" s="42"/>
      <c r="C1319" s="294" t="s">
        <v>850</v>
      </c>
      <c r="D1319" s="294" t="s">
        <v>338</v>
      </c>
      <c r="E1319" s="295" t="s">
        <v>1352</v>
      </c>
      <c r="F1319" s="296" t="s">
        <v>1353</v>
      </c>
      <c r="G1319" s="297" t="s">
        <v>389</v>
      </c>
      <c r="H1319" s="298">
        <v>2342.7800000000002</v>
      </c>
      <c r="I1319" s="299"/>
      <c r="J1319" s="300">
        <f>ROUND(I1319*H1319,2)</f>
        <v>0</v>
      </c>
      <c r="K1319" s="301"/>
      <c r="L1319" s="302"/>
      <c r="M1319" s="303" t="s">
        <v>1</v>
      </c>
      <c r="N1319" s="304" t="s">
        <v>49</v>
      </c>
      <c r="O1319" s="94"/>
      <c r="P1319" s="240">
        <f>O1319*H1319</f>
        <v>0</v>
      </c>
      <c r="Q1319" s="240">
        <v>0.0053</v>
      </c>
      <c r="R1319" s="240">
        <f>Q1319*H1319</f>
        <v>12.416734000000002</v>
      </c>
      <c r="S1319" s="240">
        <v>0</v>
      </c>
      <c r="T1319" s="241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42" t="s">
        <v>364</v>
      </c>
      <c r="AT1319" s="242" t="s">
        <v>338</v>
      </c>
      <c r="AU1319" s="242" t="s">
        <v>93</v>
      </c>
      <c r="AY1319" s="19" t="s">
        <v>251</v>
      </c>
      <c r="BE1319" s="243">
        <f>IF(N1319="základní",J1319,0)</f>
        <v>0</v>
      </c>
      <c r="BF1319" s="243">
        <f>IF(N1319="snížená",J1319,0)</f>
        <v>0</v>
      </c>
      <c r="BG1319" s="243">
        <f>IF(N1319="zákl. přenesená",J1319,0)</f>
        <v>0</v>
      </c>
      <c r="BH1319" s="243">
        <f>IF(N1319="sníž. přenesená",J1319,0)</f>
        <v>0</v>
      </c>
      <c r="BI1319" s="243">
        <f>IF(N1319="nulová",J1319,0)</f>
        <v>0</v>
      </c>
      <c r="BJ1319" s="19" t="s">
        <v>91</v>
      </c>
      <c r="BK1319" s="243">
        <f>ROUND(I1319*H1319,2)</f>
        <v>0</v>
      </c>
      <c r="BL1319" s="19" t="s">
        <v>304</v>
      </c>
      <c r="BM1319" s="242" t="s">
        <v>1377</v>
      </c>
    </row>
    <row r="1320" s="2" customFormat="1">
      <c r="A1320" s="41"/>
      <c r="B1320" s="42"/>
      <c r="C1320" s="43"/>
      <c r="D1320" s="251" t="s">
        <v>289</v>
      </c>
      <c r="E1320" s="43"/>
      <c r="F1320" s="282" t="s">
        <v>342</v>
      </c>
      <c r="G1320" s="43"/>
      <c r="H1320" s="43"/>
      <c r="I1320" s="246"/>
      <c r="J1320" s="43"/>
      <c r="K1320" s="43"/>
      <c r="L1320" s="47"/>
      <c r="M1320" s="247"/>
      <c r="N1320" s="248"/>
      <c r="O1320" s="94"/>
      <c r="P1320" s="94"/>
      <c r="Q1320" s="94"/>
      <c r="R1320" s="94"/>
      <c r="S1320" s="94"/>
      <c r="T1320" s="95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19" t="s">
        <v>289</v>
      </c>
      <c r="AU1320" s="19" t="s">
        <v>93</v>
      </c>
    </row>
    <row r="1321" s="13" customFormat="1">
      <c r="A1321" s="13"/>
      <c r="B1321" s="249"/>
      <c r="C1321" s="250"/>
      <c r="D1321" s="251" t="s">
        <v>260</v>
      </c>
      <c r="E1321" s="252" t="s">
        <v>1</v>
      </c>
      <c r="F1321" s="253" t="s">
        <v>1378</v>
      </c>
      <c r="G1321" s="250"/>
      <c r="H1321" s="254">
        <v>630.28099999999995</v>
      </c>
      <c r="I1321" s="255"/>
      <c r="J1321" s="250"/>
      <c r="K1321" s="250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260</v>
      </c>
      <c r="AU1321" s="260" t="s">
        <v>93</v>
      </c>
      <c r="AV1321" s="13" t="s">
        <v>93</v>
      </c>
      <c r="AW1321" s="13" t="s">
        <v>40</v>
      </c>
      <c r="AX1321" s="13" t="s">
        <v>84</v>
      </c>
      <c r="AY1321" s="260" t="s">
        <v>251</v>
      </c>
    </row>
    <row r="1322" s="13" customFormat="1">
      <c r="A1322" s="13"/>
      <c r="B1322" s="249"/>
      <c r="C1322" s="250"/>
      <c r="D1322" s="251" t="s">
        <v>260</v>
      </c>
      <c r="E1322" s="252" t="s">
        <v>1</v>
      </c>
      <c r="F1322" s="253" t="s">
        <v>1379</v>
      </c>
      <c r="G1322" s="250"/>
      <c r="H1322" s="254">
        <v>639.01599999999996</v>
      </c>
      <c r="I1322" s="255"/>
      <c r="J1322" s="250"/>
      <c r="K1322" s="250"/>
      <c r="L1322" s="256"/>
      <c r="M1322" s="257"/>
      <c r="N1322" s="258"/>
      <c r="O1322" s="258"/>
      <c r="P1322" s="258"/>
      <c r="Q1322" s="258"/>
      <c r="R1322" s="258"/>
      <c r="S1322" s="258"/>
      <c r="T1322" s="25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0" t="s">
        <v>260</v>
      </c>
      <c r="AU1322" s="260" t="s">
        <v>93</v>
      </c>
      <c r="AV1322" s="13" t="s">
        <v>93</v>
      </c>
      <c r="AW1322" s="13" t="s">
        <v>40</v>
      </c>
      <c r="AX1322" s="13" t="s">
        <v>84</v>
      </c>
      <c r="AY1322" s="260" t="s">
        <v>251</v>
      </c>
    </row>
    <row r="1323" s="13" customFormat="1">
      <c r="A1323" s="13"/>
      <c r="B1323" s="249"/>
      <c r="C1323" s="250"/>
      <c r="D1323" s="251" t="s">
        <v>260</v>
      </c>
      <c r="E1323" s="252" t="s">
        <v>1</v>
      </c>
      <c r="F1323" s="253" t="s">
        <v>1380</v>
      </c>
      <c r="G1323" s="250"/>
      <c r="H1323" s="254">
        <v>404.23700000000002</v>
      </c>
      <c r="I1323" s="255"/>
      <c r="J1323" s="250"/>
      <c r="K1323" s="250"/>
      <c r="L1323" s="256"/>
      <c r="M1323" s="257"/>
      <c r="N1323" s="258"/>
      <c r="O1323" s="258"/>
      <c r="P1323" s="258"/>
      <c r="Q1323" s="258"/>
      <c r="R1323" s="258"/>
      <c r="S1323" s="258"/>
      <c r="T1323" s="25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0" t="s">
        <v>260</v>
      </c>
      <c r="AU1323" s="260" t="s">
        <v>93</v>
      </c>
      <c r="AV1323" s="13" t="s">
        <v>93</v>
      </c>
      <c r="AW1323" s="13" t="s">
        <v>40</v>
      </c>
      <c r="AX1323" s="13" t="s">
        <v>84</v>
      </c>
      <c r="AY1323" s="260" t="s">
        <v>251</v>
      </c>
    </row>
    <row r="1324" s="13" customFormat="1">
      <c r="A1324" s="13"/>
      <c r="B1324" s="249"/>
      <c r="C1324" s="250"/>
      <c r="D1324" s="251" t="s">
        <v>260</v>
      </c>
      <c r="E1324" s="252" t="s">
        <v>1</v>
      </c>
      <c r="F1324" s="253" t="s">
        <v>485</v>
      </c>
      <c r="G1324" s="250"/>
      <c r="H1324" s="254">
        <v>39.485999999999997</v>
      </c>
      <c r="I1324" s="255"/>
      <c r="J1324" s="250"/>
      <c r="K1324" s="250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260</v>
      </c>
      <c r="AU1324" s="260" t="s">
        <v>93</v>
      </c>
      <c r="AV1324" s="13" t="s">
        <v>93</v>
      </c>
      <c r="AW1324" s="13" t="s">
        <v>40</v>
      </c>
      <c r="AX1324" s="13" t="s">
        <v>84</v>
      </c>
      <c r="AY1324" s="260" t="s">
        <v>251</v>
      </c>
    </row>
    <row r="1325" s="13" customFormat="1">
      <c r="A1325" s="13"/>
      <c r="B1325" s="249"/>
      <c r="C1325" s="250"/>
      <c r="D1325" s="251" t="s">
        <v>260</v>
      </c>
      <c r="E1325" s="252" t="s">
        <v>1</v>
      </c>
      <c r="F1325" s="253" t="s">
        <v>1381</v>
      </c>
      <c r="G1325" s="250"/>
      <c r="H1325" s="254">
        <v>400.33199999999999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260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251</v>
      </c>
    </row>
    <row r="1326" s="13" customFormat="1">
      <c r="A1326" s="13"/>
      <c r="B1326" s="249"/>
      <c r="C1326" s="250"/>
      <c r="D1326" s="251" t="s">
        <v>260</v>
      </c>
      <c r="E1326" s="252" t="s">
        <v>1</v>
      </c>
      <c r="F1326" s="253" t="s">
        <v>1382</v>
      </c>
      <c r="G1326" s="250"/>
      <c r="H1326" s="254">
        <v>16.448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260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251</v>
      </c>
    </row>
    <row r="1327" s="14" customFormat="1">
      <c r="A1327" s="14"/>
      <c r="B1327" s="261"/>
      <c r="C1327" s="262"/>
      <c r="D1327" s="251" t="s">
        <v>260</v>
      </c>
      <c r="E1327" s="263" t="s">
        <v>1</v>
      </c>
      <c r="F1327" s="264" t="s">
        <v>262</v>
      </c>
      <c r="G1327" s="262"/>
      <c r="H1327" s="265">
        <v>2129.8000000000002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260</v>
      </c>
      <c r="AU1327" s="271" t="s">
        <v>93</v>
      </c>
      <c r="AV1327" s="14" t="s">
        <v>257</v>
      </c>
      <c r="AW1327" s="14" t="s">
        <v>40</v>
      </c>
      <c r="AX1327" s="14" t="s">
        <v>84</v>
      </c>
      <c r="AY1327" s="271" t="s">
        <v>251</v>
      </c>
    </row>
    <row r="1328" s="13" customFormat="1">
      <c r="A1328" s="13"/>
      <c r="B1328" s="249"/>
      <c r="C1328" s="250"/>
      <c r="D1328" s="251" t="s">
        <v>260</v>
      </c>
      <c r="E1328" s="252" t="s">
        <v>1</v>
      </c>
      <c r="F1328" s="253" t="s">
        <v>1383</v>
      </c>
      <c r="G1328" s="250"/>
      <c r="H1328" s="254">
        <v>2342.7800000000002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260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251</v>
      </c>
    </row>
    <row r="1329" s="14" customFormat="1">
      <c r="A1329" s="14"/>
      <c r="B1329" s="261"/>
      <c r="C1329" s="262"/>
      <c r="D1329" s="251" t="s">
        <v>260</v>
      </c>
      <c r="E1329" s="263" t="s">
        <v>1</v>
      </c>
      <c r="F1329" s="264" t="s">
        <v>262</v>
      </c>
      <c r="G1329" s="262"/>
      <c r="H1329" s="265">
        <v>2342.7800000000002</v>
      </c>
      <c r="I1329" s="266"/>
      <c r="J1329" s="262"/>
      <c r="K1329" s="262"/>
      <c r="L1329" s="267"/>
      <c r="M1329" s="268"/>
      <c r="N1329" s="269"/>
      <c r="O1329" s="269"/>
      <c r="P1329" s="269"/>
      <c r="Q1329" s="269"/>
      <c r="R1329" s="269"/>
      <c r="S1329" s="269"/>
      <c r="T1329" s="27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1" t="s">
        <v>260</v>
      </c>
      <c r="AU1329" s="271" t="s">
        <v>93</v>
      </c>
      <c r="AV1329" s="14" t="s">
        <v>257</v>
      </c>
      <c r="AW1329" s="14" t="s">
        <v>40</v>
      </c>
      <c r="AX1329" s="14" t="s">
        <v>91</v>
      </c>
      <c r="AY1329" s="271" t="s">
        <v>251</v>
      </c>
    </row>
    <row r="1330" s="2" customFormat="1" ht="24.15" customHeight="1">
      <c r="A1330" s="41"/>
      <c r="B1330" s="42"/>
      <c r="C1330" s="230" t="s">
        <v>1384</v>
      </c>
      <c r="D1330" s="230" t="s">
        <v>253</v>
      </c>
      <c r="E1330" s="231" t="s">
        <v>1385</v>
      </c>
      <c r="F1330" s="232" t="s">
        <v>1386</v>
      </c>
      <c r="G1330" s="233" t="s">
        <v>389</v>
      </c>
      <c r="H1330" s="234">
        <v>780</v>
      </c>
      <c r="I1330" s="235"/>
      <c r="J1330" s="236">
        <f>ROUND(I1330*H1330,2)</f>
        <v>0</v>
      </c>
      <c r="K1330" s="237"/>
      <c r="L1330" s="47"/>
      <c r="M1330" s="238" t="s">
        <v>1</v>
      </c>
      <c r="N1330" s="239" t="s">
        <v>49</v>
      </c>
      <c r="O1330" s="94"/>
      <c r="P1330" s="240">
        <f>O1330*H1330</f>
        <v>0</v>
      </c>
      <c r="Q1330" s="240">
        <v>0.00079750000000000003</v>
      </c>
      <c r="R1330" s="240">
        <f>Q1330*H1330</f>
        <v>0.62204999999999999</v>
      </c>
      <c r="S1330" s="240">
        <v>0</v>
      </c>
      <c r="T1330" s="241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42" t="s">
        <v>304</v>
      </c>
      <c r="AT1330" s="242" t="s">
        <v>253</v>
      </c>
      <c r="AU1330" s="242" t="s">
        <v>93</v>
      </c>
      <c r="AY1330" s="19" t="s">
        <v>251</v>
      </c>
      <c r="BE1330" s="243">
        <f>IF(N1330="základní",J1330,0)</f>
        <v>0</v>
      </c>
      <c r="BF1330" s="243">
        <f>IF(N1330="snížená",J1330,0)</f>
        <v>0</v>
      </c>
      <c r="BG1330" s="243">
        <f>IF(N1330="zákl. přenesená",J1330,0)</f>
        <v>0</v>
      </c>
      <c r="BH1330" s="243">
        <f>IF(N1330="sníž. přenesená",J1330,0)</f>
        <v>0</v>
      </c>
      <c r="BI1330" s="243">
        <f>IF(N1330="nulová",J1330,0)</f>
        <v>0</v>
      </c>
      <c r="BJ1330" s="19" t="s">
        <v>91</v>
      </c>
      <c r="BK1330" s="243">
        <f>ROUND(I1330*H1330,2)</f>
        <v>0</v>
      </c>
      <c r="BL1330" s="19" t="s">
        <v>304</v>
      </c>
      <c r="BM1330" s="242" t="s">
        <v>1387</v>
      </c>
    </row>
    <row r="1331" s="2" customFormat="1">
      <c r="A1331" s="41"/>
      <c r="B1331" s="42"/>
      <c r="C1331" s="43"/>
      <c r="D1331" s="244" t="s">
        <v>258</v>
      </c>
      <c r="E1331" s="43"/>
      <c r="F1331" s="245" t="s">
        <v>1388</v>
      </c>
      <c r="G1331" s="43"/>
      <c r="H1331" s="43"/>
      <c r="I1331" s="246"/>
      <c r="J1331" s="43"/>
      <c r="K1331" s="43"/>
      <c r="L1331" s="47"/>
      <c r="M1331" s="247"/>
      <c r="N1331" s="248"/>
      <c r="O1331" s="94"/>
      <c r="P1331" s="94"/>
      <c r="Q1331" s="94"/>
      <c r="R1331" s="94"/>
      <c r="S1331" s="94"/>
      <c r="T1331" s="95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19" t="s">
        <v>258</v>
      </c>
      <c r="AU1331" s="19" t="s">
        <v>93</v>
      </c>
    </row>
    <row r="1332" s="2" customFormat="1" ht="24.15" customHeight="1">
      <c r="A1332" s="41"/>
      <c r="B1332" s="42"/>
      <c r="C1332" s="230" t="s">
        <v>854</v>
      </c>
      <c r="D1332" s="230" t="s">
        <v>253</v>
      </c>
      <c r="E1332" s="231" t="s">
        <v>1389</v>
      </c>
      <c r="F1332" s="232" t="s">
        <v>1390</v>
      </c>
      <c r="G1332" s="233" t="s">
        <v>389</v>
      </c>
      <c r="H1332" s="234">
        <v>1096.038</v>
      </c>
      <c r="I1332" s="235"/>
      <c r="J1332" s="236">
        <f>ROUND(I1332*H1332,2)</f>
        <v>0</v>
      </c>
      <c r="K1332" s="237"/>
      <c r="L1332" s="47"/>
      <c r="M1332" s="238" t="s">
        <v>1</v>
      </c>
      <c r="N1332" s="239" t="s">
        <v>49</v>
      </c>
      <c r="O1332" s="94"/>
      <c r="P1332" s="240">
        <f>O1332*H1332</f>
        <v>0</v>
      </c>
      <c r="Q1332" s="240">
        <v>0</v>
      </c>
      <c r="R1332" s="240">
        <f>Q1332*H1332</f>
        <v>0</v>
      </c>
      <c r="S1332" s="240">
        <v>0</v>
      </c>
      <c r="T1332" s="241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42" t="s">
        <v>304</v>
      </c>
      <c r="AT1332" s="242" t="s">
        <v>253</v>
      </c>
      <c r="AU1332" s="242" t="s">
        <v>93</v>
      </c>
      <c r="AY1332" s="19" t="s">
        <v>251</v>
      </c>
      <c r="BE1332" s="243">
        <f>IF(N1332="základní",J1332,0)</f>
        <v>0</v>
      </c>
      <c r="BF1332" s="243">
        <f>IF(N1332="snížená",J1332,0)</f>
        <v>0</v>
      </c>
      <c r="BG1332" s="243">
        <f>IF(N1332="zákl. přenesená",J1332,0)</f>
        <v>0</v>
      </c>
      <c r="BH1332" s="243">
        <f>IF(N1332="sníž. přenesená",J1332,0)</f>
        <v>0</v>
      </c>
      <c r="BI1332" s="243">
        <f>IF(N1332="nulová",J1332,0)</f>
        <v>0</v>
      </c>
      <c r="BJ1332" s="19" t="s">
        <v>91</v>
      </c>
      <c r="BK1332" s="243">
        <f>ROUND(I1332*H1332,2)</f>
        <v>0</v>
      </c>
      <c r="BL1332" s="19" t="s">
        <v>304</v>
      </c>
      <c r="BM1332" s="242" t="s">
        <v>1391</v>
      </c>
    </row>
    <row r="1333" s="2" customFormat="1">
      <c r="A1333" s="41"/>
      <c r="B1333" s="42"/>
      <c r="C1333" s="43"/>
      <c r="D1333" s="244" t="s">
        <v>258</v>
      </c>
      <c r="E1333" s="43"/>
      <c r="F1333" s="245" t="s">
        <v>1392</v>
      </c>
      <c r="G1333" s="43"/>
      <c r="H1333" s="43"/>
      <c r="I1333" s="246"/>
      <c r="J1333" s="43"/>
      <c r="K1333" s="43"/>
      <c r="L1333" s="47"/>
      <c r="M1333" s="247"/>
      <c r="N1333" s="248"/>
      <c r="O1333" s="94"/>
      <c r="P1333" s="94"/>
      <c r="Q1333" s="94"/>
      <c r="R1333" s="94"/>
      <c r="S1333" s="94"/>
      <c r="T1333" s="95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19" t="s">
        <v>258</v>
      </c>
      <c r="AU1333" s="19" t="s">
        <v>93</v>
      </c>
    </row>
    <row r="1334" s="15" customFormat="1">
      <c r="A1334" s="15"/>
      <c r="B1334" s="272"/>
      <c r="C1334" s="273"/>
      <c r="D1334" s="251" t="s">
        <v>260</v>
      </c>
      <c r="E1334" s="274" t="s">
        <v>1</v>
      </c>
      <c r="F1334" s="275" t="s">
        <v>378</v>
      </c>
      <c r="G1334" s="273"/>
      <c r="H1334" s="274" t="s">
        <v>1</v>
      </c>
      <c r="I1334" s="276"/>
      <c r="J1334" s="273"/>
      <c r="K1334" s="273"/>
      <c r="L1334" s="277"/>
      <c r="M1334" s="278"/>
      <c r="N1334" s="279"/>
      <c r="O1334" s="279"/>
      <c r="P1334" s="279"/>
      <c r="Q1334" s="279"/>
      <c r="R1334" s="279"/>
      <c r="S1334" s="279"/>
      <c r="T1334" s="280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1" t="s">
        <v>260</v>
      </c>
      <c r="AU1334" s="281" t="s">
        <v>93</v>
      </c>
      <c r="AV1334" s="15" t="s">
        <v>91</v>
      </c>
      <c r="AW1334" s="15" t="s">
        <v>40</v>
      </c>
      <c r="AX1334" s="15" t="s">
        <v>84</v>
      </c>
      <c r="AY1334" s="281" t="s">
        <v>251</v>
      </c>
    </row>
    <row r="1335" s="15" customFormat="1">
      <c r="A1335" s="15"/>
      <c r="B1335" s="272"/>
      <c r="C1335" s="273"/>
      <c r="D1335" s="251" t="s">
        <v>260</v>
      </c>
      <c r="E1335" s="274" t="s">
        <v>1</v>
      </c>
      <c r="F1335" s="275" t="s">
        <v>379</v>
      </c>
      <c r="G1335" s="273"/>
      <c r="H1335" s="274" t="s">
        <v>1</v>
      </c>
      <c r="I1335" s="276"/>
      <c r="J1335" s="273"/>
      <c r="K1335" s="273"/>
      <c r="L1335" s="277"/>
      <c r="M1335" s="278"/>
      <c r="N1335" s="279"/>
      <c r="O1335" s="279"/>
      <c r="P1335" s="279"/>
      <c r="Q1335" s="279"/>
      <c r="R1335" s="279"/>
      <c r="S1335" s="279"/>
      <c r="T1335" s="280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81" t="s">
        <v>260</v>
      </c>
      <c r="AU1335" s="281" t="s">
        <v>93</v>
      </c>
      <c r="AV1335" s="15" t="s">
        <v>91</v>
      </c>
      <c r="AW1335" s="15" t="s">
        <v>40</v>
      </c>
      <c r="AX1335" s="15" t="s">
        <v>84</v>
      </c>
      <c r="AY1335" s="281" t="s">
        <v>251</v>
      </c>
    </row>
    <row r="1336" s="13" customFormat="1">
      <c r="A1336" s="13"/>
      <c r="B1336" s="249"/>
      <c r="C1336" s="250"/>
      <c r="D1336" s="251" t="s">
        <v>260</v>
      </c>
      <c r="E1336" s="252" t="s">
        <v>1</v>
      </c>
      <c r="F1336" s="253" t="s">
        <v>1060</v>
      </c>
      <c r="G1336" s="250"/>
      <c r="H1336" s="254">
        <v>9.4979999999999993</v>
      </c>
      <c r="I1336" s="255"/>
      <c r="J1336" s="250"/>
      <c r="K1336" s="250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260</v>
      </c>
      <c r="AU1336" s="260" t="s">
        <v>93</v>
      </c>
      <c r="AV1336" s="13" t="s">
        <v>93</v>
      </c>
      <c r="AW1336" s="13" t="s">
        <v>40</v>
      </c>
      <c r="AX1336" s="13" t="s">
        <v>84</v>
      </c>
      <c r="AY1336" s="260" t="s">
        <v>251</v>
      </c>
    </row>
    <row r="1337" s="13" customFormat="1">
      <c r="A1337" s="13"/>
      <c r="B1337" s="249"/>
      <c r="C1337" s="250"/>
      <c r="D1337" s="251" t="s">
        <v>260</v>
      </c>
      <c r="E1337" s="252" t="s">
        <v>1</v>
      </c>
      <c r="F1337" s="253" t="s">
        <v>1061</v>
      </c>
      <c r="G1337" s="250"/>
      <c r="H1337" s="254">
        <v>663.17999999999995</v>
      </c>
      <c r="I1337" s="255"/>
      <c r="J1337" s="250"/>
      <c r="K1337" s="250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260</v>
      </c>
      <c r="AU1337" s="260" t="s">
        <v>93</v>
      </c>
      <c r="AV1337" s="13" t="s">
        <v>93</v>
      </c>
      <c r="AW1337" s="13" t="s">
        <v>40</v>
      </c>
      <c r="AX1337" s="13" t="s">
        <v>84</v>
      </c>
      <c r="AY1337" s="260" t="s">
        <v>251</v>
      </c>
    </row>
    <row r="1338" s="13" customFormat="1">
      <c r="A1338" s="13"/>
      <c r="B1338" s="249"/>
      <c r="C1338" s="250"/>
      <c r="D1338" s="251" t="s">
        <v>260</v>
      </c>
      <c r="E1338" s="252" t="s">
        <v>1</v>
      </c>
      <c r="F1338" s="253" t="s">
        <v>1062</v>
      </c>
      <c r="G1338" s="250"/>
      <c r="H1338" s="254">
        <v>48.759999999999998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260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251</v>
      </c>
    </row>
    <row r="1339" s="13" customFormat="1">
      <c r="A1339" s="13"/>
      <c r="B1339" s="249"/>
      <c r="C1339" s="250"/>
      <c r="D1339" s="251" t="s">
        <v>260</v>
      </c>
      <c r="E1339" s="252" t="s">
        <v>1</v>
      </c>
      <c r="F1339" s="253" t="s">
        <v>1063</v>
      </c>
      <c r="G1339" s="250"/>
      <c r="H1339" s="254">
        <v>19</v>
      </c>
      <c r="I1339" s="255"/>
      <c r="J1339" s="250"/>
      <c r="K1339" s="250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260</v>
      </c>
      <c r="AU1339" s="260" t="s">
        <v>93</v>
      </c>
      <c r="AV1339" s="13" t="s">
        <v>93</v>
      </c>
      <c r="AW1339" s="13" t="s">
        <v>40</v>
      </c>
      <c r="AX1339" s="13" t="s">
        <v>84</v>
      </c>
      <c r="AY1339" s="260" t="s">
        <v>251</v>
      </c>
    </row>
    <row r="1340" s="13" customFormat="1">
      <c r="A1340" s="13"/>
      <c r="B1340" s="249"/>
      <c r="C1340" s="250"/>
      <c r="D1340" s="251" t="s">
        <v>260</v>
      </c>
      <c r="E1340" s="252" t="s">
        <v>1</v>
      </c>
      <c r="F1340" s="253" t="s">
        <v>1064</v>
      </c>
      <c r="G1340" s="250"/>
      <c r="H1340" s="254">
        <v>309.25999999999999</v>
      </c>
      <c r="I1340" s="255"/>
      <c r="J1340" s="250"/>
      <c r="K1340" s="250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260</v>
      </c>
      <c r="AU1340" s="260" t="s">
        <v>93</v>
      </c>
      <c r="AV1340" s="13" t="s">
        <v>93</v>
      </c>
      <c r="AW1340" s="13" t="s">
        <v>40</v>
      </c>
      <c r="AX1340" s="13" t="s">
        <v>84</v>
      </c>
      <c r="AY1340" s="260" t="s">
        <v>251</v>
      </c>
    </row>
    <row r="1341" s="13" customFormat="1">
      <c r="A1341" s="13"/>
      <c r="B1341" s="249"/>
      <c r="C1341" s="250"/>
      <c r="D1341" s="251" t="s">
        <v>260</v>
      </c>
      <c r="E1341" s="252" t="s">
        <v>1</v>
      </c>
      <c r="F1341" s="253" t="s">
        <v>1065</v>
      </c>
      <c r="G1341" s="250"/>
      <c r="H1341" s="254">
        <v>46.340000000000003</v>
      </c>
      <c r="I1341" s="255"/>
      <c r="J1341" s="250"/>
      <c r="K1341" s="250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260</v>
      </c>
      <c r="AU1341" s="260" t="s">
        <v>93</v>
      </c>
      <c r="AV1341" s="13" t="s">
        <v>93</v>
      </c>
      <c r="AW1341" s="13" t="s">
        <v>40</v>
      </c>
      <c r="AX1341" s="13" t="s">
        <v>84</v>
      </c>
      <c r="AY1341" s="260" t="s">
        <v>251</v>
      </c>
    </row>
    <row r="1342" s="14" customFormat="1">
      <c r="A1342" s="14"/>
      <c r="B1342" s="261"/>
      <c r="C1342" s="262"/>
      <c r="D1342" s="251" t="s">
        <v>260</v>
      </c>
      <c r="E1342" s="263" t="s">
        <v>1</v>
      </c>
      <c r="F1342" s="264" t="s">
        <v>262</v>
      </c>
      <c r="G1342" s="262"/>
      <c r="H1342" s="265">
        <v>1096.038</v>
      </c>
      <c r="I1342" s="266"/>
      <c r="J1342" s="262"/>
      <c r="K1342" s="262"/>
      <c r="L1342" s="267"/>
      <c r="M1342" s="268"/>
      <c r="N1342" s="269"/>
      <c r="O1342" s="269"/>
      <c r="P1342" s="269"/>
      <c r="Q1342" s="269"/>
      <c r="R1342" s="269"/>
      <c r="S1342" s="269"/>
      <c r="T1342" s="27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1" t="s">
        <v>260</v>
      </c>
      <c r="AU1342" s="271" t="s">
        <v>93</v>
      </c>
      <c r="AV1342" s="14" t="s">
        <v>257</v>
      </c>
      <c r="AW1342" s="14" t="s">
        <v>40</v>
      </c>
      <c r="AX1342" s="14" t="s">
        <v>91</v>
      </c>
      <c r="AY1342" s="271" t="s">
        <v>251</v>
      </c>
    </row>
    <row r="1343" s="2" customFormat="1" ht="24.15" customHeight="1">
      <c r="A1343" s="41"/>
      <c r="B1343" s="42"/>
      <c r="C1343" s="294" t="s">
        <v>1393</v>
      </c>
      <c r="D1343" s="294" t="s">
        <v>338</v>
      </c>
      <c r="E1343" s="295" t="s">
        <v>1394</v>
      </c>
      <c r="F1343" s="296" t="s">
        <v>1395</v>
      </c>
      <c r="G1343" s="297" t="s">
        <v>389</v>
      </c>
      <c r="H1343" s="298">
        <v>1315.2460000000001</v>
      </c>
      <c r="I1343" s="299"/>
      <c r="J1343" s="300">
        <f>ROUND(I1343*H1343,2)</f>
        <v>0</v>
      </c>
      <c r="K1343" s="301"/>
      <c r="L1343" s="302"/>
      <c r="M1343" s="303" t="s">
        <v>1</v>
      </c>
      <c r="N1343" s="304" t="s">
        <v>49</v>
      </c>
      <c r="O1343" s="94"/>
      <c r="P1343" s="240">
        <f>O1343*H1343</f>
        <v>0</v>
      </c>
      <c r="Q1343" s="240">
        <v>0.00050000000000000001</v>
      </c>
      <c r="R1343" s="240">
        <f>Q1343*H1343</f>
        <v>0.65762300000000007</v>
      </c>
      <c r="S1343" s="240">
        <v>0</v>
      </c>
      <c r="T1343" s="241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42" t="s">
        <v>364</v>
      </c>
      <c r="AT1343" s="242" t="s">
        <v>338</v>
      </c>
      <c r="AU1343" s="242" t="s">
        <v>93</v>
      </c>
      <c r="AY1343" s="19" t="s">
        <v>251</v>
      </c>
      <c r="BE1343" s="243">
        <f>IF(N1343="základní",J1343,0)</f>
        <v>0</v>
      </c>
      <c r="BF1343" s="243">
        <f>IF(N1343="snížená",J1343,0)</f>
        <v>0</v>
      </c>
      <c r="BG1343" s="243">
        <f>IF(N1343="zákl. přenesená",J1343,0)</f>
        <v>0</v>
      </c>
      <c r="BH1343" s="243">
        <f>IF(N1343="sníž. přenesená",J1343,0)</f>
        <v>0</v>
      </c>
      <c r="BI1343" s="243">
        <f>IF(N1343="nulová",J1343,0)</f>
        <v>0</v>
      </c>
      <c r="BJ1343" s="19" t="s">
        <v>91</v>
      </c>
      <c r="BK1343" s="243">
        <f>ROUND(I1343*H1343,2)</f>
        <v>0</v>
      </c>
      <c r="BL1343" s="19" t="s">
        <v>304</v>
      </c>
      <c r="BM1343" s="242" t="s">
        <v>1396</v>
      </c>
    </row>
    <row r="1344" s="2" customFormat="1">
      <c r="A1344" s="41"/>
      <c r="B1344" s="42"/>
      <c r="C1344" s="43"/>
      <c r="D1344" s="251" t="s">
        <v>289</v>
      </c>
      <c r="E1344" s="43"/>
      <c r="F1344" s="282" t="s">
        <v>1397</v>
      </c>
      <c r="G1344" s="43"/>
      <c r="H1344" s="43"/>
      <c r="I1344" s="246"/>
      <c r="J1344" s="43"/>
      <c r="K1344" s="43"/>
      <c r="L1344" s="47"/>
      <c r="M1344" s="247"/>
      <c r="N1344" s="248"/>
      <c r="O1344" s="94"/>
      <c r="P1344" s="94"/>
      <c r="Q1344" s="94"/>
      <c r="R1344" s="94"/>
      <c r="S1344" s="94"/>
      <c r="T1344" s="95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19" t="s">
        <v>289</v>
      </c>
      <c r="AU1344" s="19" t="s">
        <v>93</v>
      </c>
    </row>
    <row r="1345" s="15" customFormat="1">
      <c r="A1345" s="15"/>
      <c r="B1345" s="272"/>
      <c r="C1345" s="273"/>
      <c r="D1345" s="251" t="s">
        <v>260</v>
      </c>
      <c r="E1345" s="274" t="s">
        <v>1</v>
      </c>
      <c r="F1345" s="275" t="s">
        <v>378</v>
      </c>
      <c r="G1345" s="273"/>
      <c r="H1345" s="274" t="s">
        <v>1</v>
      </c>
      <c r="I1345" s="276"/>
      <c r="J1345" s="273"/>
      <c r="K1345" s="273"/>
      <c r="L1345" s="277"/>
      <c r="M1345" s="278"/>
      <c r="N1345" s="279"/>
      <c r="O1345" s="279"/>
      <c r="P1345" s="279"/>
      <c r="Q1345" s="279"/>
      <c r="R1345" s="279"/>
      <c r="S1345" s="279"/>
      <c r="T1345" s="280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81" t="s">
        <v>260</v>
      </c>
      <c r="AU1345" s="281" t="s">
        <v>93</v>
      </c>
      <c r="AV1345" s="15" t="s">
        <v>91</v>
      </c>
      <c r="AW1345" s="15" t="s">
        <v>40</v>
      </c>
      <c r="AX1345" s="15" t="s">
        <v>84</v>
      </c>
      <c r="AY1345" s="281" t="s">
        <v>251</v>
      </c>
    </row>
    <row r="1346" s="15" customFormat="1">
      <c r="A1346" s="15"/>
      <c r="B1346" s="272"/>
      <c r="C1346" s="273"/>
      <c r="D1346" s="251" t="s">
        <v>260</v>
      </c>
      <c r="E1346" s="274" t="s">
        <v>1</v>
      </c>
      <c r="F1346" s="275" t="s">
        <v>379</v>
      </c>
      <c r="G1346" s="273"/>
      <c r="H1346" s="274" t="s">
        <v>1</v>
      </c>
      <c r="I1346" s="276"/>
      <c r="J1346" s="273"/>
      <c r="K1346" s="273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1" t="s">
        <v>260</v>
      </c>
      <c r="AU1346" s="281" t="s">
        <v>93</v>
      </c>
      <c r="AV1346" s="15" t="s">
        <v>91</v>
      </c>
      <c r="AW1346" s="15" t="s">
        <v>40</v>
      </c>
      <c r="AX1346" s="15" t="s">
        <v>84</v>
      </c>
      <c r="AY1346" s="281" t="s">
        <v>251</v>
      </c>
    </row>
    <row r="1347" s="13" customFormat="1">
      <c r="A1347" s="13"/>
      <c r="B1347" s="249"/>
      <c r="C1347" s="250"/>
      <c r="D1347" s="251" t="s">
        <v>260</v>
      </c>
      <c r="E1347" s="252" t="s">
        <v>1</v>
      </c>
      <c r="F1347" s="253" t="s">
        <v>1060</v>
      </c>
      <c r="G1347" s="250"/>
      <c r="H1347" s="254">
        <v>9.4979999999999993</v>
      </c>
      <c r="I1347" s="255"/>
      <c r="J1347" s="250"/>
      <c r="K1347" s="250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260</v>
      </c>
      <c r="AU1347" s="260" t="s">
        <v>93</v>
      </c>
      <c r="AV1347" s="13" t="s">
        <v>93</v>
      </c>
      <c r="AW1347" s="13" t="s">
        <v>40</v>
      </c>
      <c r="AX1347" s="13" t="s">
        <v>84</v>
      </c>
      <c r="AY1347" s="260" t="s">
        <v>251</v>
      </c>
    </row>
    <row r="1348" s="13" customFormat="1">
      <c r="A1348" s="13"/>
      <c r="B1348" s="249"/>
      <c r="C1348" s="250"/>
      <c r="D1348" s="251" t="s">
        <v>260</v>
      </c>
      <c r="E1348" s="252" t="s">
        <v>1</v>
      </c>
      <c r="F1348" s="253" t="s">
        <v>1061</v>
      </c>
      <c r="G1348" s="250"/>
      <c r="H1348" s="254">
        <v>663.17999999999995</v>
      </c>
      <c r="I1348" s="255"/>
      <c r="J1348" s="250"/>
      <c r="K1348" s="250"/>
      <c r="L1348" s="256"/>
      <c r="M1348" s="257"/>
      <c r="N1348" s="258"/>
      <c r="O1348" s="258"/>
      <c r="P1348" s="258"/>
      <c r="Q1348" s="258"/>
      <c r="R1348" s="258"/>
      <c r="S1348" s="258"/>
      <c r="T1348" s="25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0" t="s">
        <v>260</v>
      </c>
      <c r="AU1348" s="260" t="s">
        <v>93</v>
      </c>
      <c r="AV1348" s="13" t="s">
        <v>93</v>
      </c>
      <c r="AW1348" s="13" t="s">
        <v>40</v>
      </c>
      <c r="AX1348" s="13" t="s">
        <v>84</v>
      </c>
      <c r="AY1348" s="260" t="s">
        <v>251</v>
      </c>
    </row>
    <row r="1349" s="13" customFormat="1">
      <c r="A1349" s="13"/>
      <c r="B1349" s="249"/>
      <c r="C1349" s="250"/>
      <c r="D1349" s="251" t="s">
        <v>260</v>
      </c>
      <c r="E1349" s="252" t="s">
        <v>1</v>
      </c>
      <c r="F1349" s="253" t="s">
        <v>1062</v>
      </c>
      <c r="G1349" s="250"/>
      <c r="H1349" s="254">
        <v>48.759999999999998</v>
      </c>
      <c r="I1349" s="255"/>
      <c r="J1349" s="250"/>
      <c r="K1349" s="250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0" t="s">
        <v>260</v>
      </c>
      <c r="AU1349" s="260" t="s">
        <v>93</v>
      </c>
      <c r="AV1349" s="13" t="s">
        <v>93</v>
      </c>
      <c r="AW1349" s="13" t="s">
        <v>40</v>
      </c>
      <c r="AX1349" s="13" t="s">
        <v>84</v>
      </c>
      <c r="AY1349" s="260" t="s">
        <v>251</v>
      </c>
    </row>
    <row r="1350" s="13" customFormat="1">
      <c r="A1350" s="13"/>
      <c r="B1350" s="249"/>
      <c r="C1350" s="250"/>
      <c r="D1350" s="251" t="s">
        <v>260</v>
      </c>
      <c r="E1350" s="252" t="s">
        <v>1</v>
      </c>
      <c r="F1350" s="253" t="s">
        <v>1063</v>
      </c>
      <c r="G1350" s="250"/>
      <c r="H1350" s="254">
        <v>19</v>
      </c>
      <c r="I1350" s="255"/>
      <c r="J1350" s="250"/>
      <c r="K1350" s="250"/>
      <c r="L1350" s="256"/>
      <c r="M1350" s="257"/>
      <c r="N1350" s="258"/>
      <c r="O1350" s="258"/>
      <c r="P1350" s="258"/>
      <c r="Q1350" s="258"/>
      <c r="R1350" s="258"/>
      <c r="S1350" s="258"/>
      <c r="T1350" s="25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0" t="s">
        <v>260</v>
      </c>
      <c r="AU1350" s="260" t="s">
        <v>93</v>
      </c>
      <c r="AV1350" s="13" t="s">
        <v>93</v>
      </c>
      <c r="AW1350" s="13" t="s">
        <v>40</v>
      </c>
      <c r="AX1350" s="13" t="s">
        <v>84</v>
      </c>
      <c r="AY1350" s="260" t="s">
        <v>251</v>
      </c>
    </row>
    <row r="1351" s="13" customFormat="1">
      <c r="A1351" s="13"/>
      <c r="B1351" s="249"/>
      <c r="C1351" s="250"/>
      <c r="D1351" s="251" t="s">
        <v>260</v>
      </c>
      <c r="E1351" s="252" t="s">
        <v>1</v>
      </c>
      <c r="F1351" s="253" t="s">
        <v>1064</v>
      </c>
      <c r="G1351" s="250"/>
      <c r="H1351" s="254">
        <v>309.25999999999999</v>
      </c>
      <c r="I1351" s="255"/>
      <c r="J1351" s="250"/>
      <c r="K1351" s="250"/>
      <c r="L1351" s="256"/>
      <c r="M1351" s="257"/>
      <c r="N1351" s="258"/>
      <c r="O1351" s="258"/>
      <c r="P1351" s="258"/>
      <c r="Q1351" s="258"/>
      <c r="R1351" s="258"/>
      <c r="S1351" s="258"/>
      <c r="T1351" s="25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0" t="s">
        <v>260</v>
      </c>
      <c r="AU1351" s="260" t="s">
        <v>93</v>
      </c>
      <c r="AV1351" s="13" t="s">
        <v>93</v>
      </c>
      <c r="AW1351" s="13" t="s">
        <v>40</v>
      </c>
      <c r="AX1351" s="13" t="s">
        <v>84</v>
      </c>
      <c r="AY1351" s="260" t="s">
        <v>251</v>
      </c>
    </row>
    <row r="1352" s="13" customFormat="1">
      <c r="A1352" s="13"/>
      <c r="B1352" s="249"/>
      <c r="C1352" s="250"/>
      <c r="D1352" s="251" t="s">
        <v>260</v>
      </c>
      <c r="E1352" s="252" t="s">
        <v>1</v>
      </c>
      <c r="F1352" s="253" t="s">
        <v>1065</v>
      </c>
      <c r="G1352" s="250"/>
      <c r="H1352" s="254">
        <v>46.340000000000003</v>
      </c>
      <c r="I1352" s="255"/>
      <c r="J1352" s="250"/>
      <c r="K1352" s="250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0" t="s">
        <v>260</v>
      </c>
      <c r="AU1352" s="260" t="s">
        <v>93</v>
      </c>
      <c r="AV1352" s="13" t="s">
        <v>93</v>
      </c>
      <c r="AW1352" s="13" t="s">
        <v>40</v>
      </c>
      <c r="AX1352" s="13" t="s">
        <v>84</v>
      </c>
      <c r="AY1352" s="260" t="s">
        <v>251</v>
      </c>
    </row>
    <row r="1353" s="14" customFormat="1">
      <c r="A1353" s="14"/>
      <c r="B1353" s="261"/>
      <c r="C1353" s="262"/>
      <c r="D1353" s="251" t="s">
        <v>260</v>
      </c>
      <c r="E1353" s="263" t="s">
        <v>1</v>
      </c>
      <c r="F1353" s="264" t="s">
        <v>262</v>
      </c>
      <c r="G1353" s="262"/>
      <c r="H1353" s="265">
        <v>1096.038</v>
      </c>
      <c r="I1353" s="266"/>
      <c r="J1353" s="262"/>
      <c r="K1353" s="262"/>
      <c r="L1353" s="267"/>
      <c r="M1353" s="268"/>
      <c r="N1353" s="269"/>
      <c r="O1353" s="269"/>
      <c r="P1353" s="269"/>
      <c r="Q1353" s="269"/>
      <c r="R1353" s="269"/>
      <c r="S1353" s="269"/>
      <c r="T1353" s="27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1" t="s">
        <v>260</v>
      </c>
      <c r="AU1353" s="271" t="s">
        <v>93</v>
      </c>
      <c r="AV1353" s="14" t="s">
        <v>257</v>
      </c>
      <c r="AW1353" s="14" t="s">
        <v>40</v>
      </c>
      <c r="AX1353" s="14" t="s">
        <v>84</v>
      </c>
      <c r="AY1353" s="271" t="s">
        <v>251</v>
      </c>
    </row>
    <row r="1354" s="13" customFormat="1">
      <c r="A1354" s="13"/>
      <c r="B1354" s="249"/>
      <c r="C1354" s="250"/>
      <c r="D1354" s="251" t="s">
        <v>260</v>
      </c>
      <c r="E1354" s="252" t="s">
        <v>1</v>
      </c>
      <c r="F1354" s="253" t="s">
        <v>1398</v>
      </c>
      <c r="G1354" s="250"/>
      <c r="H1354" s="254">
        <v>1315.2460000000001</v>
      </c>
      <c r="I1354" s="255"/>
      <c r="J1354" s="250"/>
      <c r="K1354" s="250"/>
      <c r="L1354" s="256"/>
      <c r="M1354" s="257"/>
      <c r="N1354" s="258"/>
      <c r="O1354" s="258"/>
      <c r="P1354" s="258"/>
      <c r="Q1354" s="258"/>
      <c r="R1354" s="258"/>
      <c r="S1354" s="258"/>
      <c r="T1354" s="25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0" t="s">
        <v>260</v>
      </c>
      <c r="AU1354" s="260" t="s">
        <v>93</v>
      </c>
      <c r="AV1354" s="13" t="s">
        <v>93</v>
      </c>
      <c r="AW1354" s="13" t="s">
        <v>40</v>
      </c>
      <c r="AX1354" s="13" t="s">
        <v>84</v>
      </c>
      <c r="AY1354" s="260" t="s">
        <v>251</v>
      </c>
    </row>
    <row r="1355" s="14" customFormat="1">
      <c r="A1355" s="14"/>
      <c r="B1355" s="261"/>
      <c r="C1355" s="262"/>
      <c r="D1355" s="251" t="s">
        <v>260</v>
      </c>
      <c r="E1355" s="263" t="s">
        <v>1</v>
      </c>
      <c r="F1355" s="264" t="s">
        <v>262</v>
      </c>
      <c r="G1355" s="262"/>
      <c r="H1355" s="265">
        <v>1315.2460000000001</v>
      </c>
      <c r="I1355" s="266"/>
      <c r="J1355" s="262"/>
      <c r="K1355" s="262"/>
      <c r="L1355" s="267"/>
      <c r="M1355" s="268"/>
      <c r="N1355" s="269"/>
      <c r="O1355" s="269"/>
      <c r="P1355" s="269"/>
      <c r="Q1355" s="269"/>
      <c r="R1355" s="269"/>
      <c r="S1355" s="269"/>
      <c r="T1355" s="27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71" t="s">
        <v>260</v>
      </c>
      <c r="AU1355" s="271" t="s">
        <v>93</v>
      </c>
      <c r="AV1355" s="14" t="s">
        <v>257</v>
      </c>
      <c r="AW1355" s="14" t="s">
        <v>40</v>
      </c>
      <c r="AX1355" s="14" t="s">
        <v>91</v>
      </c>
      <c r="AY1355" s="271" t="s">
        <v>251</v>
      </c>
    </row>
    <row r="1356" s="2" customFormat="1" ht="24.15" customHeight="1">
      <c r="A1356" s="41"/>
      <c r="B1356" s="42"/>
      <c r="C1356" s="230" t="s">
        <v>860</v>
      </c>
      <c r="D1356" s="230" t="s">
        <v>253</v>
      </c>
      <c r="E1356" s="231" t="s">
        <v>1399</v>
      </c>
      <c r="F1356" s="232" t="s">
        <v>1400</v>
      </c>
      <c r="G1356" s="233" t="s">
        <v>389</v>
      </c>
      <c r="H1356" s="234">
        <v>2035.531</v>
      </c>
      <c r="I1356" s="235"/>
      <c r="J1356" s="236">
        <f>ROUND(I1356*H1356,2)</f>
        <v>0</v>
      </c>
      <c r="K1356" s="237"/>
      <c r="L1356" s="47"/>
      <c r="M1356" s="238" t="s">
        <v>1</v>
      </c>
      <c r="N1356" s="239" t="s">
        <v>49</v>
      </c>
      <c r="O1356" s="94"/>
      <c r="P1356" s="240">
        <f>O1356*H1356</f>
        <v>0</v>
      </c>
      <c r="Q1356" s="240">
        <v>0</v>
      </c>
      <c r="R1356" s="240">
        <f>Q1356*H1356</f>
        <v>0</v>
      </c>
      <c r="S1356" s="240">
        <v>0</v>
      </c>
      <c r="T1356" s="241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42" t="s">
        <v>304</v>
      </c>
      <c r="AT1356" s="242" t="s">
        <v>253</v>
      </c>
      <c r="AU1356" s="242" t="s">
        <v>93</v>
      </c>
      <c r="AY1356" s="19" t="s">
        <v>251</v>
      </c>
      <c r="BE1356" s="243">
        <f>IF(N1356="základní",J1356,0)</f>
        <v>0</v>
      </c>
      <c r="BF1356" s="243">
        <f>IF(N1356="snížená",J1356,0)</f>
        <v>0</v>
      </c>
      <c r="BG1356" s="243">
        <f>IF(N1356="zákl. přenesená",J1356,0)</f>
        <v>0</v>
      </c>
      <c r="BH1356" s="243">
        <f>IF(N1356="sníž. přenesená",J1356,0)</f>
        <v>0</v>
      </c>
      <c r="BI1356" s="243">
        <f>IF(N1356="nulová",J1356,0)</f>
        <v>0</v>
      </c>
      <c r="BJ1356" s="19" t="s">
        <v>91</v>
      </c>
      <c r="BK1356" s="243">
        <f>ROUND(I1356*H1356,2)</f>
        <v>0</v>
      </c>
      <c r="BL1356" s="19" t="s">
        <v>304</v>
      </c>
      <c r="BM1356" s="242" t="s">
        <v>1401</v>
      </c>
    </row>
    <row r="1357" s="2" customFormat="1">
      <c r="A1357" s="41"/>
      <c r="B1357" s="42"/>
      <c r="C1357" s="43"/>
      <c r="D1357" s="244" t="s">
        <v>258</v>
      </c>
      <c r="E1357" s="43"/>
      <c r="F1357" s="245" t="s">
        <v>1402</v>
      </c>
      <c r="G1357" s="43"/>
      <c r="H1357" s="43"/>
      <c r="I1357" s="246"/>
      <c r="J1357" s="43"/>
      <c r="K1357" s="43"/>
      <c r="L1357" s="47"/>
      <c r="M1357" s="247"/>
      <c r="N1357" s="248"/>
      <c r="O1357" s="94"/>
      <c r="P1357" s="94"/>
      <c r="Q1357" s="94"/>
      <c r="R1357" s="94"/>
      <c r="S1357" s="94"/>
      <c r="T1357" s="95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19" t="s">
        <v>258</v>
      </c>
      <c r="AU1357" s="19" t="s">
        <v>93</v>
      </c>
    </row>
    <row r="1358" s="13" customFormat="1">
      <c r="A1358" s="13"/>
      <c r="B1358" s="249"/>
      <c r="C1358" s="250"/>
      <c r="D1358" s="251" t="s">
        <v>260</v>
      </c>
      <c r="E1358" s="252" t="s">
        <v>1</v>
      </c>
      <c r="F1358" s="253" t="s">
        <v>1378</v>
      </c>
      <c r="G1358" s="250"/>
      <c r="H1358" s="254">
        <v>630.28099999999995</v>
      </c>
      <c r="I1358" s="255"/>
      <c r="J1358" s="250"/>
      <c r="K1358" s="250"/>
      <c r="L1358" s="256"/>
      <c r="M1358" s="257"/>
      <c r="N1358" s="258"/>
      <c r="O1358" s="258"/>
      <c r="P1358" s="258"/>
      <c r="Q1358" s="258"/>
      <c r="R1358" s="258"/>
      <c r="S1358" s="258"/>
      <c r="T1358" s="25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60" t="s">
        <v>260</v>
      </c>
      <c r="AU1358" s="260" t="s">
        <v>93</v>
      </c>
      <c r="AV1358" s="13" t="s">
        <v>93</v>
      </c>
      <c r="AW1358" s="13" t="s">
        <v>40</v>
      </c>
      <c r="AX1358" s="13" t="s">
        <v>84</v>
      </c>
      <c r="AY1358" s="260" t="s">
        <v>251</v>
      </c>
    </row>
    <row r="1359" s="13" customFormat="1">
      <c r="A1359" s="13"/>
      <c r="B1359" s="249"/>
      <c r="C1359" s="250"/>
      <c r="D1359" s="251" t="s">
        <v>260</v>
      </c>
      <c r="E1359" s="252" t="s">
        <v>1</v>
      </c>
      <c r="F1359" s="253" t="s">
        <v>1379</v>
      </c>
      <c r="G1359" s="250"/>
      <c r="H1359" s="254">
        <v>639.01599999999996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260</v>
      </c>
      <c r="AU1359" s="260" t="s">
        <v>93</v>
      </c>
      <c r="AV1359" s="13" t="s">
        <v>93</v>
      </c>
      <c r="AW1359" s="13" t="s">
        <v>40</v>
      </c>
      <c r="AX1359" s="13" t="s">
        <v>84</v>
      </c>
      <c r="AY1359" s="260" t="s">
        <v>251</v>
      </c>
    </row>
    <row r="1360" s="13" customFormat="1">
      <c r="A1360" s="13"/>
      <c r="B1360" s="249"/>
      <c r="C1360" s="250"/>
      <c r="D1360" s="251" t="s">
        <v>260</v>
      </c>
      <c r="E1360" s="252" t="s">
        <v>1</v>
      </c>
      <c r="F1360" s="253" t="s">
        <v>1380</v>
      </c>
      <c r="G1360" s="250"/>
      <c r="H1360" s="254">
        <v>404.23700000000002</v>
      </c>
      <c r="I1360" s="255"/>
      <c r="J1360" s="250"/>
      <c r="K1360" s="250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0" t="s">
        <v>260</v>
      </c>
      <c r="AU1360" s="260" t="s">
        <v>93</v>
      </c>
      <c r="AV1360" s="13" t="s">
        <v>93</v>
      </c>
      <c r="AW1360" s="13" t="s">
        <v>40</v>
      </c>
      <c r="AX1360" s="13" t="s">
        <v>84</v>
      </c>
      <c r="AY1360" s="260" t="s">
        <v>251</v>
      </c>
    </row>
    <row r="1361" s="13" customFormat="1">
      <c r="A1361" s="13"/>
      <c r="B1361" s="249"/>
      <c r="C1361" s="250"/>
      <c r="D1361" s="251" t="s">
        <v>260</v>
      </c>
      <c r="E1361" s="252" t="s">
        <v>1</v>
      </c>
      <c r="F1361" s="253" t="s">
        <v>1403</v>
      </c>
      <c r="G1361" s="250"/>
      <c r="H1361" s="254">
        <v>157.94300000000001</v>
      </c>
      <c r="I1361" s="255"/>
      <c r="J1361" s="250"/>
      <c r="K1361" s="250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260</v>
      </c>
      <c r="AU1361" s="260" t="s">
        <v>93</v>
      </c>
      <c r="AV1361" s="13" t="s">
        <v>93</v>
      </c>
      <c r="AW1361" s="13" t="s">
        <v>40</v>
      </c>
      <c r="AX1361" s="13" t="s">
        <v>84</v>
      </c>
      <c r="AY1361" s="260" t="s">
        <v>251</v>
      </c>
    </row>
    <row r="1362" s="13" customFormat="1">
      <c r="A1362" s="13"/>
      <c r="B1362" s="249"/>
      <c r="C1362" s="250"/>
      <c r="D1362" s="251" t="s">
        <v>260</v>
      </c>
      <c r="E1362" s="252" t="s">
        <v>1</v>
      </c>
      <c r="F1362" s="253" t="s">
        <v>1381</v>
      </c>
      <c r="G1362" s="250"/>
      <c r="H1362" s="254">
        <v>400.33199999999999</v>
      </c>
      <c r="I1362" s="255"/>
      <c r="J1362" s="250"/>
      <c r="K1362" s="250"/>
      <c r="L1362" s="256"/>
      <c r="M1362" s="257"/>
      <c r="N1362" s="258"/>
      <c r="O1362" s="258"/>
      <c r="P1362" s="258"/>
      <c r="Q1362" s="258"/>
      <c r="R1362" s="258"/>
      <c r="S1362" s="258"/>
      <c r="T1362" s="25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0" t="s">
        <v>260</v>
      </c>
      <c r="AU1362" s="260" t="s">
        <v>93</v>
      </c>
      <c r="AV1362" s="13" t="s">
        <v>93</v>
      </c>
      <c r="AW1362" s="13" t="s">
        <v>40</v>
      </c>
      <c r="AX1362" s="13" t="s">
        <v>84</v>
      </c>
      <c r="AY1362" s="260" t="s">
        <v>251</v>
      </c>
    </row>
    <row r="1363" s="13" customFormat="1">
      <c r="A1363" s="13"/>
      <c r="B1363" s="249"/>
      <c r="C1363" s="250"/>
      <c r="D1363" s="251" t="s">
        <v>260</v>
      </c>
      <c r="E1363" s="252" t="s">
        <v>1</v>
      </c>
      <c r="F1363" s="253" t="s">
        <v>1382</v>
      </c>
      <c r="G1363" s="250"/>
      <c r="H1363" s="254">
        <v>16.448</v>
      </c>
      <c r="I1363" s="255"/>
      <c r="J1363" s="250"/>
      <c r="K1363" s="250"/>
      <c r="L1363" s="256"/>
      <c r="M1363" s="257"/>
      <c r="N1363" s="258"/>
      <c r="O1363" s="258"/>
      <c r="P1363" s="258"/>
      <c r="Q1363" s="258"/>
      <c r="R1363" s="258"/>
      <c r="S1363" s="258"/>
      <c r="T1363" s="25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60" t="s">
        <v>260</v>
      </c>
      <c r="AU1363" s="260" t="s">
        <v>93</v>
      </c>
      <c r="AV1363" s="13" t="s">
        <v>93</v>
      </c>
      <c r="AW1363" s="13" t="s">
        <v>40</v>
      </c>
      <c r="AX1363" s="13" t="s">
        <v>84</v>
      </c>
      <c r="AY1363" s="260" t="s">
        <v>251</v>
      </c>
    </row>
    <row r="1364" s="13" customFormat="1">
      <c r="A1364" s="13"/>
      <c r="B1364" s="249"/>
      <c r="C1364" s="250"/>
      <c r="D1364" s="251" t="s">
        <v>260</v>
      </c>
      <c r="E1364" s="252" t="s">
        <v>1</v>
      </c>
      <c r="F1364" s="253" t="s">
        <v>1404</v>
      </c>
      <c r="G1364" s="250"/>
      <c r="H1364" s="254">
        <v>-212.726</v>
      </c>
      <c r="I1364" s="255"/>
      <c r="J1364" s="250"/>
      <c r="K1364" s="250"/>
      <c r="L1364" s="256"/>
      <c r="M1364" s="257"/>
      <c r="N1364" s="258"/>
      <c r="O1364" s="258"/>
      <c r="P1364" s="258"/>
      <c r="Q1364" s="258"/>
      <c r="R1364" s="258"/>
      <c r="S1364" s="258"/>
      <c r="T1364" s="25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60" t="s">
        <v>260</v>
      </c>
      <c r="AU1364" s="260" t="s">
        <v>93</v>
      </c>
      <c r="AV1364" s="13" t="s">
        <v>93</v>
      </c>
      <c r="AW1364" s="13" t="s">
        <v>40</v>
      </c>
      <c r="AX1364" s="13" t="s">
        <v>84</v>
      </c>
      <c r="AY1364" s="260" t="s">
        <v>251</v>
      </c>
    </row>
    <row r="1365" s="14" customFormat="1">
      <c r="A1365" s="14"/>
      <c r="B1365" s="261"/>
      <c r="C1365" s="262"/>
      <c r="D1365" s="251" t="s">
        <v>260</v>
      </c>
      <c r="E1365" s="263" t="s">
        <v>1</v>
      </c>
      <c r="F1365" s="264" t="s">
        <v>262</v>
      </c>
      <c r="G1365" s="262"/>
      <c r="H1365" s="265">
        <v>2035.531</v>
      </c>
      <c r="I1365" s="266"/>
      <c r="J1365" s="262"/>
      <c r="K1365" s="262"/>
      <c r="L1365" s="267"/>
      <c r="M1365" s="268"/>
      <c r="N1365" s="269"/>
      <c r="O1365" s="269"/>
      <c r="P1365" s="269"/>
      <c r="Q1365" s="269"/>
      <c r="R1365" s="269"/>
      <c r="S1365" s="269"/>
      <c r="T1365" s="27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71" t="s">
        <v>260</v>
      </c>
      <c r="AU1365" s="271" t="s">
        <v>93</v>
      </c>
      <c r="AV1365" s="14" t="s">
        <v>257</v>
      </c>
      <c r="AW1365" s="14" t="s">
        <v>40</v>
      </c>
      <c r="AX1365" s="14" t="s">
        <v>91</v>
      </c>
      <c r="AY1365" s="271" t="s">
        <v>251</v>
      </c>
    </row>
    <row r="1366" s="2" customFormat="1" ht="24.15" customHeight="1">
      <c r="A1366" s="41"/>
      <c r="B1366" s="42"/>
      <c r="C1366" s="294" t="s">
        <v>1405</v>
      </c>
      <c r="D1366" s="294" t="s">
        <v>338</v>
      </c>
      <c r="E1366" s="295" t="s">
        <v>1406</v>
      </c>
      <c r="F1366" s="296" t="s">
        <v>1407</v>
      </c>
      <c r="G1366" s="297" t="s">
        <v>389</v>
      </c>
      <c r="H1366" s="298">
        <v>212.726</v>
      </c>
      <c r="I1366" s="299"/>
      <c r="J1366" s="300">
        <f>ROUND(I1366*H1366,2)</f>
        <v>0</v>
      </c>
      <c r="K1366" s="301"/>
      <c r="L1366" s="302"/>
      <c r="M1366" s="303" t="s">
        <v>1</v>
      </c>
      <c r="N1366" s="304" t="s">
        <v>49</v>
      </c>
      <c r="O1366" s="94"/>
      <c r="P1366" s="240">
        <f>O1366*H1366</f>
        <v>0</v>
      </c>
      <c r="Q1366" s="240">
        <v>0.00029999999999999997</v>
      </c>
      <c r="R1366" s="240">
        <f>Q1366*H1366</f>
        <v>0.063817799999999994</v>
      </c>
      <c r="S1366" s="240">
        <v>0</v>
      </c>
      <c r="T1366" s="241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42" t="s">
        <v>364</v>
      </c>
      <c r="AT1366" s="242" t="s">
        <v>338</v>
      </c>
      <c r="AU1366" s="242" t="s">
        <v>93</v>
      </c>
      <c r="AY1366" s="19" t="s">
        <v>251</v>
      </c>
      <c r="BE1366" s="243">
        <f>IF(N1366="základní",J1366,0)</f>
        <v>0</v>
      </c>
      <c r="BF1366" s="243">
        <f>IF(N1366="snížená",J1366,0)</f>
        <v>0</v>
      </c>
      <c r="BG1366" s="243">
        <f>IF(N1366="zákl. přenesená",J1366,0)</f>
        <v>0</v>
      </c>
      <c r="BH1366" s="243">
        <f>IF(N1366="sníž. přenesená",J1366,0)</f>
        <v>0</v>
      </c>
      <c r="BI1366" s="243">
        <f>IF(N1366="nulová",J1366,0)</f>
        <v>0</v>
      </c>
      <c r="BJ1366" s="19" t="s">
        <v>91</v>
      </c>
      <c r="BK1366" s="243">
        <f>ROUND(I1366*H1366,2)</f>
        <v>0</v>
      </c>
      <c r="BL1366" s="19" t="s">
        <v>304</v>
      </c>
      <c r="BM1366" s="242" t="s">
        <v>1408</v>
      </c>
    </row>
    <row r="1367" s="13" customFormat="1">
      <c r="A1367" s="13"/>
      <c r="B1367" s="249"/>
      <c r="C1367" s="250"/>
      <c r="D1367" s="251" t="s">
        <v>260</v>
      </c>
      <c r="E1367" s="252" t="s">
        <v>1</v>
      </c>
      <c r="F1367" s="253" t="s">
        <v>482</v>
      </c>
      <c r="G1367" s="250"/>
      <c r="H1367" s="254">
        <v>48.412999999999997</v>
      </c>
      <c r="I1367" s="255"/>
      <c r="J1367" s="250"/>
      <c r="K1367" s="250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260</v>
      </c>
      <c r="AU1367" s="260" t="s">
        <v>93</v>
      </c>
      <c r="AV1367" s="13" t="s">
        <v>93</v>
      </c>
      <c r="AW1367" s="13" t="s">
        <v>40</v>
      </c>
      <c r="AX1367" s="13" t="s">
        <v>84</v>
      </c>
      <c r="AY1367" s="260" t="s">
        <v>251</v>
      </c>
    </row>
    <row r="1368" s="13" customFormat="1">
      <c r="A1368" s="13"/>
      <c r="B1368" s="249"/>
      <c r="C1368" s="250"/>
      <c r="D1368" s="251" t="s">
        <v>260</v>
      </c>
      <c r="E1368" s="252" t="s">
        <v>1</v>
      </c>
      <c r="F1368" s="253" t="s">
        <v>483</v>
      </c>
      <c r="G1368" s="250"/>
      <c r="H1368" s="254">
        <v>49.084000000000003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260</v>
      </c>
      <c r="AU1368" s="260" t="s">
        <v>93</v>
      </c>
      <c r="AV1368" s="13" t="s">
        <v>93</v>
      </c>
      <c r="AW1368" s="13" t="s">
        <v>40</v>
      </c>
      <c r="AX1368" s="13" t="s">
        <v>84</v>
      </c>
      <c r="AY1368" s="260" t="s">
        <v>251</v>
      </c>
    </row>
    <row r="1369" s="13" customFormat="1">
      <c r="A1369" s="13"/>
      <c r="B1369" s="249"/>
      <c r="C1369" s="250"/>
      <c r="D1369" s="251" t="s">
        <v>260</v>
      </c>
      <c r="E1369" s="252" t="s">
        <v>1</v>
      </c>
      <c r="F1369" s="253" t="s">
        <v>484</v>
      </c>
      <c r="G1369" s="250"/>
      <c r="H1369" s="254">
        <v>31.050000000000001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260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251</v>
      </c>
    </row>
    <row r="1370" s="13" customFormat="1">
      <c r="A1370" s="13"/>
      <c r="B1370" s="249"/>
      <c r="C1370" s="250"/>
      <c r="D1370" s="251" t="s">
        <v>260</v>
      </c>
      <c r="E1370" s="252" t="s">
        <v>1</v>
      </c>
      <c r="F1370" s="253" t="s">
        <v>485</v>
      </c>
      <c r="G1370" s="250"/>
      <c r="H1370" s="254">
        <v>39.485999999999997</v>
      </c>
      <c r="I1370" s="255"/>
      <c r="J1370" s="250"/>
      <c r="K1370" s="250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0" t="s">
        <v>260</v>
      </c>
      <c r="AU1370" s="260" t="s">
        <v>93</v>
      </c>
      <c r="AV1370" s="13" t="s">
        <v>93</v>
      </c>
      <c r="AW1370" s="13" t="s">
        <v>40</v>
      </c>
      <c r="AX1370" s="13" t="s">
        <v>84</v>
      </c>
      <c r="AY1370" s="260" t="s">
        <v>251</v>
      </c>
    </row>
    <row r="1371" s="13" customFormat="1">
      <c r="A1371" s="13"/>
      <c r="B1371" s="249"/>
      <c r="C1371" s="250"/>
      <c r="D1371" s="251" t="s">
        <v>260</v>
      </c>
      <c r="E1371" s="252" t="s">
        <v>1</v>
      </c>
      <c r="F1371" s="253" t="s">
        <v>486</v>
      </c>
      <c r="G1371" s="250"/>
      <c r="H1371" s="254">
        <v>36.469000000000001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260</v>
      </c>
      <c r="AU1371" s="260" t="s">
        <v>93</v>
      </c>
      <c r="AV1371" s="13" t="s">
        <v>93</v>
      </c>
      <c r="AW1371" s="13" t="s">
        <v>40</v>
      </c>
      <c r="AX1371" s="13" t="s">
        <v>84</v>
      </c>
      <c r="AY1371" s="260" t="s">
        <v>251</v>
      </c>
    </row>
    <row r="1372" s="13" customFormat="1">
      <c r="A1372" s="13"/>
      <c r="B1372" s="249"/>
      <c r="C1372" s="250"/>
      <c r="D1372" s="251" t="s">
        <v>260</v>
      </c>
      <c r="E1372" s="252" t="s">
        <v>1</v>
      </c>
      <c r="F1372" s="253" t="s">
        <v>487</v>
      </c>
      <c r="G1372" s="250"/>
      <c r="H1372" s="254">
        <v>8.2240000000000002</v>
      </c>
      <c r="I1372" s="255"/>
      <c r="J1372" s="250"/>
      <c r="K1372" s="250"/>
      <c r="L1372" s="256"/>
      <c r="M1372" s="257"/>
      <c r="N1372" s="258"/>
      <c r="O1372" s="258"/>
      <c r="P1372" s="258"/>
      <c r="Q1372" s="258"/>
      <c r="R1372" s="258"/>
      <c r="S1372" s="258"/>
      <c r="T1372" s="25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0" t="s">
        <v>260</v>
      </c>
      <c r="AU1372" s="260" t="s">
        <v>93</v>
      </c>
      <c r="AV1372" s="13" t="s">
        <v>93</v>
      </c>
      <c r="AW1372" s="13" t="s">
        <v>40</v>
      </c>
      <c r="AX1372" s="13" t="s">
        <v>84</v>
      </c>
      <c r="AY1372" s="260" t="s">
        <v>251</v>
      </c>
    </row>
    <row r="1373" s="14" customFormat="1">
      <c r="A1373" s="14"/>
      <c r="B1373" s="261"/>
      <c r="C1373" s="262"/>
      <c r="D1373" s="251" t="s">
        <v>260</v>
      </c>
      <c r="E1373" s="263" t="s">
        <v>1</v>
      </c>
      <c r="F1373" s="264" t="s">
        <v>262</v>
      </c>
      <c r="G1373" s="262"/>
      <c r="H1373" s="265">
        <v>212.726</v>
      </c>
      <c r="I1373" s="266"/>
      <c r="J1373" s="262"/>
      <c r="K1373" s="262"/>
      <c r="L1373" s="267"/>
      <c r="M1373" s="268"/>
      <c r="N1373" s="269"/>
      <c r="O1373" s="269"/>
      <c r="P1373" s="269"/>
      <c r="Q1373" s="269"/>
      <c r="R1373" s="269"/>
      <c r="S1373" s="269"/>
      <c r="T1373" s="27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71" t="s">
        <v>260</v>
      </c>
      <c r="AU1373" s="271" t="s">
        <v>93</v>
      </c>
      <c r="AV1373" s="14" t="s">
        <v>257</v>
      </c>
      <c r="AW1373" s="14" t="s">
        <v>40</v>
      </c>
      <c r="AX1373" s="14" t="s">
        <v>91</v>
      </c>
      <c r="AY1373" s="271" t="s">
        <v>251</v>
      </c>
    </row>
    <row r="1374" s="2" customFormat="1" ht="24.15" customHeight="1">
      <c r="A1374" s="41"/>
      <c r="B1374" s="42"/>
      <c r="C1374" s="294" t="s">
        <v>864</v>
      </c>
      <c r="D1374" s="294" t="s">
        <v>338</v>
      </c>
      <c r="E1374" s="295" t="s">
        <v>1394</v>
      </c>
      <c r="F1374" s="296" t="s">
        <v>1395</v>
      </c>
      <c r="G1374" s="297" t="s">
        <v>389</v>
      </c>
      <c r="H1374" s="298">
        <v>2187.366</v>
      </c>
      <c r="I1374" s="299"/>
      <c r="J1374" s="300">
        <f>ROUND(I1374*H1374,2)</f>
        <v>0</v>
      </c>
      <c r="K1374" s="301"/>
      <c r="L1374" s="302"/>
      <c r="M1374" s="303" t="s">
        <v>1</v>
      </c>
      <c r="N1374" s="304" t="s">
        <v>49</v>
      </c>
      <c r="O1374" s="94"/>
      <c r="P1374" s="240">
        <f>O1374*H1374</f>
        <v>0</v>
      </c>
      <c r="Q1374" s="240">
        <v>0.00050000000000000001</v>
      </c>
      <c r="R1374" s="240">
        <f>Q1374*H1374</f>
        <v>1.093683</v>
      </c>
      <c r="S1374" s="240">
        <v>0</v>
      </c>
      <c r="T1374" s="241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42" t="s">
        <v>364</v>
      </c>
      <c r="AT1374" s="242" t="s">
        <v>338</v>
      </c>
      <c r="AU1374" s="242" t="s">
        <v>93</v>
      </c>
      <c r="AY1374" s="19" t="s">
        <v>251</v>
      </c>
      <c r="BE1374" s="243">
        <f>IF(N1374="základní",J1374,0)</f>
        <v>0</v>
      </c>
      <c r="BF1374" s="243">
        <f>IF(N1374="snížená",J1374,0)</f>
        <v>0</v>
      </c>
      <c r="BG1374" s="243">
        <f>IF(N1374="zákl. přenesená",J1374,0)</f>
        <v>0</v>
      </c>
      <c r="BH1374" s="243">
        <f>IF(N1374="sníž. přenesená",J1374,0)</f>
        <v>0</v>
      </c>
      <c r="BI1374" s="243">
        <f>IF(N1374="nulová",J1374,0)</f>
        <v>0</v>
      </c>
      <c r="BJ1374" s="19" t="s">
        <v>91</v>
      </c>
      <c r="BK1374" s="243">
        <f>ROUND(I1374*H1374,2)</f>
        <v>0</v>
      </c>
      <c r="BL1374" s="19" t="s">
        <v>304</v>
      </c>
      <c r="BM1374" s="242" t="s">
        <v>1409</v>
      </c>
    </row>
    <row r="1375" s="2" customFormat="1">
      <c r="A1375" s="41"/>
      <c r="B1375" s="42"/>
      <c r="C1375" s="43"/>
      <c r="D1375" s="251" t="s">
        <v>289</v>
      </c>
      <c r="E1375" s="43"/>
      <c r="F1375" s="282" t="s">
        <v>1397</v>
      </c>
      <c r="G1375" s="43"/>
      <c r="H1375" s="43"/>
      <c r="I1375" s="246"/>
      <c r="J1375" s="43"/>
      <c r="K1375" s="43"/>
      <c r="L1375" s="47"/>
      <c r="M1375" s="247"/>
      <c r="N1375" s="248"/>
      <c r="O1375" s="94"/>
      <c r="P1375" s="94"/>
      <c r="Q1375" s="94"/>
      <c r="R1375" s="94"/>
      <c r="S1375" s="94"/>
      <c r="T1375" s="95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19" t="s">
        <v>289</v>
      </c>
      <c r="AU1375" s="19" t="s">
        <v>93</v>
      </c>
    </row>
    <row r="1376" s="13" customFormat="1">
      <c r="A1376" s="13"/>
      <c r="B1376" s="249"/>
      <c r="C1376" s="250"/>
      <c r="D1376" s="251" t="s">
        <v>260</v>
      </c>
      <c r="E1376" s="252" t="s">
        <v>1</v>
      </c>
      <c r="F1376" s="253" t="s">
        <v>1378</v>
      </c>
      <c r="G1376" s="250"/>
      <c r="H1376" s="254">
        <v>630.28099999999995</v>
      </c>
      <c r="I1376" s="255"/>
      <c r="J1376" s="250"/>
      <c r="K1376" s="250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0" t="s">
        <v>260</v>
      </c>
      <c r="AU1376" s="260" t="s">
        <v>93</v>
      </c>
      <c r="AV1376" s="13" t="s">
        <v>93</v>
      </c>
      <c r="AW1376" s="13" t="s">
        <v>40</v>
      </c>
      <c r="AX1376" s="13" t="s">
        <v>84</v>
      </c>
      <c r="AY1376" s="260" t="s">
        <v>251</v>
      </c>
    </row>
    <row r="1377" s="13" customFormat="1">
      <c r="A1377" s="13"/>
      <c r="B1377" s="249"/>
      <c r="C1377" s="250"/>
      <c r="D1377" s="251" t="s">
        <v>260</v>
      </c>
      <c r="E1377" s="252" t="s">
        <v>1</v>
      </c>
      <c r="F1377" s="253" t="s">
        <v>1379</v>
      </c>
      <c r="G1377" s="250"/>
      <c r="H1377" s="254">
        <v>639.01599999999996</v>
      </c>
      <c r="I1377" s="255"/>
      <c r="J1377" s="250"/>
      <c r="K1377" s="250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260</v>
      </c>
      <c r="AU1377" s="260" t="s">
        <v>93</v>
      </c>
      <c r="AV1377" s="13" t="s">
        <v>93</v>
      </c>
      <c r="AW1377" s="13" t="s">
        <v>40</v>
      </c>
      <c r="AX1377" s="13" t="s">
        <v>84</v>
      </c>
      <c r="AY1377" s="260" t="s">
        <v>251</v>
      </c>
    </row>
    <row r="1378" s="13" customFormat="1">
      <c r="A1378" s="13"/>
      <c r="B1378" s="249"/>
      <c r="C1378" s="250"/>
      <c r="D1378" s="251" t="s">
        <v>260</v>
      </c>
      <c r="E1378" s="252" t="s">
        <v>1</v>
      </c>
      <c r="F1378" s="253" t="s">
        <v>1380</v>
      </c>
      <c r="G1378" s="250"/>
      <c r="H1378" s="254">
        <v>404.23700000000002</v>
      </c>
      <c r="I1378" s="255"/>
      <c r="J1378" s="250"/>
      <c r="K1378" s="250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260</v>
      </c>
      <c r="AU1378" s="260" t="s">
        <v>93</v>
      </c>
      <c r="AV1378" s="13" t="s">
        <v>93</v>
      </c>
      <c r="AW1378" s="13" t="s">
        <v>40</v>
      </c>
      <c r="AX1378" s="13" t="s">
        <v>84</v>
      </c>
      <c r="AY1378" s="260" t="s">
        <v>251</v>
      </c>
    </row>
    <row r="1379" s="13" customFormat="1">
      <c r="A1379" s="13"/>
      <c r="B1379" s="249"/>
      <c r="C1379" s="250"/>
      <c r="D1379" s="251" t="s">
        <v>260</v>
      </c>
      <c r="E1379" s="252" t="s">
        <v>1</v>
      </c>
      <c r="F1379" s="253" t="s">
        <v>1403</v>
      </c>
      <c r="G1379" s="250"/>
      <c r="H1379" s="254">
        <v>157.94300000000001</v>
      </c>
      <c r="I1379" s="255"/>
      <c r="J1379" s="250"/>
      <c r="K1379" s="250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260</v>
      </c>
      <c r="AU1379" s="260" t="s">
        <v>93</v>
      </c>
      <c r="AV1379" s="13" t="s">
        <v>93</v>
      </c>
      <c r="AW1379" s="13" t="s">
        <v>40</v>
      </c>
      <c r="AX1379" s="13" t="s">
        <v>84</v>
      </c>
      <c r="AY1379" s="260" t="s">
        <v>251</v>
      </c>
    </row>
    <row r="1380" s="13" customFormat="1">
      <c r="A1380" s="13"/>
      <c r="B1380" s="249"/>
      <c r="C1380" s="250"/>
      <c r="D1380" s="251" t="s">
        <v>260</v>
      </c>
      <c r="E1380" s="252" t="s">
        <v>1</v>
      </c>
      <c r="F1380" s="253" t="s">
        <v>1381</v>
      </c>
      <c r="G1380" s="250"/>
      <c r="H1380" s="254">
        <v>400.33199999999999</v>
      </c>
      <c r="I1380" s="255"/>
      <c r="J1380" s="250"/>
      <c r="K1380" s="250"/>
      <c r="L1380" s="256"/>
      <c r="M1380" s="257"/>
      <c r="N1380" s="258"/>
      <c r="O1380" s="258"/>
      <c r="P1380" s="258"/>
      <c r="Q1380" s="258"/>
      <c r="R1380" s="258"/>
      <c r="S1380" s="258"/>
      <c r="T1380" s="25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0" t="s">
        <v>260</v>
      </c>
      <c r="AU1380" s="260" t="s">
        <v>93</v>
      </c>
      <c r="AV1380" s="13" t="s">
        <v>93</v>
      </c>
      <c r="AW1380" s="13" t="s">
        <v>40</v>
      </c>
      <c r="AX1380" s="13" t="s">
        <v>84</v>
      </c>
      <c r="AY1380" s="260" t="s">
        <v>251</v>
      </c>
    </row>
    <row r="1381" s="13" customFormat="1">
      <c r="A1381" s="13"/>
      <c r="B1381" s="249"/>
      <c r="C1381" s="250"/>
      <c r="D1381" s="251" t="s">
        <v>260</v>
      </c>
      <c r="E1381" s="252" t="s">
        <v>1</v>
      </c>
      <c r="F1381" s="253" t="s">
        <v>1382</v>
      </c>
      <c r="G1381" s="250"/>
      <c r="H1381" s="254">
        <v>16.448</v>
      </c>
      <c r="I1381" s="255"/>
      <c r="J1381" s="250"/>
      <c r="K1381" s="250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260</v>
      </c>
      <c r="AU1381" s="260" t="s">
        <v>93</v>
      </c>
      <c r="AV1381" s="13" t="s">
        <v>93</v>
      </c>
      <c r="AW1381" s="13" t="s">
        <v>40</v>
      </c>
      <c r="AX1381" s="13" t="s">
        <v>84</v>
      </c>
      <c r="AY1381" s="260" t="s">
        <v>251</v>
      </c>
    </row>
    <row r="1382" s="13" customFormat="1">
      <c r="A1382" s="13"/>
      <c r="B1382" s="249"/>
      <c r="C1382" s="250"/>
      <c r="D1382" s="251" t="s">
        <v>260</v>
      </c>
      <c r="E1382" s="252" t="s">
        <v>1</v>
      </c>
      <c r="F1382" s="253" t="s">
        <v>1410</v>
      </c>
      <c r="G1382" s="250"/>
      <c r="H1382" s="254">
        <v>-425.452</v>
      </c>
      <c r="I1382" s="255"/>
      <c r="J1382" s="250"/>
      <c r="K1382" s="250"/>
      <c r="L1382" s="256"/>
      <c r="M1382" s="257"/>
      <c r="N1382" s="258"/>
      <c r="O1382" s="258"/>
      <c r="P1382" s="258"/>
      <c r="Q1382" s="258"/>
      <c r="R1382" s="258"/>
      <c r="S1382" s="258"/>
      <c r="T1382" s="25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0" t="s">
        <v>260</v>
      </c>
      <c r="AU1382" s="260" t="s">
        <v>93</v>
      </c>
      <c r="AV1382" s="13" t="s">
        <v>93</v>
      </c>
      <c r="AW1382" s="13" t="s">
        <v>40</v>
      </c>
      <c r="AX1382" s="13" t="s">
        <v>84</v>
      </c>
      <c r="AY1382" s="260" t="s">
        <v>251</v>
      </c>
    </row>
    <row r="1383" s="14" customFormat="1">
      <c r="A1383" s="14"/>
      <c r="B1383" s="261"/>
      <c r="C1383" s="262"/>
      <c r="D1383" s="251" t="s">
        <v>260</v>
      </c>
      <c r="E1383" s="263" t="s">
        <v>1</v>
      </c>
      <c r="F1383" s="264" t="s">
        <v>262</v>
      </c>
      <c r="G1383" s="262"/>
      <c r="H1383" s="265">
        <v>1822.8050000000001</v>
      </c>
      <c r="I1383" s="266"/>
      <c r="J1383" s="262"/>
      <c r="K1383" s="262"/>
      <c r="L1383" s="267"/>
      <c r="M1383" s="268"/>
      <c r="N1383" s="269"/>
      <c r="O1383" s="269"/>
      <c r="P1383" s="269"/>
      <c r="Q1383" s="269"/>
      <c r="R1383" s="269"/>
      <c r="S1383" s="269"/>
      <c r="T1383" s="27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71" t="s">
        <v>260</v>
      </c>
      <c r="AU1383" s="271" t="s">
        <v>93</v>
      </c>
      <c r="AV1383" s="14" t="s">
        <v>257</v>
      </c>
      <c r="AW1383" s="14" t="s">
        <v>40</v>
      </c>
      <c r="AX1383" s="14" t="s">
        <v>84</v>
      </c>
      <c r="AY1383" s="271" t="s">
        <v>251</v>
      </c>
    </row>
    <row r="1384" s="13" customFormat="1">
      <c r="A1384" s="13"/>
      <c r="B1384" s="249"/>
      <c r="C1384" s="250"/>
      <c r="D1384" s="251" t="s">
        <v>260</v>
      </c>
      <c r="E1384" s="252" t="s">
        <v>1</v>
      </c>
      <c r="F1384" s="253" t="s">
        <v>1411</v>
      </c>
      <c r="G1384" s="250"/>
      <c r="H1384" s="254">
        <v>2187.366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260</v>
      </c>
      <c r="AU1384" s="260" t="s">
        <v>93</v>
      </c>
      <c r="AV1384" s="13" t="s">
        <v>93</v>
      </c>
      <c r="AW1384" s="13" t="s">
        <v>40</v>
      </c>
      <c r="AX1384" s="13" t="s">
        <v>84</v>
      </c>
      <c r="AY1384" s="260" t="s">
        <v>251</v>
      </c>
    </row>
    <row r="1385" s="14" customFormat="1">
      <c r="A1385" s="14"/>
      <c r="B1385" s="261"/>
      <c r="C1385" s="262"/>
      <c r="D1385" s="251" t="s">
        <v>260</v>
      </c>
      <c r="E1385" s="263" t="s">
        <v>1</v>
      </c>
      <c r="F1385" s="264" t="s">
        <v>262</v>
      </c>
      <c r="G1385" s="262"/>
      <c r="H1385" s="265">
        <v>2187.366</v>
      </c>
      <c r="I1385" s="266"/>
      <c r="J1385" s="262"/>
      <c r="K1385" s="262"/>
      <c r="L1385" s="267"/>
      <c r="M1385" s="268"/>
      <c r="N1385" s="269"/>
      <c r="O1385" s="269"/>
      <c r="P1385" s="269"/>
      <c r="Q1385" s="269"/>
      <c r="R1385" s="269"/>
      <c r="S1385" s="269"/>
      <c r="T1385" s="27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71" t="s">
        <v>260</v>
      </c>
      <c r="AU1385" s="271" t="s">
        <v>93</v>
      </c>
      <c r="AV1385" s="14" t="s">
        <v>257</v>
      </c>
      <c r="AW1385" s="14" t="s">
        <v>40</v>
      </c>
      <c r="AX1385" s="14" t="s">
        <v>91</v>
      </c>
      <c r="AY1385" s="271" t="s">
        <v>251</v>
      </c>
    </row>
    <row r="1386" s="2" customFormat="1" ht="33" customHeight="1">
      <c r="A1386" s="41"/>
      <c r="B1386" s="42"/>
      <c r="C1386" s="230" t="s">
        <v>1412</v>
      </c>
      <c r="D1386" s="230" t="s">
        <v>253</v>
      </c>
      <c r="E1386" s="231" t="s">
        <v>1413</v>
      </c>
      <c r="F1386" s="232" t="s">
        <v>1414</v>
      </c>
      <c r="G1386" s="233" t="s">
        <v>1415</v>
      </c>
      <c r="H1386" s="305"/>
      <c r="I1386" s="235"/>
      <c r="J1386" s="236">
        <f>ROUND(I1386*H1386,2)</f>
        <v>0</v>
      </c>
      <c r="K1386" s="237"/>
      <c r="L1386" s="47"/>
      <c r="M1386" s="238" t="s">
        <v>1</v>
      </c>
      <c r="N1386" s="239" t="s">
        <v>49</v>
      </c>
      <c r="O1386" s="94"/>
      <c r="P1386" s="240">
        <f>O1386*H1386</f>
        <v>0</v>
      </c>
      <c r="Q1386" s="240">
        <v>0</v>
      </c>
      <c r="R1386" s="240">
        <f>Q1386*H1386</f>
        <v>0</v>
      </c>
      <c r="S1386" s="240">
        <v>0</v>
      </c>
      <c r="T1386" s="241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42" t="s">
        <v>304</v>
      </c>
      <c r="AT1386" s="242" t="s">
        <v>253</v>
      </c>
      <c r="AU1386" s="242" t="s">
        <v>93</v>
      </c>
      <c r="AY1386" s="19" t="s">
        <v>251</v>
      </c>
      <c r="BE1386" s="243">
        <f>IF(N1386="základní",J1386,0)</f>
        <v>0</v>
      </c>
      <c r="BF1386" s="243">
        <f>IF(N1386="snížená",J1386,0)</f>
        <v>0</v>
      </c>
      <c r="BG1386" s="243">
        <f>IF(N1386="zákl. přenesená",J1386,0)</f>
        <v>0</v>
      </c>
      <c r="BH1386" s="243">
        <f>IF(N1386="sníž. přenesená",J1386,0)</f>
        <v>0</v>
      </c>
      <c r="BI1386" s="243">
        <f>IF(N1386="nulová",J1386,0)</f>
        <v>0</v>
      </c>
      <c r="BJ1386" s="19" t="s">
        <v>91</v>
      </c>
      <c r="BK1386" s="243">
        <f>ROUND(I1386*H1386,2)</f>
        <v>0</v>
      </c>
      <c r="BL1386" s="19" t="s">
        <v>304</v>
      </c>
      <c r="BM1386" s="242" t="s">
        <v>1416</v>
      </c>
    </row>
    <row r="1387" s="2" customFormat="1">
      <c r="A1387" s="41"/>
      <c r="B1387" s="42"/>
      <c r="C1387" s="43"/>
      <c r="D1387" s="244" t="s">
        <v>258</v>
      </c>
      <c r="E1387" s="43"/>
      <c r="F1387" s="245" t="s">
        <v>1417</v>
      </c>
      <c r="G1387" s="43"/>
      <c r="H1387" s="43"/>
      <c r="I1387" s="246"/>
      <c r="J1387" s="43"/>
      <c r="K1387" s="43"/>
      <c r="L1387" s="47"/>
      <c r="M1387" s="247"/>
      <c r="N1387" s="248"/>
      <c r="O1387" s="94"/>
      <c r="P1387" s="94"/>
      <c r="Q1387" s="94"/>
      <c r="R1387" s="94"/>
      <c r="S1387" s="94"/>
      <c r="T1387" s="95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T1387" s="19" t="s">
        <v>258</v>
      </c>
      <c r="AU1387" s="19" t="s">
        <v>93</v>
      </c>
    </row>
    <row r="1388" s="12" customFormat="1" ht="22.8" customHeight="1">
      <c r="A1388" s="12"/>
      <c r="B1388" s="214"/>
      <c r="C1388" s="215"/>
      <c r="D1388" s="216" t="s">
        <v>83</v>
      </c>
      <c r="E1388" s="228" t="s">
        <v>1418</v>
      </c>
      <c r="F1388" s="228" t="s">
        <v>1419</v>
      </c>
      <c r="G1388" s="215"/>
      <c r="H1388" s="215"/>
      <c r="I1388" s="218"/>
      <c r="J1388" s="229">
        <f>BK1388</f>
        <v>0</v>
      </c>
      <c r="K1388" s="215"/>
      <c r="L1388" s="220"/>
      <c r="M1388" s="221"/>
      <c r="N1388" s="222"/>
      <c r="O1388" s="222"/>
      <c r="P1388" s="223">
        <f>SUM(P1389:P1563)</f>
        <v>0</v>
      </c>
      <c r="Q1388" s="222"/>
      <c r="R1388" s="223">
        <f>SUM(R1389:R1563)</f>
        <v>18.701291426400001</v>
      </c>
      <c r="S1388" s="222"/>
      <c r="T1388" s="224">
        <f>SUM(T1389:T1563)</f>
        <v>0</v>
      </c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R1388" s="225" t="s">
        <v>93</v>
      </c>
      <c r="AT1388" s="226" t="s">
        <v>83</v>
      </c>
      <c r="AU1388" s="226" t="s">
        <v>91</v>
      </c>
      <c r="AY1388" s="225" t="s">
        <v>251</v>
      </c>
      <c r="BK1388" s="227">
        <f>SUM(BK1389:BK1563)</f>
        <v>0</v>
      </c>
    </row>
    <row r="1389" s="2" customFormat="1" ht="24.15" customHeight="1">
      <c r="A1389" s="41"/>
      <c r="B1389" s="42"/>
      <c r="C1389" s="230" t="s">
        <v>871</v>
      </c>
      <c r="D1389" s="230" t="s">
        <v>253</v>
      </c>
      <c r="E1389" s="231" t="s">
        <v>1420</v>
      </c>
      <c r="F1389" s="232" t="s">
        <v>1421</v>
      </c>
      <c r="G1389" s="233" t="s">
        <v>389</v>
      </c>
      <c r="H1389" s="234">
        <v>1338.8</v>
      </c>
      <c r="I1389" s="235"/>
      <c r="J1389" s="236">
        <f>ROUND(I1389*H1389,2)</f>
        <v>0</v>
      </c>
      <c r="K1389" s="237"/>
      <c r="L1389" s="47"/>
      <c r="M1389" s="238" t="s">
        <v>1</v>
      </c>
      <c r="N1389" s="239" t="s">
        <v>49</v>
      </c>
      <c r="O1389" s="94"/>
      <c r="P1389" s="240">
        <f>O1389*H1389</f>
        <v>0</v>
      </c>
      <c r="Q1389" s="240">
        <v>0</v>
      </c>
      <c r="R1389" s="240">
        <f>Q1389*H1389</f>
        <v>0</v>
      </c>
      <c r="S1389" s="240">
        <v>0</v>
      </c>
      <c r="T1389" s="241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42" t="s">
        <v>304</v>
      </c>
      <c r="AT1389" s="242" t="s">
        <v>253</v>
      </c>
      <c r="AU1389" s="242" t="s">
        <v>93</v>
      </c>
      <c r="AY1389" s="19" t="s">
        <v>251</v>
      </c>
      <c r="BE1389" s="243">
        <f>IF(N1389="základní",J1389,0)</f>
        <v>0</v>
      </c>
      <c r="BF1389" s="243">
        <f>IF(N1389="snížená",J1389,0)</f>
        <v>0</v>
      </c>
      <c r="BG1389" s="243">
        <f>IF(N1389="zákl. přenesená",J1389,0)</f>
        <v>0</v>
      </c>
      <c r="BH1389" s="243">
        <f>IF(N1389="sníž. přenesená",J1389,0)</f>
        <v>0</v>
      </c>
      <c r="BI1389" s="243">
        <f>IF(N1389="nulová",J1389,0)</f>
        <v>0</v>
      </c>
      <c r="BJ1389" s="19" t="s">
        <v>91</v>
      </c>
      <c r="BK1389" s="243">
        <f>ROUND(I1389*H1389,2)</f>
        <v>0</v>
      </c>
      <c r="BL1389" s="19" t="s">
        <v>304</v>
      </c>
      <c r="BM1389" s="242" t="s">
        <v>1422</v>
      </c>
    </row>
    <row r="1390" s="2" customFormat="1">
      <c r="A1390" s="41"/>
      <c r="B1390" s="42"/>
      <c r="C1390" s="43"/>
      <c r="D1390" s="244" t="s">
        <v>258</v>
      </c>
      <c r="E1390" s="43"/>
      <c r="F1390" s="245" t="s">
        <v>1423</v>
      </c>
      <c r="G1390" s="43"/>
      <c r="H1390" s="43"/>
      <c r="I1390" s="246"/>
      <c r="J1390" s="43"/>
      <c r="K1390" s="43"/>
      <c r="L1390" s="47"/>
      <c r="M1390" s="247"/>
      <c r="N1390" s="248"/>
      <c r="O1390" s="94"/>
      <c r="P1390" s="94"/>
      <c r="Q1390" s="94"/>
      <c r="R1390" s="94"/>
      <c r="S1390" s="94"/>
      <c r="T1390" s="95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19" t="s">
        <v>258</v>
      </c>
      <c r="AU1390" s="19" t="s">
        <v>93</v>
      </c>
    </row>
    <row r="1391" s="13" customFormat="1">
      <c r="A1391" s="13"/>
      <c r="B1391" s="249"/>
      <c r="C1391" s="250"/>
      <c r="D1391" s="251" t="s">
        <v>260</v>
      </c>
      <c r="E1391" s="252" t="s">
        <v>1</v>
      </c>
      <c r="F1391" s="253" t="s">
        <v>1424</v>
      </c>
      <c r="G1391" s="250"/>
      <c r="H1391" s="254">
        <v>871</v>
      </c>
      <c r="I1391" s="255"/>
      <c r="J1391" s="250"/>
      <c r="K1391" s="250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0" t="s">
        <v>260</v>
      </c>
      <c r="AU1391" s="260" t="s">
        <v>93</v>
      </c>
      <c r="AV1391" s="13" t="s">
        <v>93</v>
      </c>
      <c r="AW1391" s="13" t="s">
        <v>40</v>
      </c>
      <c r="AX1391" s="13" t="s">
        <v>84</v>
      </c>
      <c r="AY1391" s="260" t="s">
        <v>251</v>
      </c>
    </row>
    <row r="1392" s="13" customFormat="1">
      <c r="A1392" s="13"/>
      <c r="B1392" s="249"/>
      <c r="C1392" s="250"/>
      <c r="D1392" s="251" t="s">
        <v>260</v>
      </c>
      <c r="E1392" s="252" t="s">
        <v>1</v>
      </c>
      <c r="F1392" s="253" t="s">
        <v>1425</v>
      </c>
      <c r="G1392" s="250"/>
      <c r="H1392" s="254">
        <v>1.76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260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251</v>
      </c>
    </row>
    <row r="1393" s="13" customFormat="1">
      <c r="A1393" s="13"/>
      <c r="B1393" s="249"/>
      <c r="C1393" s="250"/>
      <c r="D1393" s="251" t="s">
        <v>260</v>
      </c>
      <c r="E1393" s="252" t="s">
        <v>1</v>
      </c>
      <c r="F1393" s="253" t="s">
        <v>1426</v>
      </c>
      <c r="G1393" s="250"/>
      <c r="H1393" s="254">
        <v>140.71000000000001</v>
      </c>
      <c r="I1393" s="255"/>
      <c r="J1393" s="250"/>
      <c r="K1393" s="250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260</v>
      </c>
      <c r="AU1393" s="260" t="s">
        <v>93</v>
      </c>
      <c r="AV1393" s="13" t="s">
        <v>93</v>
      </c>
      <c r="AW1393" s="13" t="s">
        <v>40</v>
      </c>
      <c r="AX1393" s="13" t="s">
        <v>84</v>
      </c>
      <c r="AY1393" s="260" t="s">
        <v>251</v>
      </c>
    </row>
    <row r="1394" s="13" customFormat="1">
      <c r="A1394" s="13"/>
      <c r="B1394" s="249"/>
      <c r="C1394" s="250"/>
      <c r="D1394" s="251" t="s">
        <v>260</v>
      </c>
      <c r="E1394" s="252" t="s">
        <v>1</v>
      </c>
      <c r="F1394" s="253" t="s">
        <v>1427</v>
      </c>
      <c r="G1394" s="250"/>
      <c r="H1394" s="254">
        <v>7.2699999999999996</v>
      </c>
      <c r="I1394" s="255"/>
      <c r="J1394" s="250"/>
      <c r="K1394" s="250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260</v>
      </c>
      <c r="AU1394" s="260" t="s">
        <v>93</v>
      </c>
      <c r="AV1394" s="13" t="s">
        <v>93</v>
      </c>
      <c r="AW1394" s="13" t="s">
        <v>40</v>
      </c>
      <c r="AX1394" s="13" t="s">
        <v>84</v>
      </c>
      <c r="AY1394" s="260" t="s">
        <v>251</v>
      </c>
    </row>
    <row r="1395" s="13" customFormat="1">
      <c r="A1395" s="13"/>
      <c r="B1395" s="249"/>
      <c r="C1395" s="250"/>
      <c r="D1395" s="251" t="s">
        <v>260</v>
      </c>
      <c r="E1395" s="252" t="s">
        <v>1</v>
      </c>
      <c r="F1395" s="253" t="s">
        <v>1428</v>
      </c>
      <c r="G1395" s="250"/>
      <c r="H1395" s="254">
        <v>33.359999999999999</v>
      </c>
      <c r="I1395" s="255"/>
      <c r="J1395" s="250"/>
      <c r="K1395" s="250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260</v>
      </c>
      <c r="AU1395" s="260" t="s">
        <v>93</v>
      </c>
      <c r="AV1395" s="13" t="s">
        <v>93</v>
      </c>
      <c r="AW1395" s="13" t="s">
        <v>40</v>
      </c>
      <c r="AX1395" s="13" t="s">
        <v>84</v>
      </c>
      <c r="AY1395" s="260" t="s">
        <v>251</v>
      </c>
    </row>
    <row r="1396" s="13" customFormat="1">
      <c r="A1396" s="13"/>
      <c r="B1396" s="249"/>
      <c r="C1396" s="250"/>
      <c r="D1396" s="251" t="s">
        <v>260</v>
      </c>
      <c r="E1396" s="252" t="s">
        <v>1</v>
      </c>
      <c r="F1396" s="253" t="s">
        <v>1429</v>
      </c>
      <c r="G1396" s="250"/>
      <c r="H1396" s="254">
        <v>24.699999999999999</v>
      </c>
      <c r="I1396" s="255"/>
      <c r="J1396" s="250"/>
      <c r="K1396" s="250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260</v>
      </c>
      <c r="AU1396" s="260" t="s">
        <v>93</v>
      </c>
      <c r="AV1396" s="13" t="s">
        <v>93</v>
      </c>
      <c r="AW1396" s="13" t="s">
        <v>40</v>
      </c>
      <c r="AX1396" s="13" t="s">
        <v>84</v>
      </c>
      <c r="AY1396" s="260" t="s">
        <v>251</v>
      </c>
    </row>
    <row r="1397" s="13" customFormat="1">
      <c r="A1397" s="13"/>
      <c r="B1397" s="249"/>
      <c r="C1397" s="250"/>
      <c r="D1397" s="251" t="s">
        <v>260</v>
      </c>
      <c r="E1397" s="252" t="s">
        <v>1</v>
      </c>
      <c r="F1397" s="253" t="s">
        <v>1097</v>
      </c>
      <c r="G1397" s="250"/>
      <c r="H1397" s="254">
        <v>260</v>
      </c>
      <c r="I1397" s="255"/>
      <c r="J1397" s="250"/>
      <c r="K1397" s="250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260</v>
      </c>
      <c r="AU1397" s="260" t="s">
        <v>93</v>
      </c>
      <c r="AV1397" s="13" t="s">
        <v>93</v>
      </c>
      <c r="AW1397" s="13" t="s">
        <v>40</v>
      </c>
      <c r="AX1397" s="13" t="s">
        <v>84</v>
      </c>
      <c r="AY1397" s="260" t="s">
        <v>251</v>
      </c>
    </row>
    <row r="1398" s="14" customFormat="1">
      <c r="A1398" s="14"/>
      <c r="B1398" s="261"/>
      <c r="C1398" s="262"/>
      <c r="D1398" s="251" t="s">
        <v>260</v>
      </c>
      <c r="E1398" s="263" t="s">
        <v>1</v>
      </c>
      <c r="F1398" s="264" t="s">
        <v>262</v>
      </c>
      <c r="G1398" s="262"/>
      <c r="H1398" s="265">
        <v>1338.8</v>
      </c>
      <c r="I1398" s="266"/>
      <c r="J1398" s="262"/>
      <c r="K1398" s="262"/>
      <c r="L1398" s="267"/>
      <c r="M1398" s="268"/>
      <c r="N1398" s="269"/>
      <c r="O1398" s="269"/>
      <c r="P1398" s="269"/>
      <c r="Q1398" s="269"/>
      <c r="R1398" s="269"/>
      <c r="S1398" s="269"/>
      <c r="T1398" s="27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1" t="s">
        <v>260</v>
      </c>
      <c r="AU1398" s="271" t="s">
        <v>93</v>
      </c>
      <c r="AV1398" s="14" t="s">
        <v>257</v>
      </c>
      <c r="AW1398" s="14" t="s">
        <v>40</v>
      </c>
      <c r="AX1398" s="14" t="s">
        <v>91</v>
      </c>
      <c r="AY1398" s="271" t="s">
        <v>251</v>
      </c>
    </row>
    <row r="1399" s="2" customFormat="1" ht="16.5" customHeight="1">
      <c r="A1399" s="41"/>
      <c r="B1399" s="42"/>
      <c r="C1399" s="294" t="s">
        <v>1430</v>
      </c>
      <c r="D1399" s="294" t="s">
        <v>338</v>
      </c>
      <c r="E1399" s="295" t="s">
        <v>1302</v>
      </c>
      <c r="F1399" s="296" t="s">
        <v>1303</v>
      </c>
      <c r="G1399" s="297" t="s">
        <v>298</v>
      </c>
      <c r="H1399" s="298">
        <v>0.42799999999999999</v>
      </c>
      <c r="I1399" s="299"/>
      <c r="J1399" s="300">
        <f>ROUND(I1399*H1399,2)</f>
        <v>0</v>
      </c>
      <c r="K1399" s="301"/>
      <c r="L1399" s="302"/>
      <c r="M1399" s="303" t="s">
        <v>1</v>
      </c>
      <c r="N1399" s="304" t="s">
        <v>49</v>
      </c>
      <c r="O1399" s="94"/>
      <c r="P1399" s="240">
        <f>O1399*H1399</f>
        <v>0</v>
      </c>
      <c r="Q1399" s="240">
        <v>1</v>
      </c>
      <c r="R1399" s="240">
        <f>Q1399*H1399</f>
        <v>0.42799999999999999</v>
      </c>
      <c r="S1399" s="240">
        <v>0</v>
      </c>
      <c r="T1399" s="241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42" t="s">
        <v>364</v>
      </c>
      <c r="AT1399" s="242" t="s">
        <v>338</v>
      </c>
      <c r="AU1399" s="242" t="s">
        <v>93</v>
      </c>
      <c r="AY1399" s="19" t="s">
        <v>251</v>
      </c>
      <c r="BE1399" s="243">
        <f>IF(N1399="základní",J1399,0)</f>
        <v>0</v>
      </c>
      <c r="BF1399" s="243">
        <f>IF(N1399="snížená",J1399,0)</f>
        <v>0</v>
      </c>
      <c r="BG1399" s="243">
        <f>IF(N1399="zákl. přenesená",J1399,0)</f>
        <v>0</v>
      </c>
      <c r="BH1399" s="243">
        <f>IF(N1399="sníž. přenesená",J1399,0)</f>
        <v>0</v>
      </c>
      <c r="BI1399" s="243">
        <f>IF(N1399="nulová",J1399,0)</f>
        <v>0</v>
      </c>
      <c r="BJ1399" s="19" t="s">
        <v>91</v>
      </c>
      <c r="BK1399" s="243">
        <f>ROUND(I1399*H1399,2)</f>
        <v>0</v>
      </c>
      <c r="BL1399" s="19" t="s">
        <v>304</v>
      </c>
      <c r="BM1399" s="242" t="s">
        <v>1431</v>
      </c>
    </row>
    <row r="1400" s="13" customFormat="1">
      <c r="A1400" s="13"/>
      <c r="B1400" s="249"/>
      <c r="C1400" s="250"/>
      <c r="D1400" s="251" t="s">
        <v>260</v>
      </c>
      <c r="E1400" s="252" t="s">
        <v>1</v>
      </c>
      <c r="F1400" s="253" t="s">
        <v>1432</v>
      </c>
      <c r="G1400" s="250"/>
      <c r="H1400" s="254">
        <v>0.42799999999999999</v>
      </c>
      <c r="I1400" s="255"/>
      <c r="J1400" s="250"/>
      <c r="K1400" s="250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260</v>
      </c>
      <c r="AU1400" s="260" t="s">
        <v>93</v>
      </c>
      <c r="AV1400" s="13" t="s">
        <v>93</v>
      </c>
      <c r="AW1400" s="13" t="s">
        <v>40</v>
      </c>
      <c r="AX1400" s="13" t="s">
        <v>84</v>
      </c>
      <c r="AY1400" s="260" t="s">
        <v>251</v>
      </c>
    </row>
    <row r="1401" s="14" customFormat="1">
      <c r="A1401" s="14"/>
      <c r="B1401" s="261"/>
      <c r="C1401" s="262"/>
      <c r="D1401" s="251" t="s">
        <v>260</v>
      </c>
      <c r="E1401" s="263" t="s">
        <v>1</v>
      </c>
      <c r="F1401" s="264" t="s">
        <v>262</v>
      </c>
      <c r="G1401" s="262"/>
      <c r="H1401" s="265">
        <v>0.42799999999999999</v>
      </c>
      <c r="I1401" s="266"/>
      <c r="J1401" s="262"/>
      <c r="K1401" s="262"/>
      <c r="L1401" s="267"/>
      <c r="M1401" s="268"/>
      <c r="N1401" s="269"/>
      <c r="O1401" s="269"/>
      <c r="P1401" s="269"/>
      <c r="Q1401" s="269"/>
      <c r="R1401" s="269"/>
      <c r="S1401" s="269"/>
      <c r="T1401" s="27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1" t="s">
        <v>260</v>
      </c>
      <c r="AU1401" s="271" t="s">
        <v>93</v>
      </c>
      <c r="AV1401" s="14" t="s">
        <v>257</v>
      </c>
      <c r="AW1401" s="14" t="s">
        <v>40</v>
      </c>
      <c r="AX1401" s="14" t="s">
        <v>91</v>
      </c>
      <c r="AY1401" s="271" t="s">
        <v>251</v>
      </c>
    </row>
    <row r="1402" s="2" customFormat="1" ht="24.15" customHeight="1">
      <c r="A1402" s="41"/>
      <c r="B1402" s="42"/>
      <c r="C1402" s="230" t="s">
        <v>875</v>
      </c>
      <c r="D1402" s="230" t="s">
        <v>253</v>
      </c>
      <c r="E1402" s="231" t="s">
        <v>1433</v>
      </c>
      <c r="F1402" s="232" t="s">
        <v>1434</v>
      </c>
      <c r="G1402" s="233" t="s">
        <v>389</v>
      </c>
      <c r="H1402" s="234">
        <v>1338.8</v>
      </c>
      <c r="I1402" s="235"/>
      <c r="J1402" s="236">
        <f>ROUND(I1402*H1402,2)</f>
        <v>0</v>
      </c>
      <c r="K1402" s="237"/>
      <c r="L1402" s="47"/>
      <c r="M1402" s="238" t="s">
        <v>1</v>
      </c>
      <c r="N1402" s="239" t="s">
        <v>49</v>
      </c>
      <c r="O1402" s="94"/>
      <c r="P1402" s="240">
        <f>O1402*H1402</f>
        <v>0</v>
      </c>
      <c r="Q1402" s="240">
        <v>0.00088312999999999998</v>
      </c>
      <c r="R1402" s="240">
        <f>Q1402*H1402</f>
        <v>1.1823344439999999</v>
      </c>
      <c r="S1402" s="240">
        <v>0</v>
      </c>
      <c r="T1402" s="241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42" t="s">
        <v>304</v>
      </c>
      <c r="AT1402" s="242" t="s">
        <v>253</v>
      </c>
      <c r="AU1402" s="242" t="s">
        <v>93</v>
      </c>
      <c r="AY1402" s="19" t="s">
        <v>251</v>
      </c>
      <c r="BE1402" s="243">
        <f>IF(N1402="základní",J1402,0)</f>
        <v>0</v>
      </c>
      <c r="BF1402" s="243">
        <f>IF(N1402="snížená",J1402,0)</f>
        <v>0</v>
      </c>
      <c r="BG1402" s="243">
        <f>IF(N1402="zákl. přenesená",J1402,0)</f>
        <v>0</v>
      </c>
      <c r="BH1402" s="243">
        <f>IF(N1402="sníž. přenesená",J1402,0)</f>
        <v>0</v>
      </c>
      <c r="BI1402" s="243">
        <f>IF(N1402="nulová",J1402,0)</f>
        <v>0</v>
      </c>
      <c r="BJ1402" s="19" t="s">
        <v>91</v>
      </c>
      <c r="BK1402" s="243">
        <f>ROUND(I1402*H1402,2)</f>
        <v>0</v>
      </c>
      <c r="BL1402" s="19" t="s">
        <v>304</v>
      </c>
      <c r="BM1402" s="242" t="s">
        <v>1435</v>
      </c>
    </row>
    <row r="1403" s="2" customFormat="1">
      <c r="A1403" s="41"/>
      <c r="B1403" s="42"/>
      <c r="C1403" s="43"/>
      <c r="D1403" s="244" t="s">
        <v>258</v>
      </c>
      <c r="E1403" s="43"/>
      <c r="F1403" s="245" t="s">
        <v>1436</v>
      </c>
      <c r="G1403" s="43"/>
      <c r="H1403" s="43"/>
      <c r="I1403" s="246"/>
      <c r="J1403" s="43"/>
      <c r="K1403" s="43"/>
      <c r="L1403" s="47"/>
      <c r="M1403" s="247"/>
      <c r="N1403" s="248"/>
      <c r="O1403" s="94"/>
      <c r="P1403" s="94"/>
      <c r="Q1403" s="94"/>
      <c r="R1403" s="94"/>
      <c r="S1403" s="94"/>
      <c r="T1403" s="95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19" t="s">
        <v>258</v>
      </c>
      <c r="AU1403" s="19" t="s">
        <v>93</v>
      </c>
    </row>
    <row r="1404" s="13" customFormat="1">
      <c r="A1404" s="13"/>
      <c r="B1404" s="249"/>
      <c r="C1404" s="250"/>
      <c r="D1404" s="251" t="s">
        <v>260</v>
      </c>
      <c r="E1404" s="252" t="s">
        <v>1</v>
      </c>
      <c r="F1404" s="253" t="s">
        <v>1424</v>
      </c>
      <c r="G1404" s="250"/>
      <c r="H1404" s="254">
        <v>871</v>
      </c>
      <c r="I1404" s="255"/>
      <c r="J1404" s="250"/>
      <c r="K1404" s="250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260</v>
      </c>
      <c r="AU1404" s="260" t="s">
        <v>93</v>
      </c>
      <c r="AV1404" s="13" t="s">
        <v>93</v>
      </c>
      <c r="AW1404" s="13" t="s">
        <v>40</v>
      </c>
      <c r="AX1404" s="13" t="s">
        <v>84</v>
      </c>
      <c r="AY1404" s="260" t="s">
        <v>251</v>
      </c>
    </row>
    <row r="1405" s="13" customFormat="1">
      <c r="A1405" s="13"/>
      <c r="B1405" s="249"/>
      <c r="C1405" s="250"/>
      <c r="D1405" s="251" t="s">
        <v>260</v>
      </c>
      <c r="E1405" s="252" t="s">
        <v>1</v>
      </c>
      <c r="F1405" s="253" t="s">
        <v>1425</v>
      </c>
      <c r="G1405" s="250"/>
      <c r="H1405" s="254">
        <v>1.76</v>
      </c>
      <c r="I1405" s="255"/>
      <c r="J1405" s="250"/>
      <c r="K1405" s="250"/>
      <c r="L1405" s="256"/>
      <c r="M1405" s="257"/>
      <c r="N1405" s="258"/>
      <c r="O1405" s="258"/>
      <c r="P1405" s="258"/>
      <c r="Q1405" s="258"/>
      <c r="R1405" s="258"/>
      <c r="S1405" s="258"/>
      <c r="T1405" s="25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0" t="s">
        <v>260</v>
      </c>
      <c r="AU1405" s="260" t="s">
        <v>93</v>
      </c>
      <c r="AV1405" s="13" t="s">
        <v>93</v>
      </c>
      <c r="AW1405" s="13" t="s">
        <v>40</v>
      </c>
      <c r="AX1405" s="13" t="s">
        <v>84</v>
      </c>
      <c r="AY1405" s="260" t="s">
        <v>251</v>
      </c>
    </row>
    <row r="1406" s="13" customFormat="1">
      <c r="A1406" s="13"/>
      <c r="B1406" s="249"/>
      <c r="C1406" s="250"/>
      <c r="D1406" s="251" t="s">
        <v>260</v>
      </c>
      <c r="E1406" s="252" t="s">
        <v>1</v>
      </c>
      <c r="F1406" s="253" t="s">
        <v>1426</v>
      </c>
      <c r="G1406" s="250"/>
      <c r="H1406" s="254">
        <v>140.71000000000001</v>
      </c>
      <c r="I1406" s="255"/>
      <c r="J1406" s="250"/>
      <c r="K1406" s="250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260</v>
      </c>
      <c r="AU1406" s="260" t="s">
        <v>93</v>
      </c>
      <c r="AV1406" s="13" t="s">
        <v>93</v>
      </c>
      <c r="AW1406" s="13" t="s">
        <v>40</v>
      </c>
      <c r="AX1406" s="13" t="s">
        <v>84</v>
      </c>
      <c r="AY1406" s="260" t="s">
        <v>251</v>
      </c>
    </row>
    <row r="1407" s="13" customFormat="1">
      <c r="A1407" s="13"/>
      <c r="B1407" s="249"/>
      <c r="C1407" s="250"/>
      <c r="D1407" s="251" t="s">
        <v>260</v>
      </c>
      <c r="E1407" s="252" t="s">
        <v>1</v>
      </c>
      <c r="F1407" s="253" t="s">
        <v>1427</v>
      </c>
      <c r="G1407" s="250"/>
      <c r="H1407" s="254">
        <v>7.2699999999999996</v>
      </c>
      <c r="I1407" s="255"/>
      <c r="J1407" s="250"/>
      <c r="K1407" s="250"/>
      <c r="L1407" s="256"/>
      <c r="M1407" s="257"/>
      <c r="N1407" s="258"/>
      <c r="O1407" s="258"/>
      <c r="P1407" s="258"/>
      <c r="Q1407" s="258"/>
      <c r="R1407" s="258"/>
      <c r="S1407" s="258"/>
      <c r="T1407" s="25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0" t="s">
        <v>260</v>
      </c>
      <c r="AU1407" s="260" t="s">
        <v>93</v>
      </c>
      <c r="AV1407" s="13" t="s">
        <v>93</v>
      </c>
      <c r="AW1407" s="13" t="s">
        <v>40</v>
      </c>
      <c r="AX1407" s="13" t="s">
        <v>84</v>
      </c>
      <c r="AY1407" s="260" t="s">
        <v>251</v>
      </c>
    </row>
    <row r="1408" s="13" customFormat="1">
      <c r="A1408" s="13"/>
      <c r="B1408" s="249"/>
      <c r="C1408" s="250"/>
      <c r="D1408" s="251" t="s">
        <v>260</v>
      </c>
      <c r="E1408" s="252" t="s">
        <v>1</v>
      </c>
      <c r="F1408" s="253" t="s">
        <v>1428</v>
      </c>
      <c r="G1408" s="250"/>
      <c r="H1408" s="254">
        <v>33.359999999999999</v>
      </c>
      <c r="I1408" s="255"/>
      <c r="J1408" s="250"/>
      <c r="K1408" s="250"/>
      <c r="L1408" s="256"/>
      <c r="M1408" s="257"/>
      <c r="N1408" s="258"/>
      <c r="O1408" s="258"/>
      <c r="P1408" s="258"/>
      <c r="Q1408" s="258"/>
      <c r="R1408" s="258"/>
      <c r="S1408" s="258"/>
      <c r="T1408" s="25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0" t="s">
        <v>260</v>
      </c>
      <c r="AU1408" s="260" t="s">
        <v>93</v>
      </c>
      <c r="AV1408" s="13" t="s">
        <v>93</v>
      </c>
      <c r="AW1408" s="13" t="s">
        <v>40</v>
      </c>
      <c r="AX1408" s="13" t="s">
        <v>84</v>
      </c>
      <c r="AY1408" s="260" t="s">
        <v>251</v>
      </c>
    </row>
    <row r="1409" s="13" customFormat="1">
      <c r="A1409" s="13"/>
      <c r="B1409" s="249"/>
      <c r="C1409" s="250"/>
      <c r="D1409" s="251" t="s">
        <v>260</v>
      </c>
      <c r="E1409" s="252" t="s">
        <v>1</v>
      </c>
      <c r="F1409" s="253" t="s">
        <v>1429</v>
      </c>
      <c r="G1409" s="250"/>
      <c r="H1409" s="254">
        <v>24.699999999999999</v>
      </c>
      <c r="I1409" s="255"/>
      <c r="J1409" s="250"/>
      <c r="K1409" s="250"/>
      <c r="L1409" s="256"/>
      <c r="M1409" s="257"/>
      <c r="N1409" s="258"/>
      <c r="O1409" s="258"/>
      <c r="P1409" s="258"/>
      <c r="Q1409" s="258"/>
      <c r="R1409" s="258"/>
      <c r="S1409" s="258"/>
      <c r="T1409" s="25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0" t="s">
        <v>260</v>
      </c>
      <c r="AU1409" s="260" t="s">
        <v>93</v>
      </c>
      <c r="AV1409" s="13" t="s">
        <v>93</v>
      </c>
      <c r="AW1409" s="13" t="s">
        <v>40</v>
      </c>
      <c r="AX1409" s="13" t="s">
        <v>84</v>
      </c>
      <c r="AY1409" s="260" t="s">
        <v>251</v>
      </c>
    </row>
    <row r="1410" s="13" customFormat="1">
      <c r="A1410" s="13"/>
      <c r="B1410" s="249"/>
      <c r="C1410" s="250"/>
      <c r="D1410" s="251" t="s">
        <v>260</v>
      </c>
      <c r="E1410" s="252" t="s">
        <v>1</v>
      </c>
      <c r="F1410" s="253" t="s">
        <v>1097</v>
      </c>
      <c r="G1410" s="250"/>
      <c r="H1410" s="254">
        <v>260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260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251</v>
      </c>
    </row>
    <row r="1411" s="14" customFormat="1">
      <c r="A1411" s="14"/>
      <c r="B1411" s="261"/>
      <c r="C1411" s="262"/>
      <c r="D1411" s="251" t="s">
        <v>260</v>
      </c>
      <c r="E1411" s="263" t="s">
        <v>1</v>
      </c>
      <c r="F1411" s="264" t="s">
        <v>262</v>
      </c>
      <c r="G1411" s="262"/>
      <c r="H1411" s="265">
        <v>1338.8</v>
      </c>
      <c r="I1411" s="266"/>
      <c r="J1411" s="262"/>
      <c r="K1411" s="262"/>
      <c r="L1411" s="267"/>
      <c r="M1411" s="268"/>
      <c r="N1411" s="269"/>
      <c r="O1411" s="269"/>
      <c r="P1411" s="269"/>
      <c r="Q1411" s="269"/>
      <c r="R1411" s="269"/>
      <c r="S1411" s="269"/>
      <c r="T1411" s="27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1" t="s">
        <v>260</v>
      </c>
      <c r="AU1411" s="271" t="s">
        <v>93</v>
      </c>
      <c r="AV1411" s="14" t="s">
        <v>257</v>
      </c>
      <c r="AW1411" s="14" t="s">
        <v>40</v>
      </c>
      <c r="AX1411" s="14" t="s">
        <v>91</v>
      </c>
      <c r="AY1411" s="271" t="s">
        <v>251</v>
      </c>
    </row>
    <row r="1412" s="2" customFormat="1" ht="44.25" customHeight="1">
      <c r="A1412" s="41"/>
      <c r="B1412" s="42"/>
      <c r="C1412" s="294" t="s">
        <v>1437</v>
      </c>
      <c r="D1412" s="294" t="s">
        <v>338</v>
      </c>
      <c r="E1412" s="295" t="s">
        <v>1347</v>
      </c>
      <c r="F1412" s="296" t="s">
        <v>1348</v>
      </c>
      <c r="G1412" s="297" t="s">
        <v>389</v>
      </c>
      <c r="H1412" s="298">
        <v>1560.3710000000001</v>
      </c>
      <c r="I1412" s="299"/>
      <c r="J1412" s="300">
        <f>ROUND(I1412*H1412,2)</f>
        <v>0</v>
      </c>
      <c r="K1412" s="301"/>
      <c r="L1412" s="302"/>
      <c r="M1412" s="303" t="s">
        <v>1</v>
      </c>
      <c r="N1412" s="304" t="s">
        <v>49</v>
      </c>
      <c r="O1412" s="94"/>
      <c r="P1412" s="240">
        <f>O1412*H1412</f>
        <v>0</v>
      </c>
      <c r="Q1412" s="240">
        <v>0.0054000000000000003</v>
      </c>
      <c r="R1412" s="240">
        <f>Q1412*H1412</f>
        <v>8.4260034000000008</v>
      </c>
      <c r="S1412" s="240">
        <v>0</v>
      </c>
      <c r="T1412" s="241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42" t="s">
        <v>364</v>
      </c>
      <c r="AT1412" s="242" t="s">
        <v>338</v>
      </c>
      <c r="AU1412" s="242" t="s">
        <v>93</v>
      </c>
      <c r="AY1412" s="19" t="s">
        <v>251</v>
      </c>
      <c r="BE1412" s="243">
        <f>IF(N1412="základní",J1412,0)</f>
        <v>0</v>
      </c>
      <c r="BF1412" s="243">
        <f>IF(N1412="snížená",J1412,0)</f>
        <v>0</v>
      </c>
      <c r="BG1412" s="243">
        <f>IF(N1412="zákl. přenesená",J1412,0)</f>
        <v>0</v>
      </c>
      <c r="BH1412" s="243">
        <f>IF(N1412="sníž. přenesená",J1412,0)</f>
        <v>0</v>
      </c>
      <c r="BI1412" s="243">
        <f>IF(N1412="nulová",J1412,0)</f>
        <v>0</v>
      </c>
      <c r="BJ1412" s="19" t="s">
        <v>91</v>
      </c>
      <c r="BK1412" s="243">
        <f>ROUND(I1412*H1412,2)</f>
        <v>0</v>
      </c>
      <c r="BL1412" s="19" t="s">
        <v>304</v>
      </c>
      <c r="BM1412" s="242" t="s">
        <v>1438</v>
      </c>
    </row>
    <row r="1413" s="13" customFormat="1">
      <c r="A1413" s="13"/>
      <c r="B1413" s="249"/>
      <c r="C1413" s="250"/>
      <c r="D1413" s="251" t="s">
        <v>260</v>
      </c>
      <c r="E1413" s="252" t="s">
        <v>1</v>
      </c>
      <c r="F1413" s="253" t="s">
        <v>1439</v>
      </c>
      <c r="G1413" s="250"/>
      <c r="H1413" s="254">
        <v>1560.3710000000001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260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251</v>
      </c>
    </row>
    <row r="1414" s="14" customFormat="1">
      <c r="A1414" s="14"/>
      <c r="B1414" s="261"/>
      <c r="C1414" s="262"/>
      <c r="D1414" s="251" t="s">
        <v>260</v>
      </c>
      <c r="E1414" s="263" t="s">
        <v>1</v>
      </c>
      <c r="F1414" s="264" t="s">
        <v>262</v>
      </c>
      <c r="G1414" s="262"/>
      <c r="H1414" s="265">
        <v>1560.3710000000001</v>
      </c>
      <c r="I1414" s="266"/>
      <c r="J1414" s="262"/>
      <c r="K1414" s="262"/>
      <c r="L1414" s="267"/>
      <c r="M1414" s="268"/>
      <c r="N1414" s="269"/>
      <c r="O1414" s="269"/>
      <c r="P1414" s="269"/>
      <c r="Q1414" s="269"/>
      <c r="R1414" s="269"/>
      <c r="S1414" s="269"/>
      <c r="T1414" s="27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71" t="s">
        <v>260</v>
      </c>
      <c r="AU1414" s="271" t="s">
        <v>93</v>
      </c>
      <c r="AV1414" s="14" t="s">
        <v>257</v>
      </c>
      <c r="AW1414" s="14" t="s">
        <v>40</v>
      </c>
      <c r="AX1414" s="14" t="s">
        <v>91</v>
      </c>
      <c r="AY1414" s="271" t="s">
        <v>251</v>
      </c>
    </row>
    <row r="1415" s="2" customFormat="1" ht="24.15" customHeight="1">
      <c r="A1415" s="41"/>
      <c r="B1415" s="42"/>
      <c r="C1415" s="230" t="s">
        <v>893</v>
      </c>
      <c r="D1415" s="230" t="s">
        <v>253</v>
      </c>
      <c r="E1415" s="231" t="s">
        <v>1440</v>
      </c>
      <c r="F1415" s="232" t="s">
        <v>1441</v>
      </c>
      <c r="G1415" s="233" t="s">
        <v>389</v>
      </c>
      <c r="H1415" s="234">
        <v>1062.1099999999999</v>
      </c>
      <c r="I1415" s="235"/>
      <c r="J1415" s="236">
        <f>ROUND(I1415*H1415,2)</f>
        <v>0</v>
      </c>
      <c r="K1415" s="237"/>
      <c r="L1415" s="47"/>
      <c r="M1415" s="238" t="s">
        <v>1</v>
      </c>
      <c r="N1415" s="239" t="s">
        <v>49</v>
      </c>
      <c r="O1415" s="94"/>
      <c r="P1415" s="240">
        <f>O1415*H1415</f>
        <v>0</v>
      </c>
      <c r="Q1415" s="240">
        <v>0.000194</v>
      </c>
      <c r="R1415" s="240">
        <f>Q1415*H1415</f>
        <v>0.20604933999999997</v>
      </c>
      <c r="S1415" s="240">
        <v>0</v>
      </c>
      <c r="T1415" s="241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42" t="s">
        <v>304</v>
      </c>
      <c r="AT1415" s="242" t="s">
        <v>253</v>
      </c>
      <c r="AU1415" s="242" t="s">
        <v>93</v>
      </c>
      <c r="AY1415" s="19" t="s">
        <v>251</v>
      </c>
      <c r="BE1415" s="243">
        <f>IF(N1415="základní",J1415,0)</f>
        <v>0</v>
      </c>
      <c r="BF1415" s="243">
        <f>IF(N1415="snížená",J1415,0)</f>
        <v>0</v>
      </c>
      <c r="BG1415" s="243">
        <f>IF(N1415="zákl. přenesená",J1415,0)</f>
        <v>0</v>
      </c>
      <c r="BH1415" s="243">
        <f>IF(N1415="sníž. přenesená",J1415,0)</f>
        <v>0</v>
      </c>
      <c r="BI1415" s="243">
        <f>IF(N1415="nulová",J1415,0)</f>
        <v>0</v>
      </c>
      <c r="BJ1415" s="19" t="s">
        <v>91</v>
      </c>
      <c r="BK1415" s="243">
        <f>ROUND(I1415*H1415,2)</f>
        <v>0</v>
      </c>
      <c r="BL1415" s="19" t="s">
        <v>304</v>
      </c>
      <c r="BM1415" s="242" t="s">
        <v>1442</v>
      </c>
    </row>
    <row r="1416" s="2" customFormat="1">
      <c r="A1416" s="41"/>
      <c r="B1416" s="42"/>
      <c r="C1416" s="43"/>
      <c r="D1416" s="244" t="s">
        <v>258</v>
      </c>
      <c r="E1416" s="43"/>
      <c r="F1416" s="245" t="s">
        <v>1443</v>
      </c>
      <c r="G1416" s="43"/>
      <c r="H1416" s="43"/>
      <c r="I1416" s="246"/>
      <c r="J1416" s="43"/>
      <c r="K1416" s="43"/>
      <c r="L1416" s="47"/>
      <c r="M1416" s="247"/>
      <c r="N1416" s="248"/>
      <c r="O1416" s="94"/>
      <c r="P1416" s="94"/>
      <c r="Q1416" s="94"/>
      <c r="R1416" s="94"/>
      <c r="S1416" s="94"/>
      <c r="T1416" s="95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19" t="s">
        <v>258</v>
      </c>
      <c r="AU1416" s="19" t="s">
        <v>93</v>
      </c>
    </row>
    <row r="1417" s="13" customFormat="1">
      <c r="A1417" s="13"/>
      <c r="B1417" s="249"/>
      <c r="C1417" s="250"/>
      <c r="D1417" s="251" t="s">
        <v>260</v>
      </c>
      <c r="E1417" s="252" t="s">
        <v>1</v>
      </c>
      <c r="F1417" s="253" t="s">
        <v>1096</v>
      </c>
      <c r="G1417" s="250"/>
      <c r="H1417" s="254">
        <v>483.31999999999999</v>
      </c>
      <c r="I1417" s="255"/>
      <c r="J1417" s="250"/>
      <c r="K1417" s="250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260</v>
      </c>
      <c r="AU1417" s="260" t="s">
        <v>93</v>
      </c>
      <c r="AV1417" s="13" t="s">
        <v>93</v>
      </c>
      <c r="AW1417" s="13" t="s">
        <v>40</v>
      </c>
      <c r="AX1417" s="13" t="s">
        <v>84</v>
      </c>
      <c r="AY1417" s="260" t="s">
        <v>251</v>
      </c>
    </row>
    <row r="1418" s="13" customFormat="1">
      <c r="A1418" s="13"/>
      <c r="B1418" s="249"/>
      <c r="C1418" s="250"/>
      <c r="D1418" s="251" t="s">
        <v>260</v>
      </c>
      <c r="E1418" s="252" t="s">
        <v>1</v>
      </c>
      <c r="F1418" s="253" t="s">
        <v>1102</v>
      </c>
      <c r="G1418" s="250"/>
      <c r="H1418" s="254">
        <v>578.78999999999996</v>
      </c>
      <c r="I1418" s="255"/>
      <c r="J1418" s="250"/>
      <c r="K1418" s="250"/>
      <c r="L1418" s="256"/>
      <c r="M1418" s="257"/>
      <c r="N1418" s="258"/>
      <c r="O1418" s="258"/>
      <c r="P1418" s="258"/>
      <c r="Q1418" s="258"/>
      <c r="R1418" s="258"/>
      <c r="S1418" s="258"/>
      <c r="T1418" s="25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0" t="s">
        <v>260</v>
      </c>
      <c r="AU1418" s="260" t="s">
        <v>93</v>
      </c>
      <c r="AV1418" s="13" t="s">
        <v>93</v>
      </c>
      <c r="AW1418" s="13" t="s">
        <v>40</v>
      </c>
      <c r="AX1418" s="13" t="s">
        <v>84</v>
      </c>
      <c r="AY1418" s="260" t="s">
        <v>251</v>
      </c>
    </row>
    <row r="1419" s="14" customFormat="1">
      <c r="A1419" s="14"/>
      <c r="B1419" s="261"/>
      <c r="C1419" s="262"/>
      <c r="D1419" s="251" t="s">
        <v>260</v>
      </c>
      <c r="E1419" s="263" t="s">
        <v>1</v>
      </c>
      <c r="F1419" s="264" t="s">
        <v>262</v>
      </c>
      <c r="G1419" s="262"/>
      <c r="H1419" s="265">
        <v>1062.1099999999999</v>
      </c>
      <c r="I1419" s="266"/>
      <c r="J1419" s="262"/>
      <c r="K1419" s="262"/>
      <c r="L1419" s="267"/>
      <c r="M1419" s="268"/>
      <c r="N1419" s="269"/>
      <c r="O1419" s="269"/>
      <c r="P1419" s="269"/>
      <c r="Q1419" s="269"/>
      <c r="R1419" s="269"/>
      <c r="S1419" s="269"/>
      <c r="T1419" s="27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71" t="s">
        <v>260</v>
      </c>
      <c r="AU1419" s="271" t="s">
        <v>93</v>
      </c>
      <c r="AV1419" s="14" t="s">
        <v>257</v>
      </c>
      <c r="AW1419" s="14" t="s">
        <v>40</v>
      </c>
      <c r="AX1419" s="14" t="s">
        <v>91</v>
      </c>
      <c r="AY1419" s="271" t="s">
        <v>251</v>
      </c>
    </row>
    <row r="1420" s="2" customFormat="1" ht="33" customHeight="1">
      <c r="A1420" s="41"/>
      <c r="B1420" s="42"/>
      <c r="C1420" s="294" t="s">
        <v>1444</v>
      </c>
      <c r="D1420" s="294" t="s">
        <v>338</v>
      </c>
      <c r="E1420" s="295" t="s">
        <v>1445</v>
      </c>
      <c r="F1420" s="296" t="s">
        <v>1446</v>
      </c>
      <c r="G1420" s="297" t="s">
        <v>389</v>
      </c>
      <c r="H1420" s="298">
        <v>1237.358</v>
      </c>
      <c r="I1420" s="299"/>
      <c r="J1420" s="300">
        <f>ROUND(I1420*H1420,2)</f>
        <v>0</v>
      </c>
      <c r="K1420" s="301"/>
      <c r="L1420" s="302"/>
      <c r="M1420" s="303" t="s">
        <v>1</v>
      </c>
      <c r="N1420" s="304" t="s">
        <v>49</v>
      </c>
      <c r="O1420" s="94"/>
      <c r="P1420" s="240">
        <f>O1420*H1420</f>
        <v>0</v>
      </c>
      <c r="Q1420" s="240">
        <v>0.0019</v>
      </c>
      <c r="R1420" s="240">
        <f>Q1420*H1420</f>
        <v>2.3509802</v>
      </c>
      <c r="S1420" s="240">
        <v>0</v>
      </c>
      <c r="T1420" s="241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42" t="s">
        <v>364</v>
      </c>
      <c r="AT1420" s="242" t="s">
        <v>338</v>
      </c>
      <c r="AU1420" s="242" t="s">
        <v>93</v>
      </c>
      <c r="AY1420" s="19" t="s">
        <v>251</v>
      </c>
      <c r="BE1420" s="243">
        <f>IF(N1420="základní",J1420,0)</f>
        <v>0</v>
      </c>
      <c r="BF1420" s="243">
        <f>IF(N1420="snížená",J1420,0)</f>
        <v>0</v>
      </c>
      <c r="BG1420" s="243">
        <f>IF(N1420="zákl. přenesená",J1420,0)</f>
        <v>0</v>
      </c>
      <c r="BH1420" s="243">
        <f>IF(N1420="sníž. přenesená",J1420,0)</f>
        <v>0</v>
      </c>
      <c r="BI1420" s="243">
        <f>IF(N1420="nulová",J1420,0)</f>
        <v>0</v>
      </c>
      <c r="BJ1420" s="19" t="s">
        <v>91</v>
      </c>
      <c r="BK1420" s="243">
        <f>ROUND(I1420*H1420,2)</f>
        <v>0</v>
      </c>
      <c r="BL1420" s="19" t="s">
        <v>304</v>
      </c>
      <c r="BM1420" s="242" t="s">
        <v>1447</v>
      </c>
    </row>
    <row r="1421" s="2" customFormat="1">
      <c r="A1421" s="41"/>
      <c r="B1421" s="42"/>
      <c r="C1421" s="43"/>
      <c r="D1421" s="251" t="s">
        <v>289</v>
      </c>
      <c r="E1421" s="43"/>
      <c r="F1421" s="282" t="s">
        <v>1448</v>
      </c>
      <c r="G1421" s="43"/>
      <c r="H1421" s="43"/>
      <c r="I1421" s="246"/>
      <c r="J1421" s="43"/>
      <c r="K1421" s="43"/>
      <c r="L1421" s="47"/>
      <c r="M1421" s="247"/>
      <c r="N1421" s="248"/>
      <c r="O1421" s="94"/>
      <c r="P1421" s="94"/>
      <c r="Q1421" s="94"/>
      <c r="R1421" s="94"/>
      <c r="S1421" s="94"/>
      <c r="T1421" s="95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19" t="s">
        <v>289</v>
      </c>
      <c r="AU1421" s="19" t="s">
        <v>93</v>
      </c>
    </row>
    <row r="1422" s="13" customFormat="1">
      <c r="A1422" s="13"/>
      <c r="B1422" s="249"/>
      <c r="C1422" s="250"/>
      <c r="D1422" s="251" t="s">
        <v>260</v>
      </c>
      <c r="E1422" s="252" t="s">
        <v>1</v>
      </c>
      <c r="F1422" s="253" t="s">
        <v>1096</v>
      </c>
      <c r="G1422" s="250"/>
      <c r="H1422" s="254">
        <v>483.31999999999999</v>
      </c>
      <c r="I1422" s="255"/>
      <c r="J1422" s="250"/>
      <c r="K1422" s="250"/>
      <c r="L1422" s="256"/>
      <c r="M1422" s="257"/>
      <c r="N1422" s="258"/>
      <c r="O1422" s="258"/>
      <c r="P1422" s="258"/>
      <c r="Q1422" s="258"/>
      <c r="R1422" s="258"/>
      <c r="S1422" s="258"/>
      <c r="T1422" s="25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0" t="s">
        <v>260</v>
      </c>
      <c r="AU1422" s="260" t="s">
        <v>93</v>
      </c>
      <c r="AV1422" s="13" t="s">
        <v>93</v>
      </c>
      <c r="AW1422" s="13" t="s">
        <v>40</v>
      </c>
      <c r="AX1422" s="13" t="s">
        <v>84</v>
      </c>
      <c r="AY1422" s="260" t="s">
        <v>251</v>
      </c>
    </row>
    <row r="1423" s="13" customFormat="1">
      <c r="A1423" s="13"/>
      <c r="B1423" s="249"/>
      <c r="C1423" s="250"/>
      <c r="D1423" s="251" t="s">
        <v>260</v>
      </c>
      <c r="E1423" s="252" t="s">
        <v>1</v>
      </c>
      <c r="F1423" s="253" t="s">
        <v>1102</v>
      </c>
      <c r="G1423" s="250"/>
      <c r="H1423" s="254">
        <v>578.78999999999996</v>
      </c>
      <c r="I1423" s="255"/>
      <c r="J1423" s="250"/>
      <c r="K1423" s="250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260</v>
      </c>
      <c r="AU1423" s="260" t="s">
        <v>93</v>
      </c>
      <c r="AV1423" s="13" t="s">
        <v>93</v>
      </c>
      <c r="AW1423" s="13" t="s">
        <v>40</v>
      </c>
      <c r="AX1423" s="13" t="s">
        <v>84</v>
      </c>
      <c r="AY1423" s="260" t="s">
        <v>251</v>
      </c>
    </row>
    <row r="1424" s="14" customFormat="1">
      <c r="A1424" s="14"/>
      <c r="B1424" s="261"/>
      <c r="C1424" s="262"/>
      <c r="D1424" s="251" t="s">
        <v>260</v>
      </c>
      <c r="E1424" s="263" t="s">
        <v>1</v>
      </c>
      <c r="F1424" s="264" t="s">
        <v>262</v>
      </c>
      <c r="G1424" s="262"/>
      <c r="H1424" s="265">
        <v>1062.1099999999999</v>
      </c>
      <c r="I1424" s="266"/>
      <c r="J1424" s="262"/>
      <c r="K1424" s="262"/>
      <c r="L1424" s="267"/>
      <c r="M1424" s="268"/>
      <c r="N1424" s="269"/>
      <c r="O1424" s="269"/>
      <c r="P1424" s="269"/>
      <c r="Q1424" s="269"/>
      <c r="R1424" s="269"/>
      <c r="S1424" s="269"/>
      <c r="T1424" s="27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1" t="s">
        <v>260</v>
      </c>
      <c r="AU1424" s="271" t="s">
        <v>93</v>
      </c>
      <c r="AV1424" s="14" t="s">
        <v>257</v>
      </c>
      <c r="AW1424" s="14" t="s">
        <v>40</v>
      </c>
      <c r="AX1424" s="14" t="s">
        <v>91</v>
      </c>
      <c r="AY1424" s="271" t="s">
        <v>251</v>
      </c>
    </row>
    <row r="1425" s="13" customFormat="1">
      <c r="A1425" s="13"/>
      <c r="B1425" s="249"/>
      <c r="C1425" s="250"/>
      <c r="D1425" s="251" t="s">
        <v>260</v>
      </c>
      <c r="E1425" s="250"/>
      <c r="F1425" s="253" t="s">
        <v>1449</v>
      </c>
      <c r="G1425" s="250"/>
      <c r="H1425" s="254">
        <v>1237.358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260</v>
      </c>
      <c r="AU1425" s="260" t="s">
        <v>93</v>
      </c>
      <c r="AV1425" s="13" t="s">
        <v>93</v>
      </c>
      <c r="AW1425" s="13" t="s">
        <v>4</v>
      </c>
      <c r="AX1425" s="13" t="s">
        <v>91</v>
      </c>
      <c r="AY1425" s="260" t="s">
        <v>251</v>
      </c>
    </row>
    <row r="1426" s="2" customFormat="1" ht="49.05" customHeight="1">
      <c r="A1426" s="41"/>
      <c r="B1426" s="42"/>
      <c r="C1426" s="230" t="s">
        <v>899</v>
      </c>
      <c r="D1426" s="230" t="s">
        <v>253</v>
      </c>
      <c r="E1426" s="231" t="s">
        <v>1450</v>
      </c>
      <c r="F1426" s="232" t="s">
        <v>1451</v>
      </c>
      <c r="G1426" s="233" t="s">
        <v>321</v>
      </c>
      <c r="H1426" s="234">
        <v>207.09999999999999</v>
      </c>
      <c r="I1426" s="235"/>
      <c r="J1426" s="236">
        <f>ROUND(I1426*H1426,2)</f>
        <v>0</v>
      </c>
      <c r="K1426" s="237"/>
      <c r="L1426" s="47"/>
      <c r="M1426" s="238" t="s">
        <v>1</v>
      </c>
      <c r="N1426" s="239" t="s">
        <v>49</v>
      </c>
      <c r="O1426" s="94"/>
      <c r="P1426" s="240">
        <f>O1426*H1426</f>
        <v>0</v>
      </c>
      <c r="Q1426" s="240">
        <v>0.0016800000000000001</v>
      </c>
      <c r="R1426" s="240">
        <f>Q1426*H1426</f>
        <v>0.34792800000000002</v>
      </c>
      <c r="S1426" s="240">
        <v>0</v>
      </c>
      <c r="T1426" s="241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42" t="s">
        <v>304</v>
      </c>
      <c r="AT1426" s="242" t="s">
        <v>253</v>
      </c>
      <c r="AU1426" s="242" t="s">
        <v>93</v>
      </c>
      <c r="AY1426" s="19" t="s">
        <v>251</v>
      </c>
      <c r="BE1426" s="243">
        <f>IF(N1426="základní",J1426,0)</f>
        <v>0</v>
      </c>
      <c r="BF1426" s="243">
        <f>IF(N1426="snížená",J1426,0)</f>
        <v>0</v>
      </c>
      <c r="BG1426" s="243">
        <f>IF(N1426="zákl. přenesená",J1426,0)</f>
        <v>0</v>
      </c>
      <c r="BH1426" s="243">
        <f>IF(N1426="sníž. přenesená",J1426,0)</f>
        <v>0</v>
      </c>
      <c r="BI1426" s="243">
        <f>IF(N1426="nulová",J1426,0)</f>
        <v>0</v>
      </c>
      <c r="BJ1426" s="19" t="s">
        <v>91</v>
      </c>
      <c r="BK1426" s="243">
        <f>ROUND(I1426*H1426,2)</f>
        <v>0</v>
      </c>
      <c r="BL1426" s="19" t="s">
        <v>304</v>
      </c>
      <c r="BM1426" s="242" t="s">
        <v>1452</v>
      </c>
    </row>
    <row r="1427" s="13" customFormat="1">
      <c r="A1427" s="13"/>
      <c r="B1427" s="249"/>
      <c r="C1427" s="250"/>
      <c r="D1427" s="251" t="s">
        <v>260</v>
      </c>
      <c r="E1427" s="252" t="s">
        <v>1</v>
      </c>
      <c r="F1427" s="253" t="s">
        <v>1453</v>
      </c>
      <c r="G1427" s="250"/>
      <c r="H1427" s="254">
        <v>207.09999999999999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260</v>
      </c>
      <c r="AU1427" s="260" t="s">
        <v>93</v>
      </c>
      <c r="AV1427" s="13" t="s">
        <v>93</v>
      </c>
      <c r="AW1427" s="13" t="s">
        <v>40</v>
      </c>
      <c r="AX1427" s="13" t="s">
        <v>91</v>
      </c>
      <c r="AY1427" s="260" t="s">
        <v>251</v>
      </c>
    </row>
    <row r="1428" s="2" customFormat="1" ht="49.05" customHeight="1">
      <c r="A1428" s="41"/>
      <c r="B1428" s="42"/>
      <c r="C1428" s="230" t="s">
        <v>1454</v>
      </c>
      <c r="D1428" s="230" t="s">
        <v>253</v>
      </c>
      <c r="E1428" s="231" t="s">
        <v>1455</v>
      </c>
      <c r="F1428" s="232" t="s">
        <v>1456</v>
      </c>
      <c r="G1428" s="233" t="s">
        <v>321</v>
      </c>
      <c r="H1428" s="234">
        <v>0.55000000000000004</v>
      </c>
      <c r="I1428" s="235"/>
      <c r="J1428" s="236">
        <f>ROUND(I1428*H1428,2)</f>
        <v>0</v>
      </c>
      <c r="K1428" s="237"/>
      <c r="L1428" s="47"/>
      <c r="M1428" s="238" t="s">
        <v>1</v>
      </c>
      <c r="N1428" s="239" t="s">
        <v>49</v>
      </c>
      <c r="O1428" s="94"/>
      <c r="P1428" s="240">
        <f>O1428*H1428</f>
        <v>0</v>
      </c>
      <c r="Q1428" s="240">
        <v>0.00125</v>
      </c>
      <c r="R1428" s="240">
        <f>Q1428*H1428</f>
        <v>0.00068750000000000007</v>
      </c>
      <c r="S1428" s="240">
        <v>0</v>
      </c>
      <c r="T1428" s="241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42" t="s">
        <v>304</v>
      </c>
      <c r="AT1428" s="242" t="s">
        <v>253</v>
      </c>
      <c r="AU1428" s="242" t="s">
        <v>93</v>
      </c>
      <c r="AY1428" s="19" t="s">
        <v>251</v>
      </c>
      <c r="BE1428" s="243">
        <f>IF(N1428="základní",J1428,0)</f>
        <v>0</v>
      </c>
      <c r="BF1428" s="243">
        <f>IF(N1428="snížená",J1428,0)</f>
        <v>0</v>
      </c>
      <c r="BG1428" s="243">
        <f>IF(N1428="zákl. přenesená",J1428,0)</f>
        <v>0</v>
      </c>
      <c r="BH1428" s="243">
        <f>IF(N1428="sníž. přenesená",J1428,0)</f>
        <v>0</v>
      </c>
      <c r="BI1428" s="243">
        <f>IF(N1428="nulová",J1428,0)</f>
        <v>0</v>
      </c>
      <c r="BJ1428" s="19" t="s">
        <v>91</v>
      </c>
      <c r="BK1428" s="243">
        <f>ROUND(I1428*H1428,2)</f>
        <v>0</v>
      </c>
      <c r="BL1428" s="19" t="s">
        <v>304</v>
      </c>
      <c r="BM1428" s="242" t="s">
        <v>1457</v>
      </c>
    </row>
    <row r="1429" s="15" customFormat="1">
      <c r="A1429" s="15"/>
      <c r="B1429" s="272"/>
      <c r="C1429" s="273"/>
      <c r="D1429" s="251" t="s">
        <v>260</v>
      </c>
      <c r="E1429" s="274" t="s">
        <v>1</v>
      </c>
      <c r="F1429" s="275" t="s">
        <v>1458</v>
      </c>
      <c r="G1429" s="273"/>
      <c r="H1429" s="274" t="s">
        <v>1</v>
      </c>
      <c r="I1429" s="276"/>
      <c r="J1429" s="273"/>
      <c r="K1429" s="273"/>
      <c r="L1429" s="277"/>
      <c r="M1429" s="278"/>
      <c r="N1429" s="279"/>
      <c r="O1429" s="279"/>
      <c r="P1429" s="279"/>
      <c r="Q1429" s="279"/>
      <c r="R1429" s="279"/>
      <c r="S1429" s="279"/>
      <c r="T1429" s="280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81" t="s">
        <v>260</v>
      </c>
      <c r="AU1429" s="281" t="s">
        <v>93</v>
      </c>
      <c r="AV1429" s="15" t="s">
        <v>91</v>
      </c>
      <c r="AW1429" s="15" t="s">
        <v>40</v>
      </c>
      <c r="AX1429" s="15" t="s">
        <v>84</v>
      </c>
      <c r="AY1429" s="281" t="s">
        <v>251</v>
      </c>
    </row>
    <row r="1430" s="13" customFormat="1">
      <c r="A1430" s="13"/>
      <c r="B1430" s="249"/>
      <c r="C1430" s="250"/>
      <c r="D1430" s="251" t="s">
        <v>260</v>
      </c>
      <c r="E1430" s="252" t="s">
        <v>1</v>
      </c>
      <c r="F1430" s="253" t="s">
        <v>1459</v>
      </c>
      <c r="G1430" s="250"/>
      <c r="H1430" s="254">
        <v>0.55000000000000004</v>
      </c>
      <c r="I1430" s="255"/>
      <c r="J1430" s="250"/>
      <c r="K1430" s="250"/>
      <c r="L1430" s="256"/>
      <c r="M1430" s="257"/>
      <c r="N1430" s="258"/>
      <c r="O1430" s="258"/>
      <c r="P1430" s="258"/>
      <c r="Q1430" s="258"/>
      <c r="R1430" s="258"/>
      <c r="S1430" s="258"/>
      <c r="T1430" s="25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0" t="s">
        <v>260</v>
      </c>
      <c r="AU1430" s="260" t="s">
        <v>93</v>
      </c>
      <c r="AV1430" s="13" t="s">
        <v>93</v>
      </c>
      <c r="AW1430" s="13" t="s">
        <v>40</v>
      </c>
      <c r="AX1430" s="13" t="s">
        <v>91</v>
      </c>
      <c r="AY1430" s="260" t="s">
        <v>251</v>
      </c>
    </row>
    <row r="1431" s="2" customFormat="1" ht="49.05" customHeight="1">
      <c r="A1431" s="41"/>
      <c r="B1431" s="42"/>
      <c r="C1431" s="230" t="s">
        <v>904</v>
      </c>
      <c r="D1431" s="230" t="s">
        <v>253</v>
      </c>
      <c r="E1431" s="231" t="s">
        <v>1460</v>
      </c>
      <c r="F1431" s="232" t="s">
        <v>1461</v>
      </c>
      <c r="G1431" s="233" t="s">
        <v>321</v>
      </c>
      <c r="H1431" s="234">
        <v>3.2000000000000002</v>
      </c>
      <c r="I1431" s="235"/>
      <c r="J1431" s="236">
        <f>ROUND(I1431*H1431,2)</f>
        <v>0</v>
      </c>
      <c r="K1431" s="237"/>
      <c r="L1431" s="47"/>
      <c r="M1431" s="238" t="s">
        <v>1</v>
      </c>
      <c r="N1431" s="239" t="s">
        <v>49</v>
      </c>
      <c r="O1431" s="94"/>
      <c r="P1431" s="240">
        <f>O1431*H1431</f>
        <v>0</v>
      </c>
      <c r="Q1431" s="240">
        <v>0.00182</v>
      </c>
      <c r="R1431" s="240">
        <f>Q1431*H1431</f>
        <v>0.0058240000000000002</v>
      </c>
      <c r="S1431" s="240">
        <v>0</v>
      </c>
      <c r="T1431" s="241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42" t="s">
        <v>304</v>
      </c>
      <c r="AT1431" s="242" t="s">
        <v>253</v>
      </c>
      <c r="AU1431" s="242" t="s">
        <v>93</v>
      </c>
      <c r="AY1431" s="19" t="s">
        <v>251</v>
      </c>
      <c r="BE1431" s="243">
        <f>IF(N1431="základní",J1431,0)</f>
        <v>0</v>
      </c>
      <c r="BF1431" s="243">
        <f>IF(N1431="snížená",J1431,0)</f>
        <v>0</v>
      </c>
      <c r="BG1431" s="243">
        <f>IF(N1431="zákl. přenesená",J1431,0)</f>
        <v>0</v>
      </c>
      <c r="BH1431" s="243">
        <f>IF(N1431="sníž. přenesená",J1431,0)</f>
        <v>0</v>
      </c>
      <c r="BI1431" s="243">
        <f>IF(N1431="nulová",J1431,0)</f>
        <v>0</v>
      </c>
      <c r="BJ1431" s="19" t="s">
        <v>91</v>
      </c>
      <c r="BK1431" s="243">
        <f>ROUND(I1431*H1431,2)</f>
        <v>0</v>
      </c>
      <c r="BL1431" s="19" t="s">
        <v>304</v>
      </c>
      <c r="BM1431" s="242" t="s">
        <v>1462</v>
      </c>
    </row>
    <row r="1432" s="15" customFormat="1">
      <c r="A1432" s="15"/>
      <c r="B1432" s="272"/>
      <c r="C1432" s="273"/>
      <c r="D1432" s="251" t="s">
        <v>260</v>
      </c>
      <c r="E1432" s="274" t="s">
        <v>1</v>
      </c>
      <c r="F1432" s="275" t="s">
        <v>1463</v>
      </c>
      <c r="G1432" s="273"/>
      <c r="H1432" s="274" t="s">
        <v>1</v>
      </c>
      <c r="I1432" s="276"/>
      <c r="J1432" s="273"/>
      <c r="K1432" s="273"/>
      <c r="L1432" s="277"/>
      <c r="M1432" s="278"/>
      <c r="N1432" s="279"/>
      <c r="O1432" s="279"/>
      <c r="P1432" s="279"/>
      <c r="Q1432" s="279"/>
      <c r="R1432" s="279"/>
      <c r="S1432" s="279"/>
      <c r="T1432" s="280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81" t="s">
        <v>260</v>
      </c>
      <c r="AU1432" s="281" t="s">
        <v>93</v>
      </c>
      <c r="AV1432" s="15" t="s">
        <v>91</v>
      </c>
      <c r="AW1432" s="15" t="s">
        <v>40</v>
      </c>
      <c r="AX1432" s="15" t="s">
        <v>84</v>
      </c>
      <c r="AY1432" s="281" t="s">
        <v>251</v>
      </c>
    </row>
    <row r="1433" s="13" customFormat="1">
      <c r="A1433" s="13"/>
      <c r="B1433" s="249"/>
      <c r="C1433" s="250"/>
      <c r="D1433" s="251" t="s">
        <v>260</v>
      </c>
      <c r="E1433" s="252" t="s">
        <v>1</v>
      </c>
      <c r="F1433" s="253" t="s">
        <v>1464</v>
      </c>
      <c r="G1433" s="250"/>
      <c r="H1433" s="254">
        <v>3.2000000000000002</v>
      </c>
      <c r="I1433" s="255"/>
      <c r="J1433" s="250"/>
      <c r="K1433" s="250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260</v>
      </c>
      <c r="AU1433" s="260" t="s">
        <v>93</v>
      </c>
      <c r="AV1433" s="13" t="s">
        <v>93</v>
      </c>
      <c r="AW1433" s="13" t="s">
        <v>40</v>
      </c>
      <c r="AX1433" s="13" t="s">
        <v>91</v>
      </c>
      <c r="AY1433" s="260" t="s">
        <v>251</v>
      </c>
    </row>
    <row r="1434" s="2" customFormat="1" ht="49.05" customHeight="1">
      <c r="A1434" s="41"/>
      <c r="B1434" s="42"/>
      <c r="C1434" s="230" t="s">
        <v>1465</v>
      </c>
      <c r="D1434" s="230" t="s">
        <v>253</v>
      </c>
      <c r="E1434" s="231" t="s">
        <v>1466</v>
      </c>
      <c r="F1434" s="232" t="s">
        <v>1467</v>
      </c>
      <c r="G1434" s="233" t="s">
        <v>321</v>
      </c>
      <c r="H1434" s="234">
        <v>21.699999999999999</v>
      </c>
      <c r="I1434" s="235"/>
      <c r="J1434" s="236">
        <f>ROUND(I1434*H1434,2)</f>
        <v>0</v>
      </c>
      <c r="K1434" s="237"/>
      <c r="L1434" s="47"/>
      <c r="M1434" s="238" t="s">
        <v>1</v>
      </c>
      <c r="N1434" s="239" t="s">
        <v>49</v>
      </c>
      <c r="O1434" s="94"/>
      <c r="P1434" s="240">
        <f>O1434*H1434</f>
        <v>0</v>
      </c>
      <c r="Q1434" s="240">
        <v>0.00089999999999999998</v>
      </c>
      <c r="R1434" s="240">
        <f>Q1434*H1434</f>
        <v>0.019529999999999999</v>
      </c>
      <c r="S1434" s="240">
        <v>0</v>
      </c>
      <c r="T1434" s="241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42" t="s">
        <v>304</v>
      </c>
      <c r="AT1434" s="242" t="s">
        <v>253</v>
      </c>
      <c r="AU1434" s="242" t="s">
        <v>93</v>
      </c>
      <c r="AY1434" s="19" t="s">
        <v>251</v>
      </c>
      <c r="BE1434" s="243">
        <f>IF(N1434="základní",J1434,0)</f>
        <v>0</v>
      </c>
      <c r="BF1434" s="243">
        <f>IF(N1434="snížená",J1434,0)</f>
        <v>0</v>
      </c>
      <c r="BG1434" s="243">
        <f>IF(N1434="zákl. přenesená",J1434,0)</f>
        <v>0</v>
      </c>
      <c r="BH1434" s="243">
        <f>IF(N1434="sníž. přenesená",J1434,0)</f>
        <v>0</v>
      </c>
      <c r="BI1434" s="243">
        <f>IF(N1434="nulová",J1434,0)</f>
        <v>0</v>
      </c>
      <c r="BJ1434" s="19" t="s">
        <v>91</v>
      </c>
      <c r="BK1434" s="243">
        <f>ROUND(I1434*H1434,2)</f>
        <v>0</v>
      </c>
      <c r="BL1434" s="19" t="s">
        <v>304</v>
      </c>
      <c r="BM1434" s="242" t="s">
        <v>1468</v>
      </c>
    </row>
    <row r="1435" s="15" customFormat="1">
      <c r="A1435" s="15"/>
      <c r="B1435" s="272"/>
      <c r="C1435" s="273"/>
      <c r="D1435" s="251" t="s">
        <v>260</v>
      </c>
      <c r="E1435" s="274" t="s">
        <v>1</v>
      </c>
      <c r="F1435" s="275" t="s">
        <v>1469</v>
      </c>
      <c r="G1435" s="273"/>
      <c r="H1435" s="274" t="s">
        <v>1</v>
      </c>
      <c r="I1435" s="276"/>
      <c r="J1435" s="273"/>
      <c r="K1435" s="273"/>
      <c r="L1435" s="277"/>
      <c r="M1435" s="278"/>
      <c r="N1435" s="279"/>
      <c r="O1435" s="279"/>
      <c r="P1435" s="279"/>
      <c r="Q1435" s="279"/>
      <c r="R1435" s="279"/>
      <c r="S1435" s="279"/>
      <c r="T1435" s="280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81" t="s">
        <v>260</v>
      </c>
      <c r="AU1435" s="281" t="s">
        <v>93</v>
      </c>
      <c r="AV1435" s="15" t="s">
        <v>91</v>
      </c>
      <c r="AW1435" s="15" t="s">
        <v>40</v>
      </c>
      <c r="AX1435" s="15" t="s">
        <v>84</v>
      </c>
      <c r="AY1435" s="281" t="s">
        <v>251</v>
      </c>
    </row>
    <row r="1436" s="13" customFormat="1">
      <c r="A1436" s="13"/>
      <c r="B1436" s="249"/>
      <c r="C1436" s="250"/>
      <c r="D1436" s="251" t="s">
        <v>260</v>
      </c>
      <c r="E1436" s="252" t="s">
        <v>1</v>
      </c>
      <c r="F1436" s="253" t="s">
        <v>1470</v>
      </c>
      <c r="G1436" s="250"/>
      <c r="H1436" s="254">
        <v>21.699999999999999</v>
      </c>
      <c r="I1436" s="255"/>
      <c r="J1436" s="250"/>
      <c r="K1436" s="250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260</v>
      </c>
      <c r="AU1436" s="260" t="s">
        <v>93</v>
      </c>
      <c r="AV1436" s="13" t="s">
        <v>93</v>
      </c>
      <c r="AW1436" s="13" t="s">
        <v>40</v>
      </c>
      <c r="AX1436" s="13" t="s">
        <v>91</v>
      </c>
      <c r="AY1436" s="260" t="s">
        <v>251</v>
      </c>
    </row>
    <row r="1437" s="2" customFormat="1" ht="49.05" customHeight="1">
      <c r="A1437" s="41"/>
      <c r="B1437" s="42"/>
      <c r="C1437" s="230" t="s">
        <v>1471</v>
      </c>
      <c r="D1437" s="230" t="s">
        <v>253</v>
      </c>
      <c r="E1437" s="231" t="s">
        <v>1472</v>
      </c>
      <c r="F1437" s="232" t="s">
        <v>1473</v>
      </c>
      <c r="G1437" s="233" t="s">
        <v>321</v>
      </c>
      <c r="H1437" s="234">
        <v>21.100000000000001</v>
      </c>
      <c r="I1437" s="235"/>
      <c r="J1437" s="236">
        <f>ROUND(I1437*H1437,2)</f>
        <v>0</v>
      </c>
      <c r="K1437" s="237"/>
      <c r="L1437" s="47"/>
      <c r="M1437" s="238" t="s">
        <v>1</v>
      </c>
      <c r="N1437" s="239" t="s">
        <v>49</v>
      </c>
      <c r="O1437" s="94"/>
      <c r="P1437" s="240">
        <f>O1437*H1437</f>
        <v>0</v>
      </c>
      <c r="Q1437" s="240">
        <v>0.00096000000000000002</v>
      </c>
      <c r="R1437" s="240">
        <f>Q1437*H1437</f>
        <v>0.020256000000000003</v>
      </c>
      <c r="S1437" s="240">
        <v>0</v>
      </c>
      <c r="T1437" s="241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42" t="s">
        <v>304</v>
      </c>
      <c r="AT1437" s="242" t="s">
        <v>253</v>
      </c>
      <c r="AU1437" s="242" t="s">
        <v>93</v>
      </c>
      <c r="AY1437" s="19" t="s">
        <v>251</v>
      </c>
      <c r="BE1437" s="243">
        <f>IF(N1437="základní",J1437,0)</f>
        <v>0</v>
      </c>
      <c r="BF1437" s="243">
        <f>IF(N1437="snížená",J1437,0)</f>
        <v>0</v>
      </c>
      <c r="BG1437" s="243">
        <f>IF(N1437="zákl. přenesená",J1437,0)</f>
        <v>0</v>
      </c>
      <c r="BH1437" s="243">
        <f>IF(N1437="sníž. přenesená",J1437,0)</f>
        <v>0</v>
      </c>
      <c r="BI1437" s="243">
        <f>IF(N1437="nulová",J1437,0)</f>
        <v>0</v>
      </c>
      <c r="BJ1437" s="19" t="s">
        <v>91</v>
      </c>
      <c r="BK1437" s="243">
        <f>ROUND(I1437*H1437,2)</f>
        <v>0</v>
      </c>
      <c r="BL1437" s="19" t="s">
        <v>304</v>
      </c>
      <c r="BM1437" s="242" t="s">
        <v>1474</v>
      </c>
    </row>
    <row r="1438" s="15" customFormat="1">
      <c r="A1438" s="15"/>
      <c r="B1438" s="272"/>
      <c r="C1438" s="273"/>
      <c r="D1438" s="251" t="s">
        <v>260</v>
      </c>
      <c r="E1438" s="274" t="s">
        <v>1</v>
      </c>
      <c r="F1438" s="275" t="s">
        <v>1469</v>
      </c>
      <c r="G1438" s="273"/>
      <c r="H1438" s="274" t="s">
        <v>1</v>
      </c>
      <c r="I1438" s="276"/>
      <c r="J1438" s="273"/>
      <c r="K1438" s="273"/>
      <c r="L1438" s="277"/>
      <c r="M1438" s="278"/>
      <c r="N1438" s="279"/>
      <c r="O1438" s="279"/>
      <c r="P1438" s="279"/>
      <c r="Q1438" s="279"/>
      <c r="R1438" s="279"/>
      <c r="S1438" s="279"/>
      <c r="T1438" s="280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81" t="s">
        <v>260</v>
      </c>
      <c r="AU1438" s="281" t="s">
        <v>93</v>
      </c>
      <c r="AV1438" s="15" t="s">
        <v>91</v>
      </c>
      <c r="AW1438" s="15" t="s">
        <v>40</v>
      </c>
      <c r="AX1438" s="15" t="s">
        <v>84</v>
      </c>
      <c r="AY1438" s="281" t="s">
        <v>251</v>
      </c>
    </row>
    <row r="1439" s="13" customFormat="1">
      <c r="A1439" s="13"/>
      <c r="B1439" s="249"/>
      <c r="C1439" s="250"/>
      <c r="D1439" s="251" t="s">
        <v>260</v>
      </c>
      <c r="E1439" s="252" t="s">
        <v>1</v>
      </c>
      <c r="F1439" s="253" t="s">
        <v>1475</v>
      </c>
      <c r="G1439" s="250"/>
      <c r="H1439" s="254">
        <v>21.100000000000001</v>
      </c>
      <c r="I1439" s="255"/>
      <c r="J1439" s="250"/>
      <c r="K1439" s="250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260</v>
      </c>
      <c r="AU1439" s="260" t="s">
        <v>93</v>
      </c>
      <c r="AV1439" s="13" t="s">
        <v>93</v>
      </c>
      <c r="AW1439" s="13" t="s">
        <v>40</v>
      </c>
      <c r="AX1439" s="13" t="s">
        <v>91</v>
      </c>
      <c r="AY1439" s="260" t="s">
        <v>251</v>
      </c>
    </row>
    <row r="1440" s="2" customFormat="1" ht="49.05" customHeight="1">
      <c r="A1440" s="41"/>
      <c r="B1440" s="42"/>
      <c r="C1440" s="230" t="s">
        <v>1476</v>
      </c>
      <c r="D1440" s="230" t="s">
        <v>253</v>
      </c>
      <c r="E1440" s="231" t="s">
        <v>1477</v>
      </c>
      <c r="F1440" s="232" t="s">
        <v>1478</v>
      </c>
      <c r="G1440" s="233" t="s">
        <v>321</v>
      </c>
      <c r="H1440" s="234">
        <v>27.800000000000001</v>
      </c>
      <c r="I1440" s="235"/>
      <c r="J1440" s="236">
        <f>ROUND(I1440*H1440,2)</f>
        <v>0</v>
      </c>
      <c r="K1440" s="237"/>
      <c r="L1440" s="47"/>
      <c r="M1440" s="238" t="s">
        <v>1</v>
      </c>
      <c r="N1440" s="239" t="s">
        <v>49</v>
      </c>
      <c r="O1440" s="94"/>
      <c r="P1440" s="240">
        <f>O1440*H1440</f>
        <v>0</v>
      </c>
      <c r="Q1440" s="240">
        <v>0.00093000000000000005</v>
      </c>
      <c r="R1440" s="240">
        <f>Q1440*H1440</f>
        <v>0.025854000000000002</v>
      </c>
      <c r="S1440" s="240">
        <v>0</v>
      </c>
      <c r="T1440" s="241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42" t="s">
        <v>304</v>
      </c>
      <c r="AT1440" s="242" t="s">
        <v>253</v>
      </c>
      <c r="AU1440" s="242" t="s">
        <v>93</v>
      </c>
      <c r="AY1440" s="19" t="s">
        <v>251</v>
      </c>
      <c r="BE1440" s="243">
        <f>IF(N1440="základní",J1440,0)</f>
        <v>0</v>
      </c>
      <c r="BF1440" s="243">
        <f>IF(N1440="snížená",J1440,0)</f>
        <v>0</v>
      </c>
      <c r="BG1440" s="243">
        <f>IF(N1440="zákl. přenesená",J1440,0)</f>
        <v>0</v>
      </c>
      <c r="BH1440" s="243">
        <f>IF(N1440="sníž. přenesená",J1440,0)</f>
        <v>0</v>
      </c>
      <c r="BI1440" s="243">
        <f>IF(N1440="nulová",J1440,0)</f>
        <v>0</v>
      </c>
      <c r="BJ1440" s="19" t="s">
        <v>91</v>
      </c>
      <c r="BK1440" s="243">
        <f>ROUND(I1440*H1440,2)</f>
        <v>0</v>
      </c>
      <c r="BL1440" s="19" t="s">
        <v>304</v>
      </c>
      <c r="BM1440" s="242" t="s">
        <v>1479</v>
      </c>
    </row>
    <row r="1441" s="15" customFormat="1">
      <c r="A1441" s="15"/>
      <c r="B1441" s="272"/>
      <c r="C1441" s="273"/>
      <c r="D1441" s="251" t="s">
        <v>260</v>
      </c>
      <c r="E1441" s="274" t="s">
        <v>1</v>
      </c>
      <c r="F1441" s="275" t="s">
        <v>1469</v>
      </c>
      <c r="G1441" s="273"/>
      <c r="H1441" s="274" t="s">
        <v>1</v>
      </c>
      <c r="I1441" s="276"/>
      <c r="J1441" s="273"/>
      <c r="K1441" s="273"/>
      <c r="L1441" s="277"/>
      <c r="M1441" s="278"/>
      <c r="N1441" s="279"/>
      <c r="O1441" s="279"/>
      <c r="P1441" s="279"/>
      <c r="Q1441" s="279"/>
      <c r="R1441" s="279"/>
      <c r="S1441" s="279"/>
      <c r="T1441" s="280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1" t="s">
        <v>260</v>
      </c>
      <c r="AU1441" s="281" t="s">
        <v>93</v>
      </c>
      <c r="AV1441" s="15" t="s">
        <v>91</v>
      </c>
      <c r="AW1441" s="15" t="s">
        <v>40</v>
      </c>
      <c r="AX1441" s="15" t="s">
        <v>84</v>
      </c>
      <c r="AY1441" s="281" t="s">
        <v>251</v>
      </c>
    </row>
    <row r="1442" s="13" customFormat="1">
      <c r="A1442" s="13"/>
      <c r="B1442" s="249"/>
      <c r="C1442" s="250"/>
      <c r="D1442" s="251" t="s">
        <v>260</v>
      </c>
      <c r="E1442" s="252" t="s">
        <v>1</v>
      </c>
      <c r="F1442" s="253" t="s">
        <v>1480</v>
      </c>
      <c r="G1442" s="250"/>
      <c r="H1442" s="254">
        <v>27.800000000000001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260</v>
      </c>
      <c r="AU1442" s="260" t="s">
        <v>93</v>
      </c>
      <c r="AV1442" s="13" t="s">
        <v>93</v>
      </c>
      <c r="AW1442" s="13" t="s">
        <v>40</v>
      </c>
      <c r="AX1442" s="13" t="s">
        <v>91</v>
      </c>
      <c r="AY1442" s="260" t="s">
        <v>251</v>
      </c>
    </row>
    <row r="1443" s="2" customFormat="1" ht="49.05" customHeight="1">
      <c r="A1443" s="41"/>
      <c r="B1443" s="42"/>
      <c r="C1443" s="230" t="s">
        <v>913</v>
      </c>
      <c r="D1443" s="230" t="s">
        <v>253</v>
      </c>
      <c r="E1443" s="231" t="s">
        <v>1481</v>
      </c>
      <c r="F1443" s="232" t="s">
        <v>1482</v>
      </c>
      <c r="G1443" s="233" t="s">
        <v>321</v>
      </c>
      <c r="H1443" s="234">
        <v>3.7999999999999998</v>
      </c>
      <c r="I1443" s="235"/>
      <c r="J1443" s="236">
        <f>ROUND(I1443*H1443,2)</f>
        <v>0</v>
      </c>
      <c r="K1443" s="237"/>
      <c r="L1443" s="47"/>
      <c r="M1443" s="238" t="s">
        <v>1</v>
      </c>
      <c r="N1443" s="239" t="s">
        <v>49</v>
      </c>
      <c r="O1443" s="94"/>
      <c r="P1443" s="240">
        <f>O1443*H1443</f>
        <v>0</v>
      </c>
      <c r="Q1443" s="240">
        <v>0.0020400000000000001</v>
      </c>
      <c r="R1443" s="240">
        <f>Q1443*H1443</f>
        <v>0.0077520000000000002</v>
      </c>
      <c r="S1443" s="240">
        <v>0</v>
      </c>
      <c r="T1443" s="241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42" t="s">
        <v>304</v>
      </c>
      <c r="AT1443" s="242" t="s">
        <v>253</v>
      </c>
      <c r="AU1443" s="242" t="s">
        <v>93</v>
      </c>
      <c r="AY1443" s="19" t="s">
        <v>251</v>
      </c>
      <c r="BE1443" s="243">
        <f>IF(N1443="základní",J1443,0)</f>
        <v>0</v>
      </c>
      <c r="BF1443" s="243">
        <f>IF(N1443="snížená",J1443,0)</f>
        <v>0</v>
      </c>
      <c r="BG1443" s="243">
        <f>IF(N1443="zákl. přenesená",J1443,0)</f>
        <v>0</v>
      </c>
      <c r="BH1443" s="243">
        <f>IF(N1443="sníž. přenesená",J1443,0)</f>
        <v>0</v>
      </c>
      <c r="BI1443" s="243">
        <f>IF(N1443="nulová",J1443,0)</f>
        <v>0</v>
      </c>
      <c r="BJ1443" s="19" t="s">
        <v>91</v>
      </c>
      <c r="BK1443" s="243">
        <f>ROUND(I1443*H1443,2)</f>
        <v>0</v>
      </c>
      <c r="BL1443" s="19" t="s">
        <v>304</v>
      </c>
      <c r="BM1443" s="242" t="s">
        <v>1483</v>
      </c>
    </row>
    <row r="1444" s="15" customFormat="1">
      <c r="A1444" s="15"/>
      <c r="B1444" s="272"/>
      <c r="C1444" s="273"/>
      <c r="D1444" s="251" t="s">
        <v>260</v>
      </c>
      <c r="E1444" s="274" t="s">
        <v>1</v>
      </c>
      <c r="F1444" s="275" t="s">
        <v>1484</v>
      </c>
      <c r="G1444" s="273"/>
      <c r="H1444" s="274" t="s">
        <v>1</v>
      </c>
      <c r="I1444" s="276"/>
      <c r="J1444" s="273"/>
      <c r="K1444" s="273"/>
      <c r="L1444" s="277"/>
      <c r="M1444" s="278"/>
      <c r="N1444" s="279"/>
      <c r="O1444" s="279"/>
      <c r="P1444" s="279"/>
      <c r="Q1444" s="279"/>
      <c r="R1444" s="279"/>
      <c r="S1444" s="279"/>
      <c r="T1444" s="280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81" t="s">
        <v>260</v>
      </c>
      <c r="AU1444" s="281" t="s">
        <v>93</v>
      </c>
      <c r="AV1444" s="15" t="s">
        <v>91</v>
      </c>
      <c r="AW1444" s="15" t="s">
        <v>40</v>
      </c>
      <c r="AX1444" s="15" t="s">
        <v>84</v>
      </c>
      <c r="AY1444" s="281" t="s">
        <v>251</v>
      </c>
    </row>
    <row r="1445" s="13" customFormat="1">
      <c r="A1445" s="13"/>
      <c r="B1445" s="249"/>
      <c r="C1445" s="250"/>
      <c r="D1445" s="251" t="s">
        <v>260</v>
      </c>
      <c r="E1445" s="252" t="s">
        <v>1</v>
      </c>
      <c r="F1445" s="253" t="s">
        <v>1485</v>
      </c>
      <c r="G1445" s="250"/>
      <c r="H1445" s="254">
        <v>3.7999999999999998</v>
      </c>
      <c r="I1445" s="255"/>
      <c r="J1445" s="250"/>
      <c r="K1445" s="250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260</v>
      </c>
      <c r="AU1445" s="260" t="s">
        <v>93</v>
      </c>
      <c r="AV1445" s="13" t="s">
        <v>93</v>
      </c>
      <c r="AW1445" s="13" t="s">
        <v>40</v>
      </c>
      <c r="AX1445" s="13" t="s">
        <v>91</v>
      </c>
      <c r="AY1445" s="260" t="s">
        <v>251</v>
      </c>
    </row>
    <row r="1446" s="2" customFormat="1" ht="49.05" customHeight="1">
      <c r="A1446" s="41"/>
      <c r="B1446" s="42"/>
      <c r="C1446" s="230" t="s">
        <v>1486</v>
      </c>
      <c r="D1446" s="230" t="s">
        <v>253</v>
      </c>
      <c r="E1446" s="231" t="s">
        <v>1487</v>
      </c>
      <c r="F1446" s="232" t="s">
        <v>1488</v>
      </c>
      <c r="G1446" s="233" t="s">
        <v>321</v>
      </c>
      <c r="H1446" s="234">
        <v>3.2000000000000002</v>
      </c>
      <c r="I1446" s="235"/>
      <c r="J1446" s="236">
        <f>ROUND(I1446*H1446,2)</f>
        <v>0</v>
      </c>
      <c r="K1446" s="237"/>
      <c r="L1446" s="47"/>
      <c r="M1446" s="238" t="s">
        <v>1</v>
      </c>
      <c r="N1446" s="239" t="s">
        <v>49</v>
      </c>
      <c r="O1446" s="94"/>
      <c r="P1446" s="240">
        <f>O1446*H1446</f>
        <v>0</v>
      </c>
      <c r="Q1446" s="240">
        <v>0.0011999999999999999</v>
      </c>
      <c r="R1446" s="240">
        <f>Q1446*H1446</f>
        <v>0.0038399999999999997</v>
      </c>
      <c r="S1446" s="240">
        <v>0</v>
      </c>
      <c r="T1446" s="241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42" t="s">
        <v>304</v>
      </c>
      <c r="AT1446" s="242" t="s">
        <v>253</v>
      </c>
      <c r="AU1446" s="242" t="s">
        <v>93</v>
      </c>
      <c r="AY1446" s="19" t="s">
        <v>251</v>
      </c>
      <c r="BE1446" s="243">
        <f>IF(N1446="základní",J1446,0)</f>
        <v>0</v>
      </c>
      <c r="BF1446" s="243">
        <f>IF(N1446="snížená",J1446,0)</f>
        <v>0</v>
      </c>
      <c r="BG1446" s="243">
        <f>IF(N1446="zákl. přenesená",J1446,0)</f>
        <v>0</v>
      </c>
      <c r="BH1446" s="243">
        <f>IF(N1446="sníž. přenesená",J1446,0)</f>
        <v>0</v>
      </c>
      <c r="BI1446" s="243">
        <f>IF(N1446="nulová",J1446,0)</f>
        <v>0</v>
      </c>
      <c r="BJ1446" s="19" t="s">
        <v>91</v>
      </c>
      <c r="BK1446" s="243">
        <f>ROUND(I1446*H1446,2)</f>
        <v>0</v>
      </c>
      <c r="BL1446" s="19" t="s">
        <v>304</v>
      </c>
      <c r="BM1446" s="242" t="s">
        <v>1489</v>
      </c>
    </row>
    <row r="1447" s="15" customFormat="1">
      <c r="A1447" s="15"/>
      <c r="B1447" s="272"/>
      <c r="C1447" s="273"/>
      <c r="D1447" s="251" t="s">
        <v>260</v>
      </c>
      <c r="E1447" s="274" t="s">
        <v>1</v>
      </c>
      <c r="F1447" s="275" t="s">
        <v>1490</v>
      </c>
      <c r="G1447" s="273"/>
      <c r="H1447" s="274" t="s">
        <v>1</v>
      </c>
      <c r="I1447" s="276"/>
      <c r="J1447" s="273"/>
      <c r="K1447" s="273"/>
      <c r="L1447" s="277"/>
      <c r="M1447" s="278"/>
      <c r="N1447" s="279"/>
      <c r="O1447" s="279"/>
      <c r="P1447" s="279"/>
      <c r="Q1447" s="279"/>
      <c r="R1447" s="279"/>
      <c r="S1447" s="279"/>
      <c r="T1447" s="280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81" t="s">
        <v>260</v>
      </c>
      <c r="AU1447" s="281" t="s">
        <v>93</v>
      </c>
      <c r="AV1447" s="15" t="s">
        <v>91</v>
      </c>
      <c r="AW1447" s="15" t="s">
        <v>40</v>
      </c>
      <c r="AX1447" s="15" t="s">
        <v>84</v>
      </c>
      <c r="AY1447" s="281" t="s">
        <v>251</v>
      </c>
    </row>
    <row r="1448" s="13" customFormat="1">
      <c r="A1448" s="13"/>
      <c r="B1448" s="249"/>
      <c r="C1448" s="250"/>
      <c r="D1448" s="251" t="s">
        <v>260</v>
      </c>
      <c r="E1448" s="252" t="s">
        <v>1</v>
      </c>
      <c r="F1448" s="253" t="s">
        <v>1491</v>
      </c>
      <c r="G1448" s="250"/>
      <c r="H1448" s="254">
        <v>3.2000000000000002</v>
      </c>
      <c r="I1448" s="255"/>
      <c r="J1448" s="250"/>
      <c r="K1448" s="250"/>
      <c r="L1448" s="256"/>
      <c r="M1448" s="257"/>
      <c r="N1448" s="258"/>
      <c r="O1448" s="258"/>
      <c r="P1448" s="258"/>
      <c r="Q1448" s="258"/>
      <c r="R1448" s="258"/>
      <c r="S1448" s="258"/>
      <c r="T1448" s="25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0" t="s">
        <v>260</v>
      </c>
      <c r="AU1448" s="260" t="s">
        <v>93</v>
      </c>
      <c r="AV1448" s="13" t="s">
        <v>93</v>
      </c>
      <c r="AW1448" s="13" t="s">
        <v>40</v>
      </c>
      <c r="AX1448" s="13" t="s">
        <v>91</v>
      </c>
      <c r="AY1448" s="260" t="s">
        <v>251</v>
      </c>
    </row>
    <row r="1449" s="2" customFormat="1" ht="49.05" customHeight="1">
      <c r="A1449" s="41"/>
      <c r="B1449" s="42"/>
      <c r="C1449" s="230" t="s">
        <v>917</v>
      </c>
      <c r="D1449" s="230" t="s">
        <v>253</v>
      </c>
      <c r="E1449" s="231" t="s">
        <v>1492</v>
      </c>
      <c r="F1449" s="232" t="s">
        <v>1493</v>
      </c>
      <c r="G1449" s="233" t="s">
        <v>321</v>
      </c>
      <c r="H1449" s="234">
        <v>327.69999999999999</v>
      </c>
      <c r="I1449" s="235"/>
      <c r="J1449" s="236">
        <f>ROUND(I1449*H1449,2)</f>
        <v>0</v>
      </c>
      <c r="K1449" s="237"/>
      <c r="L1449" s="47"/>
      <c r="M1449" s="238" t="s">
        <v>1</v>
      </c>
      <c r="N1449" s="239" t="s">
        <v>49</v>
      </c>
      <c r="O1449" s="94"/>
      <c r="P1449" s="240">
        <f>O1449*H1449</f>
        <v>0</v>
      </c>
      <c r="Q1449" s="240">
        <v>0.00089999999999999998</v>
      </c>
      <c r="R1449" s="240">
        <f>Q1449*H1449</f>
        <v>0.29492999999999997</v>
      </c>
      <c r="S1449" s="240">
        <v>0</v>
      </c>
      <c r="T1449" s="241">
        <f>S1449*H1449</f>
        <v>0</v>
      </c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R1449" s="242" t="s">
        <v>304</v>
      </c>
      <c r="AT1449" s="242" t="s">
        <v>253</v>
      </c>
      <c r="AU1449" s="242" t="s">
        <v>93</v>
      </c>
      <c r="AY1449" s="19" t="s">
        <v>251</v>
      </c>
      <c r="BE1449" s="243">
        <f>IF(N1449="základní",J1449,0)</f>
        <v>0</v>
      </c>
      <c r="BF1449" s="243">
        <f>IF(N1449="snížená",J1449,0)</f>
        <v>0</v>
      </c>
      <c r="BG1449" s="243">
        <f>IF(N1449="zákl. přenesená",J1449,0)</f>
        <v>0</v>
      </c>
      <c r="BH1449" s="243">
        <f>IF(N1449="sníž. přenesená",J1449,0)</f>
        <v>0</v>
      </c>
      <c r="BI1449" s="243">
        <f>IF(N1449="nulová",J1449,0)</f>
        <v>0</v>
      </c>
      <c r="BJ1449" s="19" t="s">
        <v>91</v>
      </c>
      <c r="BK1449" s="243">
        <f>ROUND(I1449*H1449,2)</f>
        <v>0</v>
      </c>
      <c r="BL1449" s="19" t="s">
        <v>304</v>
      </c>
      <c r="BM1449" s="242" t="s">
        <v>1494</v>
      </c>
    </row>
    <row r="1450" s="15" customFormat="1">
      <c r="A1450" s="15"/>
      <c r="B1450" s="272"/>
      <c r="C1450" s="273"/>
      <c r="D1450" s="251" t="s">
        <v>260</v>
      </c>
      <c r="E1450" s="274" t="s">
        <v>1</v>
      </c>
      <c r="F1450" s="275" t="s">
        <v>1495</v>
      </c>
      <c r="G1450" s="273"/>
      <c r="H1450" s="274" t="s">
        <v>1</v>
      </c>
      <c r="I1450" s="276"/>
      <c r="J1450" s="273"/>
      <c r="K1450" s="273"/>
      <c r="L1450" s="277"/>
      <c r="M1450" s="278"/>
      <c r="N1450" s="279"/>
      <c r="O1450" s="279"/>
      <c r="P1450" s="279"/>
      <c r="Q1450" s="279"/>
      <c r="R1450" s="279"/>
      <c r="S1450" s="279"/>
      <c r="T1450" s="280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1" t="s">
        <v>260</v>
      </c>
      <c r="AU1450" s="281" t="s">
        <v>93</v>
      </c>
      <c r="AV1450" s="15" t="s">
        <v>91</v>
      </c>
      <c r="AW1450" s="15" t="s">
        <v>40</v>
      </c>
      <c r="AX1450" s="15" t="s">
        <v>84</v>
      </c>
      <c r="AY1450" s="281" t="s">
        <v>251</v>
      </c>
    </row>
    <row r="1451" s="13" customFormat="1">
      <c r="A1451" s="13"/>
      <c r="B1451" s="249"/>
      <c r="C1451" s="250"/>
      <c r="D1451" s="251" t="s">
        <v>260</v>
      </c>
      <c r="E1451" s="252" t="s">
        <v>1</v>
      </c>
      <c r="F1451" s="253" t="s">
        <v>1496</v>
      </c>
      <c r="G1451" s="250"/>
      <c r="H1451" s="254">
        <v>76.799999999999997</v>
      </c>
      <c r="I1451" s="255"/>
      <c r="J1451" s="250"/>
      <c r="K1451" s="250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260</v>
      </c>
      <c r="AU1451" s="260" t="s">
        <v>93</v>
      </c>
      <c r="AV1451" s="13" t="s">
        <v>93</v>
      </c>
      <c r="AW1451" s="13" t="s">
        <v>40</v>
      </c>
      <c r="AX1451" s="13" t="s">
        <v>84</v>
      </c>
      <c r="AY1451" s="260" t="s">
        <v>251</v>
      </c>
    </row>
    <row r="1452" s="13" customFormat="1">
      <c r="A1452" s="13"/>
      <c r="B1452" s="249"/>
      <c r="C1452" s="250"/>
      <c r="D1452" s="251" t="s">
        <v>260</v>
      </c>
      <c r="E1452" s="252" t="s">
        <v>1</v>
      </c>
      <c r="F1452" s="253" t="s">
        <v>1497</v>
      </c>
      <c r="G1452" s="250"/>
      <c r="H1452" s="254">
        <v>76.799999999999997</v>
      </c>
      <c r="I1452" s="255"/>
      <c r="J1452" s="250"/>
      <c r="K1452" s="250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0" t="s">
        <v>260</v>
      </c>
      <c r="AU1452" s="260" t="s">
        <v>93</v>
      </c>
      <c r="AV1452" s="13" t="s">
        <v>93</v>
      </c>
      <c r="AW1452" s="13" t="s">
        <v>40</v>
      </c>
      <c r="AX1452" s="13" t="s">
        <v>84</v>
      </c>
      <c r="AY1452" s="260" t="s">
        <v>251</v>
      </c>
    </row>
    <row r="1453" s="13" customFormat="1">
      <c r="A1453" s="13"/>
      <c r="B1453" s="249"/>
      <c r="C1453" s="250"/>
      <c r="D1453" s="251" t="s">
        <v>260</v>
      </c>
      <c r="E1453" s="252" t="s">
        <v>1</v>
      </c>
      <c r="F1453" s="253" t="s">
        <v>1498</v>
      </c>
      <c r="G1453" s="250"/>
      <c r="H1453" s="254">
        <v>87</v>
      </c>
      <c r="I1453" s="255"/>
      <c r="J1453" s="250"/>
      <c r="K1453" s="250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260</v>
      </c>
      <c r="AU1453" s="260" t="s">
        <v>93</v>
      </c>
      <c r="AV1453" s="13" t="s">
        <v>93</v>
      </c>
      <c r="AW1453" s="13" t="s">
        <v>40</v>
      </c>
      <c r="AX1453" s="13" t="s">
        <v>84</v>
      </c>
      <c r="AY1453" s="260" t="s">
        <v>251</v>
      </c>
    </row>
    <row r="1454" s="13" customFormat="1">
      <c r="A1454" s="13"/>
      <c r="B1454" s="249"/>
      <c r="C1454" s="250"/>
      <c r="D1454" s="251" t="s">
        <v>260</v>
      </c>
      <c r="E1454" s="252" t="s">
        <v>1</v>
      </c>
      <c r="F1454" s="253" t="s">
        <v>1499</v>
      </c>
      <c r="G1454" s="250"/>
      <c r="H1454" s="254">
        <v>87.099999999999994</v>
      </c>
      <c r="I1454" s="255"/>
      <c r="J1454" s="250"/>
      <c r="K1454" s="250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0" t="s">
        <v>260</v>
      </c>
      <c r="AU1454" s="260" t="s">
        <v>93</v>
      </c>
      <c r="AV1454" s="13" t="s">
        <v>93</v>
      </c>
      <c r="AW1454" s="13" t="s">
        <v>40</v>
      </c>
      <c r="AX1454" s="13" t="s">
        <v>84</v>
      </c>
      <c r="AY1454" s="260" t="s">
        <v>251</v>
      </c>
    </row>
    <row r="1455" s="14" customFormat="1">
      <c r="A1455" s="14"/>
      <c r="B1455" s="261"/>
      <c r="C1455" s="262"/>
      <c r="D1455" s="251" t="s">
        <v>260</v>
      </c>
      <c r="E1455" s="263" t="s">
        <v>1</v>
      </c>
      <c r="F1455" s="264" t="s">
        <v>262</v>
      </c>
      <c r="G1455" s="262"/>
      <c r="H1455" s="265">
        <v>327.69999999999999</v>
      </c>
      <c r="I1455" s="266"/>
      <c r="J1455" s="262"/>
      <c r="K1455" s="262"/>
      <c r="L1455" s="267"/>
      <c r="M1455" s="268"/>
      <c r="N1455" s="269"/>
      <c r="O1455" s="269"/>
      <c r="P1455" s="269"/>
      <c r="Q1455" s="269"/>
      <c r="R1455" s="269"/>
      <c r="S1455" s="269"/>
      <c r="T1455" s="27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71" t="s">
        <v>260</v>
      </c>
      <c r="AU1455" s="271" t="s">
        <v>93</v>
      </c>
      <c r="AV1455" s="14" t="s">
        <v>257</v>
      </c>
      <c r="AW1455" s="14" t="s">
        <v>40</v>
      </c>
      <c r="AX1455" s="14" t="s">
        <v>91</v>
      </c>
      <c r="AY1455" s="271" t="s">
        <v>251</v>
      </c>
    </row>
    <row r="1456" s="2" customFormat="1" ht="49.05" customHeight="1">
      <c r="A1456" s="41"/>
      <c r="B1456" s="42"/>
      <c r="C1456" s="230" t="s">
        <v>1500</v>
      </c>
      <c r="D1456" s="230" t="s">
        <v>253</v>
      </c>
      <c r="E1456" s="231" t="s">
        <v>1501</v>
      </c>
      <c r="F1456" s="232" t="s">
        <v>1502</v>
      </c>
      <c r="G1456" s="233" t="s">
        <v>321</v>
      </c>
      <c r="H1456" s="234">
        <v>12.4</v>
      </c>
      <c r="I1456" s="235"/>
      <c r="J1456" s="236">
        <f>ROUND(I1456*H1456,2)</f>
        <v>0</v>
      </c>
      <c r="K1456" s="237"/>
      <c r="L1456" s="47"/>
      <c r="M1456" s="238" t="s">
        <v>1</v>
      </c>
      <c r="N1456" s="239" t="s">
        <v>49</v>
      </c>
      <c r="O1456" s="94"/>
      <c r="P1456" s="240">
        <f>O1456*H1456</f>
        <v>0</v>
      </c>
      <c r="Q1456" s="240">
        <v>0.0016199999999999999</v>
      </c>
      <c r="R1456" s="240">
        <f>Q1456*H1456</f>
        <v>0.020087999999999998</v>
      </c>
      <c r="S1456" s="240">
        <v>0</v>
      </c>
      <c r="T1456" s="241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42" t="s">
        <v>304</v>
      </c>
      <c r="AT1456" s="242" t="s">
        <v>253</v>
      </c>
      <c r="AU1456" s="242" t="s">
        <v>93</v>
      </c>
      <c r="AY1456" s="19" t="s">
        <v>251</v>
      </c>
      <c r="BE1456" s="243">
        <f>IF(N1456="základní",J1456,0)</f>
        <v>0</v>
      </c>
      <c r="BF1456" s="243">
        <f>IF(N1456="snížená",J1456,0)</f>
        <v>0</v>
      </c>
      <c r="BG1456" s="243">
        <f>IF(N1456="zákl. přenesená",J1456,0)</f>
        <v>0</v>
      </c>
      <c r="BH1456" s="243">
        <f>IF(N1456="sníž. přenesená",J1456,0)</f>
        <v>0</v>
      </c>
      <c r="BI1456" s="243">
        <f>IF(N1456="nulová",J1456,0)</f>
        <v>0</v>
      </c>
      <c r="BJ1456" s="19" t="s">
        <v>91</v>
      </c>
      <c r="BK1456" s="243">
        <f>ROUND(I1456*H1456,2)</f>
        <v>0</v>
      </c>
      <c r="BL1456" s="19" t="s">
        <v>304</v>
      </c>
      <c r="BM1456" s="242" t="s">
        <v>1503</v>
      </c>
    </row>
    <row r="1457" s="15" customFormat="1">
      <c r="A1457" s="15"/>
      <c r="B1457" s="272"/>
      <c r="C1457" s="273"/>
      <c r="D1457" s="251" t="s">
        <v>260</v>
      </c>
      <c r="E1457" s="274" t="s">
        <v>1</v>
      </c>
      <c r="F1457" s="275" t="s">
        <v>1504</v>
      </c>
      <c r="G1457" s="273"/>
      <c r="H1457" s="274" t="s">
        <v>1</v>
      </c>
      <c r="I1457" s="276"/>
      <c r="J1457" s="273"/>
      <c r="K1457" s="273"/>
      <c r="L1457" s="277"/>
      <c r="M1457" s="278"/>
      <c r="N1457" s="279"/>
      <c r="O1457" s="279"/>
      <c r="P1457" s="279"/>
      <c r="Q1457" s="279"/>
      <c r="R1457" s="279"/>
      <c r="S1457" s="279"/>
      <c r="T1457" s="280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1" t="s">
        <v>260</v>
      </c>
      <c r="AU1457" s="281" t="s">
        <v>93</v>
      </c>
      <c r="AV1457" s="15" t="s">
        <v>91</v>
      </c>
      <c r="AW1457" s="15" t="s">
        <v>40</v>
      </c>
      <c r="AX1457" s="15" t="s">
        <v>84</v>
      </c>
      <c r="AY1457" s="281" t="s">
        <v>251</v>
      </c>
    </row>
    <row r="1458" s="13" customFormat="1">
      <c r="A1458" s="13"/>
      <c r="B1458" s="249"/>
      <c r="C1458" s="250"/>
      <c r="D1458" s="251" t="s">
        <v>260</v>
      </c>
      <c r="E1458" s="252" t="s">
        <v>1</v>
      </c>
      <c r="F1458" s="253" t="s">
        <v>1505</v>
      </c>
      <c r="G1458" s="250"/>
      <c r="H1458" s="254">
        <v>3.6000000000000001</v>
      </c>
      <c r="I1458" s="255"/>
      <c r="J1458" s="250"/>
      <c r="K1458" s="250"/>
      <c r="L1458" s="256"/>
      <c r="M1458" s="257"/>
      <c r="N1458" s="258"/>
      <c r="O1458" s="258"/>
      <c r="P1458" s="258"/>
      <c r="Q1458" s="258"/>
      <c r="R1458" s="258"/>
      <c r="S1458" s="258"/>
      <c r="T1458" s="259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0" t="s">
        <v>260</v>
      </c>
      <c r="AU1458" s="260" t="s">
        <v>93</v>
      </c>
      <c r="AV1458" s="13" t="s">
        <v>93</v>
      </c>
      <c r="AW1458" s="13" t="s">
        <v>40</v>
      </c>
      <c r="AX1458" s="13" t="s">
        <v>84</v>
      </c>
      <c r="AY1458" s="260" t="s">
        <v>251</v>
      </c>
    </row>
    <row r="1459" s="13" customFormat="1">
      <c r="A1459" s="13"/>
      <c r="B1459" s="249"/>
      <c r="C1459" s="250"/>
      <c r="D1459" s="251" t="s">
        <v>260</v>
      </c>
      <c r="E1459" s="252" t="s">
        <v>1</v>
      </c>
      <c r="F1459" s="253" t="s">
        <v>1506</v>
      </c>
      <c r="G1459" s="250"/>
      <c r="H1459" s="254">
        <v>3.3999999999999999</v>
      </c>
      <c r="I1459" s="255"/>
      <c r="J1459" s="250"/>
      <c r="K1459" s="250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260</v>
      </c>
      <c r="AU1459" s="260" t="s">
        <v>93</v>
      </c>
      <c r="AV1459" s="13" t="s">
        <v>93</v>
      </c>
      <c r="AW1459" s="13" t="s">
        <v>40</v>
      </c>
      <c r="AX1459" s="13" t="s">
        <v>84</v>
      </c>
      <c r="AY1459" s="260" t="s">
        <v>251</v>
      </c>
    </row>
    <row r="1460" s="13" customFormat="1">
      <c r="A1460" s="13"/>
      <c r="B1460" s="249"/>
      <c r="C1460" s="250"/>
      <c r="D1460" s="251" t="s">
        <v>260</v>
      </c>
      <c r="E1460" s="252" t="s">
        <v>1</v>
      </c>
      <c r="F1460" s="253" t="s">
        <v>1507</v>
      </c>
      <c r="G1460" s="250"/>
      <c r="H1460" s="254">
        <v>3</v>
      </c>
      <c r="I1460" s="255"/>
      <c r="J1460" s="250"/>
      <c r="K1460" s="250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0" t="s">
        <v>260</v>
      </c>
      <c r="AU1460" s="260" t="s">
        <v>93</v>
      </c>
      <c r="AV1460" s="13" t="s">
        <v>93</v>
      </c>
      <c r="AW1460" s="13" t="s">
        <v>40</v>
      </c>
      <c r="AX1460" s="13" t="s">
        <v>84</v>
      </c>
      <c r="AY1460" s="260" t="s">
        <v>251</v>
      </c>
    </row>
    <row r="1461" s="13" customFormat="1">
      <c r="A1461" s="13"/>
      <c r="B1461" s="249"/>
      <c r="C1461" s="250"/>
      <c r="D1461" s="251" t="s">
        <v>260</v>
      </c>
      <c r="E1461" s="252" t="s">
        <v>1</v>
      </c>
      <c r="F1461" s="253" t="s">
        <v>1508</v>
      </c>
      <c r="G1461" s="250"/>
      <c r="H1461" s="254">
        <v>2.3999999999999999</v>
      </c>
      <c r="I1461" s="255"/>
      <c r="J1461" s="250"/>
      <c r="K1461" s="250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260</v>
      </c>
      <c r="AU1461" s="260" t="s">
        <v>93</v>
      </c>
      <c r="AV1461" s="13" t="s">
        <v>93</v>
      </c>
      <c r="AW1461" s="13" t="s">
        <v>40</v>
      </c>
      <c r="AX1461" s="13" t="s">
        <v>84</v>
      </c>
      <c r="AY1461" s="260" t="s">
        <v>251</v>
      </c>
    </row>
    <row r="1462" s="14" customFormat="1">
      <c r="A1462" s="14"/>
      <c r="B1462" s="261"/>
      <c r="C1462" s="262"/>
      <c r="D1462" s="251" t="s">
        <v>260</v>
      </c>
      <c r="E1462" s="263" t="s">
        <v>1</v>
      </c>
      <c r="F1462" s="264" t="s">
        <v>262</v>
      </c>
      <c r="G1462" s="262"/>
      <c r="H1462" s="265">
        <v>12.4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260</v>
      </c>
      <c r="AU1462" s="271" t="s">
        <v>93</v>
      </c>
      <c r="AV1462" s="14" t="s">
        <v>257</v>
      </c>
      <c r="AW1462" s="14" t="s">
        <v>40</v>
      </c>
      <c r="AX1462" s="14" t="s">
        <v>91</v>
      </c>
      <c r="AY1462" s="271" t="s">
        <v>251</v>
      </c>
    </row>
    <row r="1463" s="2" customFormat="1" ht="49.05" customHeight="1">
      <c r="A1463" s="41"/>
      <c r="B1463" s="42"/>
      <c r="C1463" s="230" t="s">
        <v>922</v>
      </c>
      <c r="D1463" s="230" t="s">
        <v>253</v>
      </c>
      <c r="E1463" s="231" t="s">
        <v>1509</v>
      </c>
      <c r="F1463" s="232" t="s">
        <v>1510</v>
      </c>
      <c r="G1463" s="233" t="s">
        <v>321</v>
      </c>
      <c r="H1463" s="234">
        <v>17.800000000000001</v>
      </c>
      <c r="I1463" s="235"/>
      <c r="J1463" s="236">
        <f>ROUND(I1463*H1463,2)</f>
        <v>0</v>
      </c>
      <c r="K1463" s="237"/>
      <c r="L1463" s="47"/>
      <c r="M1463" s="238" t="s">
        <v>1</v>
      </c>
      <c r="N1463" s="239" t="s">
        <v>49</v>
      </c>
      <c r="O1463" s="94"/>
      <c r="P1463" s="240">
        <f>O1463*H1463</f>
        <v>0</v>
      </c>
      <c r="Q1463" s="240">
        <v>0.0018</v>
      </c>
      <c r="R1463" s="240">
        <f>Q1463*H1463</f>
        <v>0.032039999999999999</v>
      </c>
      <c r="S1463" s="240">
        <v>0</v>
      </c>
      <c r="T1463" s="241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42" t="s">
        <v>304</v>
      </c>
      <c r="AT1463" s="242" t="s">
        <v>253</v>
      </c>
      <c r="AU1463" s="242" t="s">
        <v>93</v>
      </c>
      <c r="AY1463" s="19" t="s">
        <v>251</v>
      </c>
      <c r="BE1463" s="243">
        <f>IF(N1463="základní",J1463,0)</f>
        <v>0</v>
      </c>
      <c r="BF1463" s="243">
        <f>IF(N1463="snížená",J1463,0)</f>
        <v>0</v>
      </c>
      <c r="BG1463" s="243">
        <f>IF(N1463="zákl. přenesená",J1463,0)</f>
        <v>0</v>
      </c>
      <c r="BH1463" s="243">
        <f>IF(N1463="sníž. přenesená",J1463,0)</f>
        <v>0</v>
      </c>
      <c r="BI1463" s="243">
        <f>IF(N1463="nulová",J1463,0)</f>
        <v>0</v>
      </c>
      <c r="BJ1463" s="19" t="s">
        <v>91</v>
      </c>
      <c r="BK1463" s="243">
        <f>ROUND(I1463*H1463,2)</f>
        <v>0</v>
      </c>
      <c r="BL1463" s="19" t="s">
        <v>304</v>
      </c>
      <c r="BM1463" s="242" t="s">
        <v>1511</v>
      </c>
    </row>
    <row r="1464" s="15" customFormat="1">
      <c r="A1464" s="15"/>
      <c r="B1464" s="272"/>
      <c r="C1464" s="273"/>
      <c r="D1464" s="251" t="s">
        <v>260</v>
      </c>
      <c r="E1464" s="274" t="s">
        <v>1</v>
      </c>
      <c r="F1464" s="275" t="s">
        <v>1484</v>
      </c>
      <c r="G1464" s="273"/>
      <c r="H1464" s="274" t="s">
        <v>1</v>
      </c>
      <c r="I1464" s="276"/>
      <c r="J1464" s="273"/>
      <c r="K1464" s="273"/>
      <c r="L1464" s="277"/>
      <c r="M1464" s="278"/>
      <c r="N1464" s="279"/>
      <c r="O1464" s="279"/>
      <c r="P1464" s="279"/>
      <c r="Q1464" s="279"/>
      <c r="R1464" s="279"/>
      <c r="S1464" s="279"/>
      <c r="T1464" s="280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81" t="s">
        <v>260</v>
      </c>
      <c r="AU1464" s="281" t="s">
        <v>93</v>
      </c>
      <c r="AV1464" s="15" t="s">
        <v>91</v>
      </c>
      <c r="AW1464" s="15" t="s">
        <v>40</v>
      </c>
      <c r="AX1464" s="15" t="s">
        <v>84</v>
      </c>
      <c r="AY1464" s="281" t="s">
        <v>251</v>
      </c>
    </row>
    <row r="1465" s="13" customFormat="1">
      <c r="A1465" s="13"/>
      <c r="B1465" s="249"/>
      <c r="C1465" s="250"/>
      <c r="D1465" s="251" t="s">
        <v>260</v>
      </c>
      <c r="E1465" s="252" t="s">
        <v>1</v>
      </c>
      <c r="F1465" s="253" t="s">
        <v>1512</v>
      </c>
      <c r="G1465" s="250"/>
      <c r="H1465" s="254">
        <v>17.800000000000001</v>
      </c>
      <c r="I1465" s="255"/>
      <c r="J1465" s="250"/>
      <c r="K1465" s="250"/>
      <c r="L1465" s="256"/>
      <c r="M1465" s="257"/>
      <c r="N1465" s="258"/>
      <c r="O1465" s="258"/>
      <c r="P1465" s="258"/>
      <c r="Q1465" s="258"/>
      <c r="R1465" s="258"/>
      <c r="S1465" s="258"/>
      <c r="T1465" s="25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0" t="s">
        <v>260</v>
      </c>
      <c r="AU1465" s="260" t="s">
        <v>93</v>
      </c>
      <c r="AV1465" s="13" t="s">
        <v>93</v>
      </c>
      <c r="AW1465" s="13" t="s">
        <v>40</v>
      </c>
      <c r="AX1465" s="13" t="s">
        <v>91</v>
      </c>
      <c r="AY1465" s="260" t="s">
        <v>251</v>
      </c>
    </row>
    <row r="1466" s="2" customFormat="1" ht="37.8" customHeight="1">
      <c r="A1466" s="41"/>
      <c r="B1466" s="42"/>
      <c r="C1466" s="230" t="s">
        <v>1513</v>
      </c>
      <c r="D1466" s="230" t="s">
        <v>253</v>
      </c>
      <c r="E1466" s="231" t="s">
        <v>1514</v>
      </c>
      <c r="F1466" s="232" t="s">
        <v>1515</v>
      </c>
      <c r="G1466" s="233" t="s">
        <v>321</v>
      </c>
      <c r="H1466" s="234">
        <v>4</v>
      </c>
      <c r="I1466" s="235"/>
      <c r="J1466" s="236">
        <f>ROUND(I1466*H1466,2)</f>
        <v>0</v>
      </c>
      <c r="K1466" s="237"/>
      <c r="L1466" s="47"/>
      <c r="M1466" s="238" t="s">
        <v>1</v>
      </c>
      <c r="N1466" s="239" t="s">
        <v>49</v>
      </c>
      <c r="O1466" s="94"/>
      <c r="P1466" s="240">
        <f>O1466*H1466</f>
        <v>0</v>
      </c>
      <c r="Q1466" s="240">
        <v>0.0011999999999999999</v>
      </c>
      <c r="R1466" s="240">
        <f>Q1466*H1466</f>
        <v>0.0047999999999999996</v>
      </c>
      <c r="S1466" s="240">
        <v>0</v>
      </c>
      <c r="T1466" s="241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42" t="s">
        <v>304</v>
      </c>
      <c r="AT1466" s="242" t="s">
        <v>253</v>
      </c>
      <c r="AU1466" s="242" t="s">
        <v>93</v>
      </c>
      <c r="AY1466" s="19" t="s">
        <v>251</v>
      </c>
      <c r="BE1466" s="243">
        <f>IF(N1466="základní",J1466,0)</f>
        <v>0</v>
      </c>
      <c r="BF1466" s="243">
        <f>IF(N1466="snížená",J1466,0)</f>
        <v>0</v>
      </c>
      <c r="BG1466" s="243">
        <f>IF(N1466="zákl. přenesená",J1466,0)</f>
        <v>0</v>
      </c>
      <c r="BH1466" s="243">
        <f>IF(N1466="sníž. přenesená",J1466,0)</f>
        <v>0</v>
      </c>
      <c r="BI1466" s="243">
        <f>IF(N1466="nulová",J1466,0)</f>
        <v>0</v>
      </c>
      <c r="BJ1466" s="19" t="s">
        <v>91</v>
      </c>
      <c r="BK1466" s="243">
        <f>ROUND(I1466*H1466,2)</f>
        <v>0</v>
      </c>
      <c r="BL1466" s="19" t="s">
        <v>304</v>
      </c>
      <c r="BM1466" s="242" t="s">
        <v>1516</v>
      </c>
    </row>
    <row r="1467" s="15" customFormat="1">
      <c r="A1467" s="15"/>
      <c r="B1467" s="272"/>
      <c r="C1467" s="273"/>
      <c r="D1467" s="251" t="s">
        <v>260</v>
      </c>
      <c r="E1467" s="274" t="s">
        <v>1</v>
      </c>
      <c r="F1467" s="275" t="s">
        <v>1484</v>
      </c>
      <c r="G1467" s="273"/>
      <c r="H1467" s="274" t="s">
        <v>1</v>
      </c>
      <c r="I1467" s="276"/>
      <c r="J1467" s="273"/>
      <c r="K1467" s="273"/>
      <c r="L1467" s="277"/>
      <c r="M1467" s="278"/>
      <c r="N1467" s="279"/>
      <c r="O1467" s="279"/>
      <c r="P1467" s="279"/>
      <c r="Q1467" s="279"/>
      <c r="R1467" s="279"/>
      <c r="S1467" s="279"/>
      <c r="T1467" s="280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81" t="s">
        <v>260</v>
      </c>
      <c r="AU1467" s="281" t="s">
        <v>93</v>
      </c>
      <c r="AV1467" s="15" t="s">
        <v>91</v>
      </c>
      <c r="AW1467" s="15" t="s">
        <v>40</v>
      </c>
      <c r="AX1467" s="15" t="s">
        <v>84</v>
      </c>
      <c r="AY1467" s="281" t="s">
        <v>251</v>
      </c>
    </row>
    <row r="1468" s="13" customFormat="1">
      <c r="A1468" s="13"/>
      <c r="B1468" s="249"/>
      <c r="C1468" s="250"/>
      <c r="D1468" s="251" t="s">
        <v>260</v>
      </c>
      <c r="E1468" s="252" t="s">
        <v>1</v>
      </c>
      <c r="F1468" s="253" t="s">
        <v>1517</v>
      </c>
      <c r="G1468" s="250"/>
      <c r="H1468" s="254">
        <v>4</v>
      </c>
      <c r="I1468" s="255"/>
      <c r="J1468" s="250"/>
      <c r="K1468" s="250"/>
      <c r="L1468" s="256"/>
      <c r="M1468" s="257"/>
      <c r="N1468" s="258"/>
      <c r="O1468" s="258"/>
      <c r="P1468" s="258"/>
      <c r="Q1468" s="258"/>
      <c r="R1468" s="258"/>
      <c r="S1468" s="258"/>
      <c r="T1468" s="25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0" t="s">
        <v>260</v>
      </c>
      <c r="AU1468" s="260" t="s">
        <v>93</v>
      </c>
      <c r="AV1468" s="13" t="s">
        <v>93</v>
      </c>
      <c r="AW1468" s="13" t="s">
        <v>40</v>
      </c>
      <c r="AX1468" s="13" t="s">
        <v>91</v>
      </c>
      <c r="AY1468" s="260" t="s">
        <v>251</v>
      </c>
    </row>
    <row r="1469" s="2" customFormat="1" ht="44.25" customHeight="1">
      <c r="A1469" s="41"/>
      <c r="B1469" s="42"/>
      <c r="C1469" s="230" t="s">
        <v>926</v>
      </c>
      <c r="D1469" s="230" t="s">
        <v>253</v>
      </c>
      <c r="E1469" s="231" t="s">
        <v>1518</v>
      </c>
      <c r="F1469" s="232" t="s">
        <v>1519</v>
      </c>
      <c r="G1469" s="233" t="s">
        <v>321</v>
      </c>
      <c r="H1469" s="234">
        <v>5.7999999999999998</v>
      </c>
      <c r="I1469" s="235"/>
      <c r="J1469" s="236">
        <f>ROUND(I1469*H1469,2)</f>
        <v>0</v>
      </c>
      <c r="K1469" s="237"/>
      <c r="L1469" s="47"/>
      <c r="M1469" s="238" t="s">
        <v>1</v>
      </c>
      <c r="N1469" s="239" t="s">
        <v>49</v>
      </c>
      <c r="O1469" s="94"/>
      <c r="P1469" s="240">
        <f>O1469*H1469</f>
        <v>0</v>
      </c>
      <c r="Q1469" s="240">
        <v>0.0016199999999999999</v>
      </c>
      <c r="R1469" s="240">
        <f>Q1469*H1469</f>
        <v>0.0093959999999999998</v>
      </c>
      <c r="S1469" s="240">
        <v>0</v>
      </c>
      <c r="T1469" s="241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42" t="s">
        <v>304</v>
      </c>
      <c r="AT1469" s="242" t="s">
        <v>253</v>
      </c>
      <c r="AU1469" s="242" t="s">
        <v>93</v>
      </c>
      <c r="AY1469" s="19" t="s">
        <v>251</v>
      </c>
      <c r="BE1469" s="243">
        <f>IF(N1469="základní",J1469,0)</f>
        <v>0</v>
      </c>
      <c r="BF1469" s="243">
        <f>IF(N1469="snížená",J1469,0)</f>
        <v>0</v>
      </c>
      <c r="BG1469" s="243">
        <f>IF(N1469="zákl. přenesená",J1469,0)</f>
        <v>0</v>
      </c>
      <c r="BH1469" s="243">
        <f>IF(N1469="sníž. přenesená",J1469,0)</f>
        <v>0</v>
      </c>
      <c r="BI1469" s="243">
        <f>IF(N1469="nulová",J1469,0)</f>
        <v>0</v>
      </c>
      <c r="BJ1469" s="19" t="s">
        <v>91</v>
      </c>
      <c r="BK1469" s="243">
        <f>ROUND(I1469*H1469,2)</f>
        <v>0</v>
      </c>
      <c r="BL1469" s="19" t="s">
        <v>304</v>
      </c>
      <c r="BM1469" s="242" t="s">
        <v>1520</v>
      </c>
    </row>
    <row r="1470" s="15" customFormat="1">
      <c r="A1470" s="15"/>
      <c r="B1470" s="272"/>
      <c r="C1470" s="273"/>
      <c r="D1470" s="251" t="s">
        <v>260</v>
      </c>
      <c r="E1470" s="274" t="s">
        <v>1</v>
      </c>
      <c r="F1470" s="275" t="s">
        <v>1484</v>
      </c>
      <c r="G1470" s="273"/>
      <c r="H1470" s="274" t="s">
        <v>1</v>
      </c>
      <c r="I1470" s="276"/>
      <c r="J1470" s="273"/>
      <c r="K1470" s="273"/>
      <c r="L1470" s="277"/>
      <c r="M1470" s="278"/>
      <c r="N1470" s="279"/>
      <c r="O1470" s="279"/>
      <c r="P1470" s="279"/>
      <c r="Q1470" s="279"/>
      <c r="R1470" s="279"/>
      <c r="S1470" s="279"/>
      <c r="T1470" s="280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1" t="s">
        <v>260</v>
      </c>
      <c r="AU1470" s="281" t="s">
        <v>93</v>
      </c>
      <c r="AV1470" s="15" t="s">
        <v>91</v>
      </c>
      <c r="AW1470" s="15" t="s">
        <v>40</v>
      </c>
      <c r="AX1470" s="15" t="s">
        <v>84</v>
      </c>
      <c r="AY1470" s="281" t="s">
        <v>251</v>
      </c>
    </row>
    <row r="1471" s="13" customFormat="1">
      <c r="A1471" s="13"/>
      <c r="B1471" s="249"/>
      <c r="C1471" s="250"/>
      <c r="D1471" s="251" t="s">
        <v>260</v>
      </c>
      <c r="E1471" s="252" t="s">
        <v>1</v>
      </c>
      <c r="F1471" s="253" t="s">
        <v>1521</v>
      </c>
      <c r="G1471" s="250"/>
      <c r="H1471" s="254">
        <v>5.7999999999999998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260</v>
      </c>
      <c r="AU1471" s="260" t="s">
        <v>93</v>
      </c>
      <c r="AV1471" s="13" t="s">
        <v>93</v>
      </c>
      <c r="AW1471" s="13" t="s">
        <v>40</v>
      </c>
      <c r="AX1471" s="13" t="s">
        <v>91</v>
      </c>
      <c r="AY1471" s="260" t="s">
        <v>251</v>
      </c>
    </row>
    <row r="1472" s="2" customFormat="1" ht="37.8" customHeight="1">
      <c r="A1472" s="41"/>
      <c r="B1472" s="42"/>
      <c r="C1472" s="230" t="s">
        <v>1522</v>
      </c>
      <c r="D1472" s="230" t="s">
        <v>253</v>
      </c>
      <c r="E1472" s="231" t="s">
        <v>1523</v>
      </c>
      <c r="F1472" s="232" t="s">
        <v>1524</v>
      </c>
      <c r="G1472" s="233" t="s">
        <v>389</v>
      </c>
      <c r="H1472" s="234">
        <v>293.36000000000001</v>
      </c>
      <c r="I1472" s="235"/>
      <c r="J1472" s="236">
        <f>ROUND(I1472*H1472,2)</f>
        <v>0</v>
      </c>
      <c r="K1472" s="237"/>
      <c r="L1472" s="47"/>
      <c r="M1472" s="238" t="s">
        <v>1</v>
      </c>
      <c r="N1472" s="239" t="s">
        <v>49</v>
      </c>
      <c r="O1472" s="94"/>
      <c r="P1472" s="240">
        <f>O1472*H1472</f>
        <v>0</v>
      </c>
      <c r="Q1472" s="240">
        <v>0.00013924799999999999</v>
      </c>
      <c r="R1472" s="240">
        <f>Q1472*H1472</f>
        <v>0.040849793279999998</v>
      </c>
      <c r="S1472" s="240">
        <v>0</v>
      </c>
      <c r="T1472" s="241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42" t="s">
        <v>304</v>
      </c>
      <c r="AT1472" s="242" t="s">
        <v>253</v>
      </c>
      <c r="AU1472" s="242" t="s">
        <v>93</v>
      </c>
      <c r="AY1472" s="19" t="s">
        <v>251</v>
      </c>
      <c r="BE1472" s="243">
        <f>IF(N1472="základní",J1472,0)</f>
        <v>0</v>
      </c>
      <c r="BF1472" s="243">
        <f>IF(N1472="snížená",J1472,0)</f>
        <v>0</v>
      </c>
      <c r="BG1472" s="243">
        <f>IF(N1472="zákl. přenesená",J1472,0)</f>
        <v>0</v>
      </c>
      <c r="BH1472" s="243">
        <f>IF(N1472="sníž. přenesená",J1472,0)</f>
        <v>0</v>
      </c>
      <c r="BI1472" s="243">
        <f>IF(N1472="nulová",J1472,0)</f>
        <v>0</v>
      </c>
      <c r="BJ1472" s="19" t="s">
        <v>91</v>
      </c>
      <c r="BK1472" s="243">
        <f>ROUND(I1472*H1472,2)</f>
        <v>0</v>
      </c>
      <c r="BL1472" s="19" t="s">
        <v>304</v>
      </c>
      <c r="BM1472" s="242" t="s">
        <v>1525</v>
      </c>
    </row>
    <row r="1473" s="2" customFormat="1">
      <c r="A1473" s="41"/>
      <c r="B1473" s="42"/>
      <c r="C1473" s="43"/>
      <c r="D1473" s="244" t="s">
        <v>258</v>
      </c>
      <c r="E1473" s="43"/>
      <c r="F1473" s="245" t="s">
        <v>1526</v>
      </c>
      <c r="G1473" s="43"/>
      <c r="H1473" s="43"/>
      <c r="I1473" s="246"/>
      <c r="J1473" s="43"/>
      <c r="K1473" s="43"/>
      <c r="L1473" s="47"/>
      <c r="M1473" s="247"/>
      <c r="N1473" s="248"/>
      <c r="O1473" s="94"/>
      <c r="P1473" s="94"/>
      <c r="Q1473" s="94"/>
      <c r="R1473" s="94"/>
      <c r="S1473" s="94"/>
      <c r="T1473" s="95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19" t="s">
        <v>258</v>
      </c>
      <c r="AU1473" s="19" t="s">
        <v>93</v>
      </c>
    </row>
    <row r="1474" s="13" customFormat="1">
      <c r="A1474" s="13"/>
      <c r="B1474" s="249"/>
      <c r="C1474" s="250"/>
      <c r="D1474" s="251" t="s">
        <v>260</v>
      </c>
      <c r="E1474" s="252" t="s">
        <v>1</v>
      </c>
      <c r="F1474" s="253" t="s">
        <v>1428</v>
      </c>
      <c r="G1474" s="250"/>
      <c r="H1474" s="254">
        <v>33.359999999999999</v>
      </c>
      <c r="I1474" s="255"/>
      <c r="J1474" s="250"/>
      <c r="K1474" s="250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0" t="s">
        <v>260</v>
      </c>
      <c r="AU1474" s="260" t="s">
        <v>93</v>
      </c>
      <c r="AV1474" s="13" t="s">
        <v>93</v>
      </c>
      <c r="AW1474" s="13" t="s">
        <v>40</v>
      </c>
      <c r="AX1474" s="13" t="s">
        <v>84</v>
      </c>
      <c r="AY1474" s="260" t="s">
        <v>251</v>
      </c>
    </row>
    <row r="1475" s="13" customFormat="1">
      <c r="A1475" s="13"/>
      <c r="B1475" s="249"/>
      <c r="C1475" s="250"/>
      <c r="D1475" s="251" t="s">
        <v>260</v>
      </c>
      <c r="E1475" s="252" t="s">
        <v>1</v>
      </c>
      <c r="F1475" s="253" t="s">
        <v>1097</v>
      </c>
      <c r="G1475" s="250"/>
      <c r="H1475" s="254">
        <v>260</v>
      </c>
      <c r="I1475" s="255"/>
      <c r="J1475" s="250"/>
      <c r="K1475" s="250"/>
      <c r="L1475" s="256"/>
      <c r="M1475" s="257"/>
      <c r="N1475" s="258"/>
      <c r="O1475" s="258"/>
      <c r="P1475" s="258"/>
      <c r="Q1475" s="258"/>
      <c r="R1475" s="258"/>
      <c r="S1475" s="258"/>
      <c r="T1475" s="25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60" t="s">
        <v>260</v>
      </c>
      <c r="AU1475" s="260" t="s">
        <v>93</v>
      </c>
      <c r="AV1475" s="13" t="s">
        <v>93</v>
      </c>
      <c r="AW1475" s="13" t="s">
        <v>40</v>
      </c>
      <c r="AX1475" s="13" t="s">
        <v>84</v>
      </c>
      <c r="AY1475" s="260" t="s">
        <v>251</v>
      </c>
    </row>
    <row r="1476" s="14" customFormat="1">
      <c r="A1476" s="14"/>
      <c r="B1476" s="261"/>
      <c r="C1476" s="262"/>
      <c r="D1476" s="251" t="s">
        <v>260</v>
      </c>
      <c r="E1476" s="263" t="s">
        <v>1</v>
      </c>
      <c r="F1476" s="264" t="s">
        <v>262</v>
      </c>
      <c r="G1476" s="262"/>
      <c r="H1476" s="265">
        <v>293.36000000000001</v>
      </c>
      <c r="I1476" s="266"/>
      <c r="J1476" s="262"/>
      <c r="K1476" s="262"/>
      <c r="L1476" s="267"/>
      <c r="M1476" s="268"/>
      <c r="N1476" s="269"/>
      <c r="O1476" s="269"/>
      <c r="P1476" s="269"/>
      <c r="Q1476" s="269"/>
      <c r="R1476" s="269"/>
      <c r="S1476" s="269"/>
      <c r="T1476" s="27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71" t="s">
        <v>260</v>
      </c>
      <c r="AU1476" s="271" t="s">
        <v>93</v>
      </c>
      <c r="AV1476" s="14" t="s">
        <v>257</v>
      </c>
      <c r="AW1476" s="14" t="s">
        <v>40</v>
      </c>
      <c r="AX1476" s="14" t="s">
        <v>91</v>
      </c>
      <c r="AY1476" s="271" t="s">
        <v>251</v>
      </c>
    </row>
    <row r="1477" s="2" customFormat="1" ht="33" customHeight="1">
      <c r="A1477" s="41"/>
      <c r="B1477" s="42"/>
      <c r="C1477" s="294" t="s">
        <v>940</v>
      </c>
      <c r="D1477" s="294" t="s">
        <v>338</v>
      </c>
      <c r="E1477" s="295" t="s">
        <v>1527</v>
      </c>
      <c r="F1477" s="296" t="s">
        <v>1528</v>
      </c>
      <c r="G1477" s="297" t="s">
        <v>389</v>
      </c>
      <c r="H1477" s="298">
        <v>341.911</v>
      </c>
      <c r="I1477" s="299"/>
      <c r="J1477" s="300">
        <f>ROUND(I1477*H1477,2)</f>
        <v>0</v>
      </c>
      <c r="K1477" s="301"/>
      <c r="L1477" s="302"/>
      <c r="M1477" s="303" t="s">
        <v>1</v>
      </c>
      <c r="N1477" s="304" t="s">
        <v>49</v>
      </c>
      <c r="O1477" s="94"/>
      <c r="P1477" s="240">
        <f>O1477*H1477</f>
        <v>0</v>
      </c>
      <c r="Q1477" s="240">
        <v>0.0020999999999999999</v>
      </c>
      <c r="R1477" s="240">
        <f>Q1477*H1477</f>
        <v>0.71801309999999996</v>
      </c>
      <c r="S1477" s="240">
        <v>0</v>
      </c>
      <c r="T1477" s="241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42" t="s">
        <v>364</v>
      </c>
      <c r="AT1477" s="242" t="s">
        <v>338</v>
      </c>
      <c r="AU1477" s="242" t="s">
        <v>93</v>
      </c>
      <c r="AY1477" s="19" t="s">
        <v>251</v>
      </c>
      <c r="BE1477" s="243">
        <f>IF(N1477="základní",J1477,0)</f>
        <v>0</v>
      </c>
      <c r="BF1477" s="243">
        <f>IF(N1477="snížená",J1477,0)</f>
        <v>0</v>
      </c>
      <c r="BG1477" s="243">
        <f>IF(N1477="zákl. přenesená",J1477,0)</f>
        <v>0</v>
      </c>
      <c r="BH1477" s="243">
        <f>IF(N1477="sníž. přenesená",J1477,0)</f>
        <v>0</v>
      </c>
      <c r="BI1477" s="243">
        <f>IF(N1477="nulová",J1477,0)</f>
        <v>0</v>
      </c>
      <c r="BJ1477" s="19" t="s">
        <v>91</v>
      </c>
      <c r="BK1477" s="243">
        <f>ROUND(I1477*H1477,2)</f>
        <v>0</v>
      </c>
      <c r="BL1477" s="19" t="s">
        <v>304</v>
      </c>
      <c r="BM1477" s="242" t="s">
        <v>1529</v>
      </c>
    </row>
    <row r="1478" s="13" customFormat="1">
      <c r="A1478" s="13"/>
      <c r="B1478" s="249"/>
      <c r="C1478" s="250"/>
      <c r="D1478" s="251" t="s">
        <v>260</v>
      </c>
      <c r="E1478" s="252" t="s">
        <v>1</v>
      </c>
      <c r="F1478" s="253" t="s">
        <v>1530</v>
      </c>
      <c r="G1478" s="250"/>
      <c r="H1478" s="254">
        <v>341.911</v>
      </c>
      <c r="I1478" s="255"/>
      <c r="J1478" s="250"/>
      <c r="K1478" s="250"/>
      <c r="L1478" s="256"/>
      <c r="M1478" s="257"/>
      <c r="N1478" s="258"/>
      <c r="O1478" s="258"/>
      <c r="P1478" s="258"/>
      <c r="Q1478" s="258"/>
      <c r="R1478" s="258"/>
      <c r="S1478" s="258"/>
      <c r="T1478" s="25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0" t="s">
        <v>260</v>
      </c>
      <c r="AU1478" s="260" t="s">
        <v>93</v>
      </c>
      <c r="AV1478" s="13" t="s">
        <v>93</v>
      </c>
      <c r="AW1478" s="13" t="s">
        <v>40</v>
      </c>
      <c r="AX1478" s="13" t="s">
        <v>84</v>
      </c>
      <c r="AY1478" s="260" t="s">
        <v>251</v>
      </c>
    </row>
    <row r="1479" s="14" customFormat="1">
      <c r="A1479" s="14"/>
      <c r="B1479" s="261"/>
      <c r="C1479" s="262"/>
      <c r="D1479" s="251" t="s">
        <v>260</v>
      </c>
      <c r="E1479" s="263" t="s">
        <v>1</v>
      </c>
      <c r="F1479" s="264" t="s">
        <v>262</v>
      </c>
      <c r="G1479" s="262"/>
      <c r="H1479" s="265">
        <v>341.911</v>
      </c>
      <c r="I1479" s="266"/>
      <c r="J1479" s="262"/>
      <c r="K1479" s="262"/>
      <c r="L1479" s="267"/>
      <c r="M1479" s="268"/>
      <c r="N1479" s="269"/>
      <c r="O1479" s="269"/>
      <c r="P1479" s="269"/>
      <c r="Q1479" s="269"/>
      <c r="R1479" s="269"/>
      <c r="S1479" s="269"/>
      <c r="T1479" s="27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71" t="s">
        <v>260</v>
      </c>
      <c r="AU1479" s="271" t="s">
        <v>93</v>
      </c>
      <c r="AV1479" s="14" t="s">
        <v>257</v>
      </c>
      <c r="AW1479" s="14" t="s">
        <v>40</v>
      </c>
      <c r="AX1479" s="14" t="s">
        <v>91</v>
      </c>
      <c r="AY1479" s="271" t="s">
        <v>251</v>
      </c>
    </row>
    <row r="1480" s="2" customFormat="1" ht="37.8" customHeight="1">
      <c r="A1480" s="41"/>
      <c r="B1480" s="42"/>
      <c r="C1480" s="230" t="s">
        <v>1531</v>
      </c>
      <c r="D1480" s="230" t="s">
        <v>253</v>
      </c>
      <c r="E1480" s="231" t="s">
        <v>1532</v>
      </c>
      <c r="F1480" s="232" t="s">
        <v>1533</v>
      </c>
      <c r="G1480" s="233" t="s">
        <v>389</v>
      </c>
      <c r="H1480" s="234">
        <v>1045.4400000000001</v>
      </c>
      <c r="I1480" s="235"/>
      <c r="J1480" s="236">
        <f>ROUND(I1480*H1480,2)</f>
        <v>0</v>
      </c>
      <c r="K1480" s="237"/>
      <c r="L1480" s="47"/>
      <c r="M1480" s="238" t="s">
        <v>1</v>
      </c>
      <c r="N1480" s="239" t="s">
        <v>49</v>
      </c>
      <c r="O1480" s="94"/>
      <c r="P1480" s="240">
        <f>O1480*H1480</f>
        <v>0</v>
      </c>
      <c r="Q1480" s="240">
        <v>0.00014224800000000001</v>
      </c>
      <c r="R1480" s="240">
        <f>Q1480*H1480</f>
        <v>0.14871174912000001</v>
      </c>
      <c r="S1480" s="240">
        <v>0</v>
      </c>
      <c r="T1480" s="241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42" t="s">
        <v>304</v>
      </c>
      <c r="AT1480" s="242" t="s">
        <v>253</v>
      </c>
      <c r="AU1480" s="242" t="s">
        <v>93</v>
      </c>
      <c r="AY1480" s="19" t="s">
        <v>251</v>
      </c>
      <c r="BE1480" s="243">
        <f>IF(N1480="základní",J1480,0)</f>
        <v>0</v>
      </c>
      <c r="BF1480" s="243">
        <f>IF(N1480="snížená",J1480,0)</f>
        <v>0</v>
      </c>
      <c r="BG1480" s="243">
        <f>IF(N1480="zákl. přenesená",J1480,0)</f>
        <v>0</v>
      </c>
      <c r="BH1480" s="243">
        <f>IF(N1480="sníž. přenesená",J1480,0)</f>
        <v>0</v>
      </c>
      <c r="BI1480" s="243">
        <f>IF(N1480="nulová",J1480,0)</f>
        <v>0</v>
      </c>
      <c r="BJ1480" s="19" t="s">
        <v>91</v>
      </c>
      <c r="BK1480" s="243">
        <f>ROUND(I1480*H1480,2)</f>
        <v>0</v>
      </c>
      <c r="BL1480" s="19" t="s">
        <v>304</v>
      </c>
      <c r="BM1480" s="242" t="s">
        <v>1534</v>
      </c>
    </row>
    <row r="1481" s="2" customFormat="1">
      <c r="A1481" s="41"/>
      <c r="B1481" s="42"/>
      <c r="C1481" s="43"/>
      <c r="D1481" s="244" t="s">
        <v>258</v>
      </c>
      <c r="E1481" s="43"/>
      <c r="F1481" s="245" t="s">
        <v>1535</v>
      </c>
      <c r="G1481" s="43"/>
      <c r="H1481" s="43"/>
      <c r="I1481" s="246"/>
      <c r="J1481" s="43"/>
      <c r="K1481" s="43"/>
      <c r="L1481" s="47"/>
      <c r="M1481" s="247"/>
      <c r="N1481" s="248"/>
      <c r="O1481" s="94"/>
      <c r="P1481" s="94"/>
      <c r="Q1481" s="94"/>
      <c r="R1481" s="94"/>
      <c r="S1481" s="94"/>
      <c r="T1481" s="95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19" t="s">
        <v>258</v>
      </c>
      <c r="AU1481" s="19" t="s">
        <v>93</v>
      </c>
    </row>
    <row r="1482" s="13" customFormat="1">
      <c r="A1482" s="13"/>
      <c r="B1482" s="249"/>
      <c r="C1482" s="250"/>
      <c r="D1482" s="251" t="s">
        <v>260</v>
      </c>
      <c r="E1482" s="252" t="s">
        <v>1</v>
      </c>
      <c r="F1482" s="253" t="s">
        <v>1424</v>
      </c>
      <c r="G1482" s="250"/>
      <c r="H1482" s="254">
        <v>871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260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251</v>
      </c>
    </row>
    <row r="1483" s="13" customFormat="1">
      <c r="A1483" s="13"/>
      <c r="B1483" s="249"/>
      <c r="C1483" s="250"/>
      <c r="D1483" s="251" t="s">
        <v>260</v>
      </c>
      <c r="E1483" s="252" t="s">
        <v>1</v>
      </c>
      <c r="F1483" s="253" t="s">
        <v>1425</v>
      </c>
      <c r="G1483" s="250"/>
      <c r="H1483" s="254">
        <v>1.76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260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251</v>
      </c>
    </row>
    <row r="1484" s="13" customFormat="1">
      <c r="A1484" s="13"/>
      <c r="B1484" s="249"/>
      <c r="C1484" s="250"/>
      <c r="D1484" s="251" t="s">
        <v>260</v>
      </c>
      <c r="E1484" s="252" t="s">
        <v>1</v>
      </c>
      <c r="F1484" s="253" t="s">
        <v>1426</v>
      </c>
      <c r="G1484" s="250"/>
      <c r="H1484" s="254">
        <v>140.71000000000001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260</v>
      </c>
      <c r="AU1484" s="260" t="s">
        <v>93</v>
      </c>
      <c r="AV1484" s="13" t="s">
        <v>93</v>
      </c>
      <c r="AW1484" s="13" t="s">
        <v>40</v>
      </c>
      <c r="AX1484" s="13" t="s">
        <v>84</v>
      </c>
      <c r="AY1484" s="260" t="s">
        <v>251</v>
      </c>
    </row>
    <row r="1485" s="13" customFormat="1">
      <c r="A1485" s="13"/>
      <c r="B1485" s="249"/>
      <c r="C1485" s="250"/>
      <c r="D1485" s="251" t="s">
        <v>260</v>
      </c>
      <c r="E1485" s="252" t="s">
        <v>1</v>
      </c>
      <c r="F1485" s="253" t="s">
        <v>1427</v>
      </c>
      <c r="G1485" s="250"/>
      <c r="H1485" s="254">
        <v>7.2699999999999996</v>
      </c>
      <c r="I1485" s="255"/>
      <c r="J1485" s="250"/>
      <c r="K1485" s="250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0" t="s">
        <v>260</v>
      </c>
      <c r="AU1485" s="260" t="s">
        <v>93</v>
      </c>
      <c r="AV1485" s="13" t="s">
        <v>93</v>
      </c>
      <c r="AW1485" s="13" t="s">
        <v>40</v>
      </c>
      <c r="AX1485" s="13" t="s">
        <v>84</v>
      </c>
      <c r="AY1485" s="260" t="s">
        <v>251</v>
      </c>
    </row>
    <row r="1486" s="13" customFormat="1">
      <c r="A1486" s="13"/>
      <c r="B1486" s="249"/>
      <c r="C1486" s="250"/>
      <c r="D1486" s="251" t="s">
        <v>260</v>
      </c>
      <c r="E1486" s="252" t="s">
        <v>1</v>
      </c>
      <c r="F1486" s="253" t="s">
        <v>1429</v>
      </c>
      <c r="G1486" s="250"/>
      <c r="H1486" s="254">
        <v>24.699999999999999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260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251</v>
      </c>
    </row>
    <row r="1487" s="14" customFormat="1">
      <c r="A1487" s="14"/>
      <c r="B1487" s="261"/>
      <c r="C1487" s="262"/>
      <c r="D1487" s="251" t="s">
        <v>260</v>
      </c>
      <c r="E1487" s="263" t="s">
        <v>1</v>
      </c>
      <c r="F1487" s="264" t="s">
        <v>262</v>
      </c>
      <c r="G1487" s="262"/>
      <c r="H1487" s="265">
        <v>1045.4400000000001</v>
      </c>
      <c r="I1487" s="266"/>
      <c r="J1487" s="262"/>
      <c r="K1487" s="262"/>
      <c r="L1487" s="267"/>
      <c r="M1487" s="268"/>
      <c r="N1487" s="269"/>
      <c r="O1487" s="269"/>
      <c r="P1487" s="269"/>
      <c r="Q1487" s="269"/>
      <c r="R1487" s="269"/>
      <c r="S1487" s="269"/>
      <c r="T1487" s="27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71" t="s">
        <v>260</v>
      </c>
      <c r="AU1487" s="271" t="s">
        <v>93</v>
      </c>
      <c r="AV1487" s="14" t="s">
        <v>257</v>
      </c>
      <c r="AW1487" s="14" t="s">
        <v>40</v>
      </c>
      <c r="AX1487" s="14" t="s">
        <v>91</v>
      </c>
      <c r="AY1487" s="271" t="s">
        <v>251</v>
      </c>
    </row>
    <row r="1488" s="2" customFormat="1" ht="33" customHeight="1">
      <c r="A1488" s="41"/>
      <c r="B1488" s="42"/>
      <c r="C1488" s="294" t="s">
        <v>987</v>
      </c>
      <c r="D1488" s="294" t="s">
        <v>338</v>
      </c>
      <c r="E1488" s="295" t="s">
        <v>1527</v>
      </c>
      <c r="F1488" s="296" t="s">
        <v>1528</v>
      </c>
      <c r="G1488" s="297" t="s">
        <v>389</v>
      </c>
      <c r="H1488" s="298">
        <v>1218.46</v>
      </c>
      <c r="I1488" s="299"/>
      <c r="J1488" s="300">
        <f>ROUND(I1488*H1488,2)</f>
        <v>0</v>
      </c>
      <c r="K1488" s="301"/>
      <c r="L1488" s="302"/>
      <c r="M1488" s="303" t="s">
        <v>1</v>
      </c>
      <c r="N1488" s="304" t="s">
        <v>49</v>
      </c>
      <c r="O1488" s="94"/>
      <c r="P1488" s="240">
        <f>O1488*H1488</f>
        <v>0</v>
      </c>
      <c r="Q1488" s="240">
        <v>0.0020999999999999999</v>
      </c>
      <c r="R1488" s="240">
        <f>Q1488*H1488</f>
        <v>2.5587659999999999</v>
      </c>
      <c r="S1488" s="240">
        <v>0</v>
      </c>
      <c r="T1488" s="241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42" t="s">
        <v>364</v>
      </c>
      <c r="AT1488" s="242" t="s">
        <v>338</v>
      </c>
      <c r="AU1488" s="242" t="s">
        <v>93</v>
      </c>
      <c r="AY1488" s="19" t="s">
        <v>251</v>
      </c>
      <c r="BE1488" s="243">
        <f>IF(N1488="základní",J1488,0)</f>
        <v>0</v>
      </c>
      <c r="BF1488" s="243">
        <f>IF(N1488="snížená",J1488,0)</f>
        <v>0</v>
      </c>
      <c r="BG1488" s="243">
        <f>IF(N1488="zákl. přenesená",J1488,0)</f>
        <v>0</v>
      </c>
      <c r="BH1488" s="243">
        <f>IF(N1488="sníž. přenesená",J1488,0)</f>
        <v>0</v>
      </c>
      <c r="BI1488" s="243">
        <f>IF(N1488="nulová",J1488,0)</f>
        <v>0</v>
      </c>
      <c r="BJ1488" s="19" t="s">
        <v>91</v>
      </c>
      <c r="BK1488" s="243">
        <f>ROUND(I1488*H1488,2)</f>
        <v>0</v>
      </c>
      <c r="BL1488" s="19" t="s">
        <v>304</v>
      </c>
      <c r="BM1488" s="242" t="s">
        <v>1536</v>
      </c>
    </row>
    <row r="1489" s="13" customFormat="1">
      <c r="A1489" s="13"/>
      <c r="B1489" s="249"/>
      <c r="C1489" s="250"/>
      <c r="D1489" s="251" t="s">
        <v>260</v>
      </c>
      <c r="E1489" s="252" t="s">
        <v>1</v>
      </c>
      <c r="F1489" s="253" t="s">
        <v>1537</v>
      </c>
      <c r="G1489" s="250"/>
      <c r="H1489" s="254">
        <v>1218.46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260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251</v>
      </c>
    </row>
    <row r="1490" s="14" customFormat="1">
      <c r="A1490" s="14"/>
      <c r="B1490" s="261"/>
      <c r="C1490" s="262"/>
      <c r="D1490" s="251" t="s">
        <v>260</v>
      </c>
      <c r="E1490" s="263" t="s">
        <v>1</v>
      </c>
      <c r="F1490" s="264" t="s">
        <v>262</v>
      </c>
      <c r="G1490" s="262"/>
      <c r="H1490" s="265">
        <v>1218.46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260</v>
      </c>
      <c r="AU1490" s="271" t="s">
        <v>93</v>
      </c>
      <c r="AV1490" s="14" t="s">
        <v>257</v>
      </c>
      <c r="AW1490" s="14" t="s">
        <v>40</v>
      </c>
      <c r="AX1490" s="14" t="s">
        <v>91</v>
      </c>
      <c r="AY1490" s="271" t="s">
        <v>251</v>
      </c>
    </row>
    <row r="1491" s="2" customFormat="1" ht="24.15" customHeight="1">
      <c r="A1491" s="41"/>
      <c r="B1491" s="42"/>
      <c r="C1491" s="230" t="s">
        <v>1538</v>
      </c>
      <c r="D1491" s="230" t="s">
        <v>253</v>
      </c>
      <c r="E1491" s="231" t="s">
        <v>1539</v>
      </c>
      <c r="F1491" s="232" t="s">
        <v>1540</v>
      </c>
      <c r="G1491" s="233" t="s">
        <v>389</v>
      </c>
      <c r="H1491" s="234">
        <v>2400.9099999999999</v>
      </c>
      <c r="I1491" s="235"/>
      <c r="J1491" s="236">
        <f>ROUND(I1491*H1491,2)</f>
        <v>0</v>
      </c>
      <c r="K1491" s="237"/>
      <c r="L1491" s="47"/>
      <c r="M1491" s="238" t="s">
        <v>1</v>
      </c>
      <c r="N1491" s="239" t="s">
        <v>49</v>
      </c>
      <c r="O1491" s="94"/>
      <c r="P1491" s="240">
        <f>O1491*H1491</f>
        <v>0</v>
      </c>
      <c r="Q1491" s="240">
        <v>0</v>
      </c>
      <c r="R1491" s="240">
        <f>Q1491*H1491</f>
        <v>0</v>
      </c>
      <c r="S1491" s="240">
        <v>0</v>
      </c>
      <c r="T1491" s="241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42" t="s">
        <v>304</v>
      </c>
      <c r="AT1491" s="242" t="s">
        <v>253</v>
      </c>
      <c r="AU1491" s="242" t="s">
        <v>93</v>
      </c>
      <c r="AY1491" s="19" t="s">
        <v>251</v>
      </c>
      <c r="BE1491" s="243">
        <f>IF(N1491="základní",J1491,0)</f>
        <v>0</v>
      </c>
      <c r="BF1491" s="243">
        <f>IF(N1491="snížená",J1491,0)</f>
        <v>0</v>
      </c>
      <c r="BG1491" s="243">
        <f>IF(N1491="zákl. přenesená",J1491,0)</f>
        <v>0</v>
      </c>
      <c r="BH1491" s="243">
        <f>IF(N1491="sníž. přenesená",J1491,0)</f>
        <v>0</v>
      </c>
      <c r="BI1491" s="243">
        <f>IF(N1491="nulová",J1491,0)</f>
        <v>0</v>
      </c>
      <c r="BJ1491" s="19" t="s">
        <v>91</v>
      </c>
      <c r="BK1491" s="243">
        <f>ROUND(I1491*H1491,2)</f>
        <v>0</v>
      </c>
      <c r="BL1491" s="19" t="s">
        <v>304</v>
      </c>
      <c r="BM1491" s="242" t="s">
        <v>1541</v>
      </c>
    </row>
    <row r="1492" s="2" customFormat="1">
      <c r="A1492" s="41"/>
      <c r="B1492" s="42"/>
      <c r="C1492" s="43"/>
      <c r="D1492" s="244" t="s">
        <v>258</v>
      </c>
      <c r="E1492" s="43"/>
      <c r="F1492" s="245" t="s">
        <v>1542</v>
      </c>
      <c r="G1492" s="43"/>
      <c r="H1492" s="43"/>
      <c r="I1492" s="246"/>
      <c r="J1492" s="43"/>
      <c r="K1492" s="43"/>
      <c r="L1492" s="47"/>
      <c r="M1492" s="247"/>
      <c r="N1492" s="248"/>
      <c r="O1492" s="94"/>
      <c r="P1492" s="94"/>
      <c r="Q1492" s="94"/>
      <c r="R1492" s="94"/>
      <c r="S1492" s="94"/>
      <c r="T1492" s="95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19" t="s">
        <v>258</v>
      </c>
      <c r="AU1492" s="19" t="s">
        <v>93</v>
      </c>
    </row>
    <row r="1493" s="13" customFormat="1">
      <c r="A1493" s="13"/>
      <c r="B1493" s="249"/>
      <c r="C1493" s="250"/>
      <c r="D1493" s="251" t="s">
        <v>260</v>
      </c>
      <c r="E1493" s="252" t="s">
        <v>1</v>
      </c>
      <c r="F1493" s="253" t="s">
        <v>1424</v>
      </c>
      <c r="G1493" s="250"/>
      <c r="H1493" s="254">
        <v>871</v>
      </c>
      <c r="I1493" s="255"/>
      <c r="J1493" s="250"/>
      <c r="K1493" s="250"/>
      <c r="L1493" s="256"/>
      <c r="M1493" s="257"/>
      <c r="N1493" s="258"/>
      <c r="O1493" s="258"/>
      <c r="P1493" s="258"/>
      <c r="Q1493" s="258"/>
      <c r="R1493" s="258"/>
      <c r="S1493" s="258"/>
      <c r="T1493" s="25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0" t="s">
        <v>260</v>
      </c>
      <c r="AU1493" s="260" t="s">
        <v>93</v>
      </c>
      <c r="AV1493" s="13" t="s">
        <v>93</v>
      </c>
      <c r="AW1493" s="13" t="s">
        <v>40</v>
      </c>
      <c r="AX1493" s="13" t="s">
        <v>84</v>
      </c>
      <c r="AY1493" s="260" t="s">
        <v>251</v>
      </c>
    </row>
    <row r="1494" s="13" customFormat="1">
      <c r="A1494" s="13"/>
      <c r="B1494" s="249"/>
      <c r="C1494" s="250"/>
      <c r="D1494" s="251" t="s">
        <v>260</v>
      </c>
      <c r="E1494" s="252" t="s">
        <v>1</v>
      </c>
      <c r="F1494" s="253" t="s">
        <v>1425</v>
      </c>
      <c r="G1494" s="250"/>
      <c r="H1494" s="254">
        <v>1.76</v>
      </c>
      <c r="I1494" s="255"/>
      <c r="J1494" s="250"/>
      <c r="K1494" s="250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0" t="s">
        <v>260</v>
      </c>
      <c r="AU1494" s="260" t="s">
        <v>93</v>
      </c>
      <c r="AV1494" s="13" t="s">
        <v>93</v>
      </c>
      <c r="AW1494" s="13" t="s">
        <v>40</v>
      </c>
      <c r="AX1494" s="13" t="s">
        <v>84</v>
      </c>
      <c r="AY1494" s="260" t="s">
        <v>251</v>
      </c>
    </row>
    <row r="1495" s="13" customFormat="1">
      <c r="A1495" s="13"/>
      <c r="B1495" s="249"/>
      <c r="C1495" s="250"/>
      <c r="D1495" s="251" t="s">
        <v>260</v>
      </c>
      <c r="E1495" s="252" t="s">
        <v>1</v>
      </c>
      <c r="F1495" s="253" t="s">
        <v>1426</v>
      </c>
      <c r="G1495" s="250"/>
      <c r="H1495" s="254">
        <v>140.71000000000001</v>
      </c>
      <c r="I1495" s="255"/>
      <c r="J1495" s="250"/>
      <c r="K1495" s="250"/>
      <c r="L1495" s="256"/>
      <c r="M1495" s="257"/>
      <c r="N1495" s="258"/>
      <c r="O1495" s="258"/>
      <c r="P1495" s="258"/>
      <c r="Q1495" s="258"/>
      <c r="R1495" s="258"/>
      <c r="S1495" s="258"/>
      <c r="T1495" s="25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0" t="s">
        <v>260</v>
      </c>
      <c r="AU1495" s="260" t="s">
        <v>93</v>
      </c>
      <c r="AV1495" s="13" t="s">
        <v>93</v>
      </c>
      <c r="AW1495" s="13" t="s">
        <v>40</v>
      </c>
      <c r="AX1495" s="13" t="s">
        <v>84</v>
      </c>
      <c r="AY1495" s="260" t="s">
        <v>251</v>
      </c>
    </row>
    <row r="1496" s="13" customFormat="1">
      <c r="A1496" s="13"/>
      <c r="B1496" s="249"/>
      <c r="C1496" s="250"/>
      <c r="D1496" s="251" t="s">
        <v>260</v>
      </c>
      <c r="E1496" s="252" t="s">
        <v>1</v>
      </c>
      <c r="F1496" s="253" t="s">
        <v>1427</v>
      </c>
      <c r="G1496" s="250"/>
      <c r="H1496" s="254">
        <v>7.2699999999999996</v>
      </c>
      <c r="I1496" s="255"/>
      <c r="J1496" s="250"/>
      <c r="K1496" s="250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260</v>
      </c>
      <c r="AU1496" s="260" t="s">
        <v>93</v>
      </c>
      <c r="AV1496" s="13" t="s">
        <v>93</v>
      </c>
      <c r="AW1496" s="13" t="s">
        <v>40</v>
      </c>
      <c r="AX1496" s="13" t="s">
        <v>84</v>
      </c>
      <c r="AY1496" s="260" t="s">
        <v>251</v>
      </c>
    </row>
    <row r="1497" s="13" customFormat="1">
      <c r="A1497" s="13"/>
      <c r="B1497" s="249"/>
      <c r="C1497" s="250"/>
      <c r="D1497" s="251" t="s">
        <v>260</v>
      </c>
      <c r="E1497" s="252" t="s">
        <v>1</v>
      </c>
      <c r="F1497" s="253" t="s">
        <v>1428</v>
      </c>
      <c r="G1497" s="250"/>
      <c r="H1497" s="254">
        <v>33.359999999999999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260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251</v>
      </c>
    </row>
    <row r="1498" s="13" customFormat="1">
      <c r="A1498" s="13"/>
      <c r="B1498" s="249"/>
      <c r="C1498" s="250"/>
      <c r="D1498" s="251" t="s">
        <v>260</v>
      </c>
      <c r="E1498" s="252" t="s">
        <v>1</v>
      </c>
      <c r="F1498" s="253" t="s">
        <v>1096</v>
      </c>
      <c r="G1498" s="250"/>
      <c r="H1498" s="254">
        <v>483.31999999999999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260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251</v>
      </c>
    </row>
    <row r="1499" s="13" customFormat="1">
      <c r="A1499" s="13"/>
      <c r="B1499" s="249"/>
      <c r="C1499" s="250"/>
      <c r="D1499" s="251" t="s">
        <v>260</v>
      </c>
      <c r="E1499" s="252" t="s">
        <v>1</v>
      </c>
      <c r="F1499" s="253" t="s">
        <v>1102</v>
      </c>
      <c r="G1499" s="250"/>
      <c r="H1499" s="254">
        <v>578.78999999999996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260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251</v>
      </c>
    </row>
    <row r="1500" s="13" customFormat="1">
      <c r="A1500" s="13"/>
      <c r="B1500" s="249"/>
      <c r="C1500" s="250"/>
      <c r="D1500" s="251" t="s">
        <v>260</v>
      </c>
      <c r="E1500" s="252" t="s">
        <v>1</v>
      </c>
      <c r="F1500" s="253" t="s">
        <v>1429</v>
      </c>
      <c r="G1500" s="250"/>
      <c r="H1500" s="254">
        <v>24.699999999999999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260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251</v>
      </c>
    </row>
    <row r="1501" s="13" customFormat="1">
      <c r="A1501" s="13"/>
      <c r="B1501" s="249"/>
      <c r="C1501" s="250"/>
      <c r="D1501" s="251" t="s">
        <v>260</v>
      </c>
      <c r="E1501" s="252" t="s">
        <v>1</v>
      </c>
      <c r="F1501" s="253" t="s">
        <v>1097</v>
      </c>
      <c r="G1501" s="250"/>
      <c r="H1501" s="254">
        <v>260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260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251</v>
      </c>
    </row>
    <row r="1502" s="14" customFormat="1">
      <c r="A1502" s="14"/>
      <c r="B1502" s="261"/>
      <c r="C1502" s="262"/>
      <c r="D1502" s="251" t="s">
        <v>260</v>
      </c>
      <c r="E1502" s="263" t="s">
        <v>1</v>
      </c>
      <c r="F1502" s="264" t="s">
        <v>262</v>
      </c>
      <c r="G1502" s="262"/>
      <c r="H1502" s="265">
        <v>2400.9099999999999</v>
      </c>
      <c r="I1502" s="266"/>
      <c r="J1502" s="262"/>
      <c r="K1502" s="262"/>
      <c r="L1502" s="267"/>
      <c r="M1502" s="268"/>
      <c r="N1502" s="269"/>
      <c r="O1502" s="269"/>
      <c r="P1502" s="269"/>
      <c r="Q1502" s="269"/>
      <c r="R1502" s="269"/>
      <c r="S1502" s="269"/>
      <c r="T1502" s="27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1" t="s">
        <v>260</v>
      </c>
      <c r="AU1502" s="271" t="s">
        <v>93</v>
      </c>
      <c r="AV1502" s="14" t="s">
        <v>257</v>
      </c>
      <c r="AW1502" s="14" t="s">
        <v>40</v>
      </c>
      <c r="AX1502" s="14" t="s">
        <v>91</v>
      </c>
      <c r="AY1502" s="271" t="s">
        <v>251</v>
      </c>
    </row>
    <row r="1503" s="2" customFormat="1" ht="16.5" customHeight="1">
      <c r="A1503" s="41"/>
      <c r="B1503" s="42"/>
      <c r="C1503" s="294" t="s">
        <v>997</v>
      </c>
      <c r="D1503" s="294" t="s">
        <v>338</v>
      </c>
      <c r="E1503" s="295" t="s">
        <v>1543</v>
      </c>
      <c r="F1503" s="296" t="s">
        <v>1544</v>
      </c>
      <c r="G1503" s="297" t="s">
        <v>389</v>
      </c>
      <c r="H1503" s="298">
        <v>2773.0509999999999</v>
      </c>
      <c r="I1503" s="299"/>
      <c r="J1503" s="300">
        <f>ROUND(I1503*H1503,2)</f>
        <v>0</v>
      </c>
      <c r="K1503" s="301"/>
      <c r="L1503" s="302"/>
      <c r="M1503" s="303" t="s">
        <v>1</v>
      </c>
      <c r="N1503" s="304" t="s">
        <v>49</v>
      </c>
      <c r="O1503" s="94"/>
      <c r="P1503" s="240">
        <f>O1503*H1503</f>
        <v>0</v>
      </c>
      <c r="Q1503" s="240">
        <v>0.00029999999999999997</v>
      </c>
      <c r="R1503" s="240">
        <f>Q1503*H1503</f>
        <v>0.83191529999999991</v>
      </c>
      <c r="S1503" s="240">
        <v>0</v>
      </c>
      <c r="T1503" s="241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42" t="s">
        <v>364</v>
      </c>
      <c r="AT1503" s="242" t="s">
        <v>338</v>
      </c>
      <c r="AU1503" s="242" t="s">
        <v>93</v>
      </c>
      <c r="AY1503" s="19" t="s">
        <v>251</v>
      </c>
      <c r="BE1503" s="243">
        <f>IF(N1503="základní",J1503,0)</f>
        <v>0</v>
      </c>
      <c r="BF1503" s="243">
        <f>IF(N1503="snížená",J1503,0)</f>
        <v>0</v>
      </c>
      <c r="BG1503" s="243">
        <f>IF(N1503="zákl. přenesená",J1503,0)</f>
        <v>0</v>
      </c>
      <c r="BH1503" s="243">
        <f>IF(N1503="sníž. přenesená",J1503,0)</f>
        <v>0</v>
      </c>
      <c r="BI1503" s="243">
        <f>IF(N1503="nulová",J1503,0)</f>
        <v>0</v>
      </c>
      <c r="BJ1503" s="19" t="s">
        <v>91</v>
      </c>
      <c r="BK1503" s="243">
        <f>ROUND(I1503*H1503,2)</f>
        <v>0</v>
      </c>
      <c r="BL1503" s="19" t="s">
        <v>304</v>
      </c>
      <c r="BM1503" s="242" t="s">
        <v>1545</v>
      </c>
    </row>
    <row r="1504" s="13" customFormat="1">
      <c r="A1504" s="13"/>
      <c r="B1504" s="249"/>
      <c r="C1504" s="250"/>
      <c r="D1504" s="251" t="s">
        <v>260</v>
      </c>
      <c r="E1504" s="252" t="s">
        <v>1</v>
      </c>
      <c r="F1504" s="253" t="s">
        <v>1546</v>
      </c>
      <c r="G1504" s="250"/>
      <c r="H1504" s="254">
        <v>2773.0509999999999</v>
      </c>
      <c r="I1504" s="255"/>
      <c r="J1504" s="250"/>
      <c r="K1504" s="250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260</v>
      </c>
      <c r="AU1504" s="260" t="s">
        <v>93</v>
      </c>
      <c r="AV1504" s="13" t="s">
        <v>93</v>
      </c>
      <c r="AW1504" s="13" t="s">
        <v>40</v>
      </c>
      <c r="AX1504" s="13" t="s">
        <v>84</v>
      </c>
      <c r="AY1504" s="260" t="s">
        <v>251</v>
      </c>
    </row>
    <row r="1505" s="14" customFormat="1">
      <c r="A1505" s="14"/>
      <c r="B1505" s="261"/>
      <c r="C1505" s="262"/>
      <c r="D1505" s="251" t="s">
        <v>260</v>
      </c>
      <c r="E1505" s="263" t="s">
        <v>1</v>
      </c>
      <c r="F1505" s="264" t="s">
        <v>262</v>
      </c>
      <c r="G1505" s="262"/>
      <c r="H1505" s="265">
        <v>2773.0509999999999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1" t="s">
        <v>260</v>
      </c>
      <c r="AU1505" s="271" t="s">
        <v>93</v>
      </c>
      <c r="AV1505" s="14" t="s">
        <v>257</v>
      </c>
      <c r="AW1505" s="14" t="s">
        <v>40</v>
      </c>
      <c r="AX1505" s="14" t="s">
        <v>91</v>
      </c>
      <c r="AY1505" s="271" t="s">
        <v>251</v>
      </c>
    </row>
    <row r="1506" s="2" customFormat="1" ht="24.15" customHeight="1">
      <c r="A1506" s="41"/>
      <c r="B1506" s="42"/>
      <c r="C1506" s="230" t="s">
        <v>1547</v>
      </c>
      <c r="D1506" s="230" t="s">
        <v>253</v>
      </c>
      <c r="E1506" s="231" t="s">
        <v>1548</v>
      </c>
      <c r="F1506" s="232" t="s">
        <v>1549</v>
      </c>
      <c r="G1506" s="233" t="s">
        <v>389</v>
      </c>
      <c r="H1506" s="234">
        <v>2342.8499999999999</v>
      </c>
      <c r="I1506" s="235"/>
      <c r="J1506" s="236">
        <f>ROUND(I1506*H1506,2)</f>
        <v>0</v>
      </c>
      <c r="K1506" s="237"/>
      <c r="L1506" s="47"/>
      <c r="M1506" s="238" t="s">
        <v>1</v>
      </c>
      <c r="N1506" s="239" t="s">
        <v>49</v>
      </c>
      <c r="O1506" s="94"/>
      <c r="P1506" s="240">
        <f>O1506*H1506</f>
        <v>0</v>
      </c>
      <c r="Q1506" s="240">
        <v>0</v>
      </c>
      <c r="R1506" s="240">
        <f>Q1506*H1506</f>
        <v>0</v>
      </c>
      <c r="S1506" s="240">
        <v>0</v>
      </c>
      <c r="T1506" s="241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42" t="s">
        <v>304</v>
      </c>
      <c r="AT1506" s="242" t="s">
        <v>253</v>
      </c>
      <c r="AU1506" s="242" t="s">
        <v>93</v>
      </c>
      <c r="AY1506" s="19" t="s">
        <v>251</v>
      </c>
      <c r="BE1506" s="243">
        <f>IF(N1506="základní",J1506,0)</f>
        <v>0</v>
      </c>
      <c r="BF1506" s="243">
        <f>IF(N1506="snížená",J1506,0)</f>
        <v>0</v>
      </c>
      <c r="BG1506" s="243">
        <f>IF(N1506="zákl. přenesená",J1506,0)</f>
        <v>0</v>
      </c>
      <c r="BH1506" s="243">
        <f>IF(N1506="sníž. přenesená",J1506,0)</f>
        <v>0</v>
      </c>
      <c r="BI1506" s="243">
        <f>IF(N1506="nulová",J1506,0)</f>
        <v>0</v>
      </c>
      <c r="BJ1506" s="19" t="s">
        <v>91</v>
      </c>
      <c r="BK1506" s="243">
        <f>ROUND(I1506*H1506,2)</f>
        <v>0</v>
      </c>
      <c r="BL1506" s="19" t="s">
        <v>304</v>
      </c>
      <c r="BM1506" s="242" t="s">
        <v>1550</v>
      </c>
    </row>
    <row r="1507" s="2" customFormat="1">
      <c r="A1507" s="41"/>
      <c r="B1507" s="42"/>
      <c r="C1507" s="43"/>
      <c r="D1507" s="244" t="s">
        <v>258</v>
      </c>
      <c r="E1507" s="43"/>
      <c r="F1507" s="245" t="s">
        <v>1551</v>
      </c>
      <c r="G1507" s="43"/>
      <c r="H1507" s="43"/>
      <c r="I1507" s="246"/>
      <c r="J1507" s="43"/>
      <c r="K1507" s="43"/>
      <c r="L1507" s="47"/>
      <c r="M1507" s="247"/>
      <c r="N1507" s="248"/>
      <c r="O1507" s="94"/>
      <c r="P1507" s="94"/>
      <c r="Q1507" s="94"/>
      <c r="R1507" s="94"/>
      <c r="S1507" s="94"/>
      <c r="T1507" s="95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19" t="s">
        <v>258</v>
      </c>
      <c r="AU1507" s="19" t="s">
        <v>93</v>
      </c>
    </row>
    <row r="1508" s="13" customFormat="1">
      <c r="A1508" s="13"/>
      <c r="B1508" s="249"/>
      <c r="C1508" s="250"/>
      <c r="D1508" s="251" t="s">
        <v>260</v>
      </c>
      <c r="E1508" s="252" t="s">
        <v>1</v>
      </c>
      <c r="F1508" s="253" t="s">
        <v>1424</v>
      </c>
      <c r="G1508" s="250"/>
      <c r="H1508" s="254">
        <v>871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260</v>
      </c>
      <c r="AU1508" s="260" t="s">
        <v>93</v>
      </c>
      <c r="AV1508" s="13" t="s">
        <v>93</v>
      </c>
      <c r="AW1508" s="13" t="s">
        <v>40</v>
      </c>
      <c r="AX1508" s="13" t="s">
        <v>84</v>
      </c>
      <c r="AY1508" s="260" t="s">
        <v>251</v>
      </c>
    </row>
    <row r="1509" s="13" customFormat="1">
      <c r="A1509" s="13"/>
      <c r="B1509" s="249"/>
      <c r="C1509" s="250"/>
      <c r="D1509" s="251" t="s">
        <v>260</v>
      </c>
      <c r="E1509" s="252" t="s">
        <v>1</v>
      </c>
      <c r="F1509" s="253" t="s">
        <v>1425</v>
      </c>
      <c r="G1509" s="250"/>
      <c r="H1509" s="254">
        <v>1.76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260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251</v>
      </c>
    </row>
    <row r="1510" s="13" customFormat="1">
      <c r="A1510" s="13"/>
      <c r="B1510" s="249"/>
      <c r="C1510" s="250"/>
      <c r="D1510" s="251" t="s">
        <v>260</v>
      </c>
      <c r="E1510" s="252" t="s">
        <v>1</v>
      </c>
      <c r="F1510" s="253" t="s">
        <v>1426</v>
      </c>
      <c r="G1510" s="250"/>
      <c r="H1510" s="254">
        <v>140.71000000000001</v>
      </c>
      <c r="I1510" s="255"/>
      <c r="J1510" s="250"/>
      <c r="K1510" s="250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260</v>
      </c>
      <c r="AU1510" s="260" t="s">
        <v>93</v>
      </c>
      <c r="AV1510" s="13" t="s">
        <v>93</v>
      </c>
      <c r="AW1510" s="13" t="s">
        <v>40</v>
      </c>
      <c r="AX1510" s="13" t="s">
        <v>84</v>
      </c>
      <c r="AY1510" s="260" t="s">
        <v>251</v>
      </c>
    </row>
    <row r="1511" s="13" customFormat="1">
      <c r="A1511" s="13"/>
      <c r="B1511" s="249"/>
      <c r="C1511" s="250"/>
      <c r="D1511" s="251" t="s">
        <v>260</v>
      </c>
      <c r="E1511" s="252" t="s">
        <v>1</v>
      </c>
      <c r="F1511" s="253" t="s">
        <v>1427</v>
      </c>
      <c r="G1511" s="250"/>
      <c r="H1511" s="254">
        <v>7.2699999999999996</v>
      </c>
      <c r="I1511" s="255"/>
      <c r="J1511" s="250"/>
      <c r="K1511" s="250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0" t="s">
        <v>260</v>
      </c>
      <c r="AU1511" s="260" t="s">
        <v>93</v>
      </c>
      <c r="AV1511" s="13" t="s">
        <v>93</v>
      </c>
      <c r="AW1511" s="13" t="s">
        <v>40</v>
      </c>
      <c r="AX1511" s="13" t="s">
        <v>84</v>
      </c>
      <c r="AY1511" s="260" t="s">
        <v>251</v>
      </c>
    </row>
    <row r="1512" s="13" customFormat="1">
      <c r="A1512" s="13"/>
      <c r="B1512" s="249"/>
      <c r="C1512" s="250"/>
      <c r="D1512" s="251" t="s">
        <v>260</v>
      </c>
      <c r="E1512" s="252" t="s">
        <v>1</v>
      </c>
      <c r="F1512" s="253" t="s">
        <v>1096</v>
      </c>
      <c r="G1512" s="250"/>
      <c r="H1512" s="254">
        <v>483.31999999999999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260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251</v>
      </c>
    </row>
    <row r="1513" s="13" customFormat="1">
      <c r="A1513" s="13"/>
      <c r="B1513" s="249"/>
      <c r="C1513" s="250"/>
      <c r="D1513" s="251" t="s">
        <v>260</v>
      </c>
      <c r="E1513" s="252" t="s">
        <v>1</v>
      </c>
      <c r="F1513" s="253" t="s">
        <v>1102</v>
      </c>
      <c r="G1513" s="250"/>
      <c r="H1513" s="254">
        <v>578.78999999999996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260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251</v>
      </c>
    </row>
    <row r="1514" s="13" customFormat="1">
      <c r="A1514" s="13"/>
      <c r="B1514" s="249"/>
      <c r="C1514" s="250"/>
      <c r="D1514" s="251" t="s">
        <v>260</v>
      </c>
      <c r="E1514" s="252" t="s">
        <v>1</v>
      </c>
      <c r="F1514" s="253" t="s">
        <v>1097</v>
      </c>
      <c r="G1514" s="250"/>
      <c r="H1514" s="254">
        <v>260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260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251</v>
      </c>
    </row>
    <row r="1515" s="14" customFormat="1">
      <c r="A1515" s="14"/>
      <c r="B1515" s="261"/>
      <c r="C1515" s="262"/>
      <c r="D1515" s="251" t="s">
        <v>260</v>
      </c>
      <c r="E1515" s="263" t="s">
        <v>1</v>
      </c>
      <c r="F1515" s="264" t="s">
        <v>262</v>
      </c>
      <c r="G1515" s="262"/>
      <c r="H1515" s="265">
        <v>2342.8499999999999</v>
      </c>
      <c r="I1515" s="266"/>
      <c r="J1515" s="262"/>
      <c r="K1515" s="262"/>
      <c r="L1515" s="267"/>
      <c r="M1515" s="268"/>
      <c r="N1515" s="269"/>
      <c r="O1515" s="269"/>
      <c r="P1515" s="269"/>
      <c r="Q1515" s="269"/>
      <c r="R1515" s="269"/>
      <c r="S1515" s="269"/>
      <c r="T1515" s="27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1" t="s">
        <v>260</v>
      </c>
      <c r="AU1515" s="271" t="s">
        <v>93</v>
      </c>
      <c r="AV1515" s="14" t="s">
        <v>257</v>
      </c>
      <c r="AW1515" s="14" t="s">
        <v>40</v>
      </c>
      <c r="AX1515" s="14" t="s">
        <v>91</v>
      </c>
      <c r="AY1515" s="271" t="s">
        <v>251</v>
      </c>
    </row>
    <row r="1516" s="2" customFormat="1" ht="16.5" customHeight="1">
      <c r="A1516" s="41"/>
      <c r="B1516" s="42"/>
      <c r="C1516" s="294" t="s">
        <v>1552</v>
      </c>
      <c r="D1516" s="294" t="s">
        <v>338</v>
      </c>
      <c r="E1516" s="295" t="s">
        <v>1543</v>
      </c>
      <c r="F1516" s="296" t="s">
        <v>1544</v>
      </c>
      <c r="G1516" s="297" t="s">
        <v>389</v>
      </c>
      <c r="H1516" s="298">
        <v>1226.7370000000001</v>
      </c>
      <c r="I1516" s="299"/>
      <c r="J1516" s="300">
        <f>ROUND(I1516*H1516,2)</f>
        <v>0</v>
      </c>
      <c r="K1516" s="301"/>
      <c r="L1516" s="302"/>
      <c r="M1516" s="303" t="s">
        <v>1</v>
      </c>
      <c r="N1516" s="304" t="s">
        <v>49</v>
      </c>
      <c r="O1516" s="94"/>
      <c r="P1516" s="240">
        <f>O1516*H1516</f>
        <v>0</v>
      </c>
      <c r="Q1516" s="240">
        <v>0.00029999999999999997</v>
      </c>
      <c r="R1516" s="240">
        <f>Q1516*H1516</f>
        <v>0.36802109999999999</v>
      </c>
      <c r="S1516" s="240">
        <v>0</v>
      </c>
      <c r="T1516" s="241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42" t="s">
        <v>364</v>
      </c>
      <c r="AT1516" s="242" t="s">
        <v>338</v>
      </c>
      <c r="AU1516" s="242" t="s">
        <v>93</v>
      </c>
      <c r="AY1516" s="19" t="s">
        <v>251</v>
      </c>
      <c r="BE1516" s="243">
        <f>IF(N1516="základní",J1516,0)</f>
        <v>0</v>
      </c>
      <c r="BF1516" s="243">
        <f>IF(N1516="snížená",J1516,0)</f>
        <v>0</v>
      </c>
      <c r="BG1516" s="243">
        <f>IF(N1516="zákl. přenesená",J1516,0)</f>
        <v>0</v>
      </c>
      <c r="BH1516" s="243">
        <f>IF(N1516="sníž. přenesená",J1516,0)</f>
        <v>0</v>
      </c>
      <c r="BI1516" s="243">
        <f>IF(N1516="nulová",J1516,0)</f>
        <v>0</v>
      </c>
      <c r="BJ1516" s="19" t="s">
        <v>91</v>
      </c>
      <c r="BK1516" s="243">
        <f>ROUND(I1516*H1516,2)</f>
        <v>0</v>
      </c>
      <c r="BL1516" s="19" t="s">
        <v>304</v>
      </c>
      <c r="BM1516" s="242" t="s">
        <v>1553</v>
      </c>
    </row>
    <row r="1517" s="13" customFormat="1">
      <c r="A1517" s="13"/>
      <c r="B1517" s="249"/>
      <c r="C1517" s="250"/>
      <c r="D1517" s="251" t="s">
        <v>260</v>
      </c>
      <c r="E1517" s="252" t="s">
        <v>1</v>
      </c>
      <c r="F1517" s="253" t="s">
        <v>1096</v>
      </c>
      <c r="G1517" s="250"/>
      <c r="H1517" s="254">
        <v>483.31999999999999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260</v>
      </c>
      <c r="AU1517" s="260" t="s">
        <v>93</v>
      </c>
      <c r="AV1517" s="13" t="s">
        <v>93</v>
      </c>
      <c r="AW1517" s="13" t="s">
        <v>40</v>
      </c>
      <c r="AX1517" s="13" t="s">
        <v>84</v>
      </c>
      <c r="AY1517" s="260" t="s">
        <v>251</v>
      </c>
    </row>
    <row r="1518" s="13" customFormat="1">
      <c r="A1518" s="13"/>
      <c r="B1518" s="249"/>
      <c r="C1518" s="250"/>
      <c r="D1518" s="251" t="s">
        <v>260</v>
      </c>
      <c r="E1518" s="252" t="s">
        <v>1</v>
      </c>
      <c r="F1518" s="253" t="s">
        <v>1102</v>
      </c>
      <c r="G1518" s="250"/>
      <c r="H1518" s="254">
        <v>578.78999999999996</v>
      </c>
      <c r="I1518" s="255"/>
      <c r="J1518" s="250"/>
      <c r="K1518" s="250"/>
      <c r="L1518" s="256"/>
      <c r="M1518" s="257"/>
      <c r="N1518" s="258"/>
      <c r="O1518" s="258"/>
      <c r="P1518" s="258"/>
      <c r="Q1518" s="258"/>
      <c r="R1518" s="258"/>
      <c r="S1518" s="258"/>
      <c r="T1518" s="25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60" t="s">
        <v>260</v>
      </c>
      <c r="AU1518" s="260" t="s">
        <v>93</v>
      </c>
      <c r="AV1518" s="13" t="s">
        <v>93</v>
      </c>
      <c r="AW1518" s="13" t="s">
        <v>40</v>
      </c>
      <c r="AX1518" s="13" t="s">
        <v>84</v>
      </c>
      <c r="AY1518" s="260" t="s">
        <v>251</v>
      </c>
    </row>
    <row r="1519" s="14" customFormat="1">
      <c r="A1519" s="14"/>
      <c r="B1519" s="261"/>
      <c r="C1519" s="262"/>
      <c r="D1519" s="251" t="s">
        <v>260</v>
      </c>
      <c r="E1519" s="263" t="s">
        <v>1</v>
      </c>
      <c r="F1519" s="264" t="s">
        <v>262</v>
      </c>
      <c r="G1519" s="262"/>
      <c r="H1519" s="265">
        <v>1062.1099999999999</v>
      </c>
      <c r="I1519" s="266"/>
      <c r="J1519" s="262"/>
      <c r="K1519" s="262"/>
      <c r="L1519" s="267"/>
      <c r="M1519" s="268"/>
      <c r="N1519" s="269"/>
      <c r="O1519" s="269"/>
      <c r="P1519" s="269"/>
      <c r="Q1519" s="269"/>
      <c r="R1519" s="269"/>
      <c r="S1519" s="269"/>
      <c r="T1519" s="27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71" t="s">
        <v>260</v>
      </c>
      <c r="AU1519" s="271" t="s">
        <v>93</v>
      </c>
      <c r="AV1519" s="14" t="s">
        <v>257</v>
      </c>
      <c r="AW1519" s="14" t="s">
        <v>40</v>
      </c>
      <c r="AX1519" s="14" t="s">
        <v>84</v>
      </c>
      <c r="AY1519" s="271" t="s">
        <v>251</v>
      </c>
    </row>
    <row r="1520" s="13" customFormat="1">
      <c r="A1520" s="13"/>
      <c r="B1520" s="249"/>
      <c r="C1520" s="250"/>
      <c r="D1520" s="251" t="s">
        <v>260</v>
      </c>
      <c r="E1520" s="252" t="s">
        <v>1</v>
      </c>
      <c r="F1520" s="253" t="s">
        <v>1554</v>
      </c>
      <c r="G1520" s="250"/>
      <c r="H1520" s="254">
        <v>1226.7370000000001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260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251</v>
      </c>
    </row>
    <row r="1521" s="14" customFormat="1">
      <c r="A1521" s="14"/>
      <c r="B1521" s="261"/>
      <c r="C1521" s="262"/>
      <c r="D1521" s="251" t="s">
        <v>260</v>
      </c>
      <c r="E1521" s="263" t="s">
        <v>1</v>
      </c>
      <c r="F1521" s="264" t="s">
        <v>262</v>
      </c>
      <c r="G1521" s="262"/>
      <c r="H1521" s="265">
        <v>1226.7370000000001</v>
      </c>
      <c r="I1521" s="266"/>
      <c r="J1521" s="262"/>
      <c r="K1521" s="262"/>
      <c r="L1521" s="267"/>
      <c r="M1521" s="268"/>
      <c r="N1521" s="269"/>
      <c r="O1521" s="269"/>
      <c r="P1521" s="269"/>
      <c r="Q1521" s="269"/>
      <c r="R1521" s="269"/>
      <c r="S1521" s="269"/>
      <c r="T1521" s="270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1" t="s">
        <v>260</v>
      </c>
      <c r="AU1521" s="271" t="s">
        <v>93</v>
      </c>
      <c r="AV1521" s="14" t="s">
        <v>257</v>
      </c>
      <c r="AW1521" s="14" t="s">
        <v>40</v>
      </c>
      <c r="AX1521" s="14" t="s">
        <v>91</v>
      </c>
      <c r="AY1521" s="271" t="s">
        <v>251</v>
      </c>
    </row>
    <row r="1522" s="2" customFormat="1" ht="16.5" customHeight="1">
      <c r="A1522" s="41"/>
      <c r="B1522" s="42"/>
      <c r="C1522" s="294" t="s">
        <v>1555</v>
      </c>
      <c r="D1522" s="294" t="s">
        <v>338</v>
      </c>
      <c r="E1522" s="295" t="s">
        <v>1556</v>
      </c>
      <c r="F1522" s="296" t="s">
        <v>1557</v>
      </c>
      <c r="G1522" s="297" t="s">
        <v>389</v>
      </c>
      <c r="H1522" s="298">
        <v>1178.9549999999999</v>
      </c>
      <c r="I1522" s="299"/>
      <c r="J1522" s="300">
        <f>ROUND(I1522*H1522,2)</f>
        <v>0</v>
      </c>
      <c r="K1522" s="301"/>
      <c r="L1522" s="302"/>
      <c r="M1522" s="303" t="s">
        <v>1</v>
      </c>
      <c r="N1522" s="304" t="s">
        <v>49</v>
      </c>
      <c r="O1522" s="94"/>
      <c r="P1522" s="240">
        <f>O1522*H1522</f>
        <v>0</v>
      </c>
      <c r="Q1522" s="240">
        <v>0.00050000000000000001</v>
      </c>
      <c r="R1522" s="240">
        <f>Q1522*H1522</f>
        <v>0.58947749999999999</v>
      </c>
      <c r="S1522" s="240">
        <v>0</v>
      </c>
      <c r="T1522" s="241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42" t="s">
        <v>364</v>
      </c>
      <c r="AT1522" s="242" t="s">
        <v>338</v>
      </c>
      <c r="AU1522" s="242" t="s">
        <v>93</v>
      </c>
      <c r="AY1522" s="19" t="s">
        <v>251</v>
      </c>
      <c r="BE1522" s="243">
        <f>IF(N1522="základní",J1522,0)</f>
        <v>0</v>
      </c>
      <c r="BF1522" s="243">
        <f>IF(N1522="snížená",J1522,0)</f>
        <v>0</v>
      </c>
      <c r="BG1522" s="243">
        <f>IF(N1522="zákl. přenesená",J1522,0)</f>
        <v>0</v>
      </c>
      <c r="BH1522" s="243">
        <f>IF(N1522="sníž. přenesená",J1522,0)</f>
        <v>0</v>
      </c>
      <c r="BI1522" s="243">
        <f>IF(N1522="nulová",J1522,0)</f>
        <v>0</v>
      </c>
      <c r="BJ1522" s="19" t="s">
        <v>91</v>
      </c>
      <c r="BK1522" s="243">
        <f>ROUND(I1522*H1522,2)</f>
        <v>0</v>
      </c>
      <c r="BL1522" s="19" t="s">
        <v>304</v>
      </c>
      <c r="BM1522" s="242" t="s">
        <v>1558</v>
      </c>
    </row>
    <row r="1523" s="13" customFormat="1">
      <c r="A1523" s="13"/>
      <c r="B1523" s="249"/>
      <c r="C1523" s="250"/>
      <c r="D1523" s="251" t="s">
        <v>260</v>
      </c>
      <c r="E1523" s="252" t="s">
        <v>1</v>
      </c>
      <c r="F1523" s="253" t="s">
        <v>1424</v>
      </c>
      <c r="G1523" s="250"/>
      <c r="H1523" s="254">
        <v>871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260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251</v>
      </c>
    </row>
    <row r="1524" s="13" customFormat="1">
      <c r="A1524" s="13"/>
      <c r="B1524" s="249"/>
      <c r="C1524" s="250"/>
      <c r="D1524" s="251" t="s">
        <v>260</v>
      </c>
      <c r="E1524" s="252" t="s">
        <v>1</v>
      </c>
      <c r="F1524" s="253" t="s">
        <v>1425</v>
      </c>
      <c r="G1524" s="250"/>
      <c r="H1524" s="254">
        <v>1.76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260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251</v>
      </c>
    </row>
    <row r="1525" s="13" customFormat="1">
      <c r="A1525" s="13"/>
      <c r="B1525" s="249"/>
      <c r="C1525" s="250"/>
      <c r="D1525" s="251" t="s">
        <v>260</v>
      </c>
      <c r="E1525" s="252" t="s">
        <v>1</v>
      </c>
      <c r="F1525" s="253" t="s">
        <v>1426</v>
      </c>
      <c r="G1525" s="250"/>
      <c r="H1525" s="254">
        <v>140.71000000000001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260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251</v>
      </c>
    </row>
    <row r="1526" s="13" customFormat="1">
      <c r="A1526" s="13"/>
      <c r="B1526" s="249"/>
      <c r="C1526" s="250"/>
      <c r="D1526" s="251" t="s">
        <v>260</v>
      </c>
      <c r="E1526" s="252" t="s">
        <v>1</v>
      </c>
      <c r="F1526" s="253" t="s">
        <v>1427</v>
      </c>
      <c r="G1526" s="250"/>
      <c r="H1526" s="254">
        <v>7.2699999999999996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260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251</v>
      </c>
    </row>
    <row r="1527" s="14" customFormat="1">
      <c r="A1527" s="14"/>
      <c r="B1527" s="261"/>
      <c r="C1527" s="262"/>
      <c r="D1527" s="251" t="s">
        <v>260</v>
      </c>
      <c r="E1527" s="263" t="s">
        <v>1</v>
      </c>
      <c r="F1527" s="264" t="s">
        <v>262</v>
      </c>
      <c r="G1527" s="262"/>
      <c r="H1527" s="265">
        <v>1020.74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260</v>
      </c>
      <c r="AU1527" s="271" t="s">
        <v>93</v>
      </c>
      <c r="AV1527" s="14" t="s">
        <v>257</v>
      </c>
      <c r="AW1527" s="14" t="s">
        <v>40</v>
      </c>
      <c r="AX1527" s="14" t="s">
        <v>84</v>
      </c>
      <c r="AY1527" s="271" t="s">
        <v>251</v>
      </c>
    </row>
    <row r="1528" s="13" customFormat="1">
      <c r="A1528" s="13"/>
      <c r="B1528" s="249"/>
      <c r="C1528" s="250"/>
      <c r="D1528" s="251" t="s">
        <v>260</v>
      </c>
      <c r="E1528" s="252" t="s">
        <v>1</v>
      </c>
      <c r="F1528" s="253" t="s">
        <v>1559</v>
      </c>
      <c r="G1528" s="250"/>
      <c r="H1528" s="254">
        <v>1178.9549999999999</v>
      </c>
      <c r="I1528" s="255"/>
      <c r="J1528" s="250"/>
      <c r="K1528" s="250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260</v>
      </c>
      <c r="AU1528" s="260" t="s">
        <v>93</v>
      </c>
      <c r="AV1528" s="13" t="s">
        <v>93</v>
      </c>
      <c r="AW1528" s="13" t="s">
        <v>40</v>
      </c>
      <c r="AX1528" s="13" t="s">
        <v>84</v>
      </c>
      <c r="AY1528" s="260" t="s">
        <v>251</v>
      </c>
    </row>
    <row r="1529" s="14" customFormat="1">
      <c r="A1529" s="14"/>
      <c r="B1529" s="261"/>
      <c r="C1529" s="262"/>
      <c r="D1529" s="251" t="s">
        <v>260</v>
      </c>
      <c r="E1529" s="263" t="s">
        <v>1</v>
      </c>
      <c r="F1529" s="264" t="s">
        <v>262</v>
      </c>
      <c r="G1529" s="262"/>
      <c r="H1529" s="265">
        <v>1178.9549999999999</v>
      </c>
      <c r="I1529" s="266"/>
      <c r="J1529" s="262"/>
      <c r="K1529" s="262"/>
      <c r="L1529" s="267"/>
      <c r="M1529" s="268"/>
      <c r="N1529" s="269"/>
      <c r="O1529" s="269"/>
      <c r="P1529" s="269"/>
      <c r="Q1529" s="269"/>
      <c r="R1529" s="269"/>
      <c r="S1529" s="269"/>
      <c r="T1529" s="270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1" t="s">
        <v>260</v>
      </c>
      <c r="AU1529" s="271" t="s">
        <v>93</v>
      </c>
      <c r="AV1529" s="14" t="s">
        <v>257</v>
      </c>
      <c r="AW1529" s="14" t="s">
        <v>40</v>
      </c>
      <c r="AX1529" s="14" t="s">
        <v>91</v>
      </c>
      <c r="AY1529" s="271" t="s">
        <v>251</v>
      </c>
    </row>
    <row r="1530" s="2" customFormat="1" ht="24.15" customHeight="1">
      <c r="A1530" s="41"/>
      <c r="B1530" s="42"/>
      <c r="C1530" s="230" t="s">
        <v>1560</v>
      </c>
      <c r="D1530" s="230" t="s">
        <v>253</v>
      </c>
      <c r="E1530" s="231" t="s">
        <v>1561</v>
      </c>
      <c r="F1530" s="232" t="s">
        <v>1562</v>
      </c>
      <c r="G1530" s="233" t="s">
        <v>389</v>
      </c>
      <c r="H1530" s="234">
        <v>1018.98</v>
      </c>
      <c r="I1530" s="235"/>
      <c r="J1530" s="236">
        <f>ROUND(I1530*H1530,2)</f>
        <v>0</v>
      </c>
      <c r="K1530" s="237"/>
      <c r="L1530" s="47"/>
      <c r="M1530" s="238" t="s">
        <v>1</v>
      </c>
      <c r="N1530" s="239" t="s">
        <v>49</v>
      </c>
      <c r="O1530" s="94"/>
      <c r="P1530" s="240">
        <f>O1530*H1530</f>
        <v>0</v>
      </c>
      <c r="Q1530" s="240">
        <v>0</v>
      </c>
      <c r="R1530" s="240">
        <f>Q1530*H1530</f>
        <v>0</v>
      </c>
      <c r="S1530" s="240">
        <v>0</v>
      </c>
      <c r="T1530" s="241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42" t="s">
        <v>304</v>
      </c>
      <c r="AT1530" s="242" t="s">
        <v>253</v>
      </c>
      <c r="AU1530" s="242" t="s">
        <v>93</v>
      </c>
      <c r="AY1530" s="19" t="s">
        <v>251</v>
      </c>
      <c r="BE1530" s="243">
        <f>IF(N1530="základní",J1530,0)</f>
        <v>0</v>
      </c>
      <c r="BF1530" s="243">
        <f>IF(N1530="snížená",J1530,0)</f>
        <v>0</v>
      </c>
      <c r="BG1530" s="243">
        <f>IF(N1530="zákl. přenesená",J1530,0)</f>
        <v>0</v>
      </c>
      <c r="BH1530" s="243">
        <f>IF(N1530="sníž. přenesená",J1530,0)</f>
        <v>0</v>
      </c>
      <c r="BI1530" s="243">
        <f>IF(N1530="nulová",J1530,0)</f>
        <v>0</v>
      </c>
      <c r="BJ1530" s="19" t="s">
        <v>91</v>
      </c>
      <c r="BK1530" s="243">
        <f>ROUND(I1530*H1530,2)</f>
        <v>0</v>
      </c>
      <c r="BL1530" s="19" t="s">
        <v>304</v>
      </c>
      <c r="BM1530" s="242" t="s">
        <v>1563</v>
      </c>
    </row>
    <row r="1531" s="2" customFormat="1">
      <c r="A1531" s="41"/>
      <c r="B1531" s="42"/>
      <c r="C1531" s="43"/>
      <c r="D1531" s="244" t="s">
        <v>258</v>
      </c>
      <c r="E1531" s="43"/>
      <c r="F1531" s="245" t="s">
        <v>1564</v>
      </c>
      <c r="G1531" s="43"/>
      <c r="H1531" s="43"/>
      <c r="I1531" s="246"/>
      <c r="J1531" s="43"/>
      <c r="K1531" s="43"/>
      <c r="L1531" s="47"/>
      <c r="M1531" s="247"/>
      <c r="N1531" s="248"/>
      <c r="O1531" s="94"/>
      <c r="P1531" s="94"/>
      <c r="Q1531" s="94"/>
      <c r="R1531" s="94"/>
      <c r="S1531" s="94"/>
      <c r="T1531" s="95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19" t="s">
        <v>258</v>
      </c>
      <c r="AU1531" s="19" t="s">
        <v>93</v>
      </c>
    </row>
    <row r="1532" s="13" customFormat="1">
      <c r="A1532" s="13"/>
      <c r="B1532" s="249"/>
      <c r="C1532" s="250"/>
      <c r="D1532" s="251" t="s">
        <v>260</v>
      </c>
      <c r="E1532" s="252" t="s">
        <v>1</v>
      </c>
      <c r="F1532" s="253" t="s">
        <v>1424</v>
      </c>
      <c r="G1532" s="250"/>
      <c r="H1532" s="254">
        <v>871</v>
      </c>
      <c r="I1532" s="255"/>
      <c r="J1532" s="250"/>
      <c r="K1532" s="250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0" t="s">
        <v>260</v>
      </c>
      <c r="AU1532" s="260" t="s">
        <v>93</v>
      </c>
      <c r="AV1532" s="13" t="s">
        <v>93</v>
      </c>
      <c r="AW1532" s="13" t="s">
        <v>40</v>
      </c>
      <c r="AX1532" s="13" t="s">
        <v>84</v>
      </c>
      <c r="AY1532" s="260" t="s">
        <v>251</v>
      </c>
    </row>
    <row r="1533" s="13" customFormat="1">
      <c r="A1533" s="13"/>
      <c r="B1533" s="249"/>
      <c r="C1533" s="250"/>
      <c r="D1533" s="251" t="s">
        <v>260</v>
      </c>
      <c r="E1533" s="252" t="s">
        <v>1</v>
      </c>
      <c r="F1533" s="253" t="s">
        <v>1426</v>
      </c>
      <c r="G1533" s="250"/>
      <c r="H1533" s="254">
        <v>140.71000000000001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260</v>
      </c>
      <c r="AU1533" s="260" t="s">
        <v>93</v>
      </c>
      <c r="AV1533" s="13" t="s">
        <v>93</v>
      </c>
      <c r="AW1533" s="13" t="s">
        <v>40</v>
      </c>
      <c r="AX1533" s="13" t="s">
        <v>84</v>
      </c>
      <c r="AY1533" s="260" t="s">
        <v>251</v>
      </c>
    </row>
    <row r="1534" s="13" customFormat="1">
      <c r="A1534" s="13"/>
      <c r="B1534" s="249"/>
      <c r="C1534" s="250"/>
      <c r="D1534" s="251" t="s">
        <v>260</v>
      </c>
      <c r="E1534" s="252" t="s">
        <v>1</v>
      </c>
      <c r="F1534" s="253" t="s">
        <v>1427</v>
      </c>
      <c r="G1534" s="250"/>
      <c r="H1534" s="254">
        <v>7.2699999999999996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260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251</v>
      </c>
    </row>
    <row r="1535" s="14" customFormat="1">
      <c r="A1535" s="14"/>
      <c r="B1535" s="261"/>
      <c r="C1535" s="262"/>
      <c r="D1535" s="251" t="s">
        <v>260</v>
      </c>
      <c r="E1535" s="263" t="s">
        <v>1</v>
      </c>
      <c r="F1535" s="264" t="s">
        <v>262</v>
      </c>
      <c r="G1535" s="262"/>
      <c r="H1535" s="265">
        <v>1018.98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260</v>
      </c>
      <c r="AU1535" s="271" t="s">
        <v>93</v>
      </c>
      <c r="AV1535" s="14" t="s">
        <v>257</v>
      </c>
      <c r="AW1535" s="14" t="s">
        <v>40</v>
      </c>
      <c r="AX1535" s="14" t="s">
        <v>91</v>
      </c>
      <c r="AY1535" s="271" t="s">
        <v>251</v>
      </c>
    </row>
    <row r="1536" s="2" customFormat="1" ht="16.5" customHeight="1">
      <c r="A1536" s="41"/>
      <c r="B1536" s="42"/>
      <c r="C1536" s="294" t="s">
        <v>1565</v>
      </c>
      <c r="D1536" s="294" t="s">
        <v>338</v>
      </c>
      <c r="E1536" s="295" t="s">
        <v>1566</v>
      </c>
      <c r="F1536" s="296" t="s">
        <v>1567</v>
      </c>
      <c r="G1536" s="297" t="s">
        <v>1319</v>
      </c>
      <c r="H1536" s="298">
        <v>142657.20000000001</v>
      </c>
      <c r="I1536" s="299"/>
      <c r="J1536" s="300">
        <f>ROUND(I1536*H1536,2)</f>
        <v>0</v>
      </c>
      <c r="K1536" s="301"/>
      <c r="L1536" s="302"/>
      <c r="M1536" s="303" t="s">
        <v>1</v>
      </c>
      <c r="N1536" s="304" t="s">
        <v>49</v>
      </c>
      <c r="O1536" s="94"/>
      <c r="P1536" s="240">
        <f>O1536*H1536</f>
        <v>0</v>
      </c>
      <c r="Q1536" s="240">
        <v>0</v>
      </c>
      <c r="R1536" s="240">
        <f>Q1536*H1536</f>
        <v>0</v>
      </c>
      <c r="S1536" s="240">
        <v>0</v>
      </c>
      <c r="T1536" s="241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42" t="s">
        <v>364</v>
      </c>
      <c r="AT1536" s="242" t="s">
        <v>338</v>
      </c>
      <c r="AU1536" s="242" t="s">
        <v>93</v>
      </c>
      <c r="AY1536" s="19" t="s">
        <v>251</v>
      </c>
      <c r="BE1536" s="243">
        <f>IF(N1536="základní",J1536,0)</f>
        <v>0</v>
      </c>
      <c r="BF1536" s="243">
        <f>IF(N1536="snížená",J1536,0)</f>
        <v>0</v>
      </c>
      <c r="BG1536" s="243">
        <f>IF(N1536="zákl. přenesená",J1536,0)</f>
        <v>0</v>
      </c>
      <c r="BH1536" s="243">
        <f>IF(N1536="sníž. přenesená",J1536,0)</f>
        <v>0</v>
      </c>
      <c r="BI1536" s="243">
        <f>IF(N1536="nulová",J1536,0)</f>
        <v>0</v>
      </c>
      <c r="BJ1536" s="19" t="s">
        <v>91</v>
      </c>
      <c r="BK1536" s="243">
        <f>ROUND(I1536*H1536,2)</f>
        <v>0</v>
      </c>
      <c r="BL1536" s="19" t="s">
        <v>304</v>
      </c>
      <c r="BM1536" s="242" t="s">
        <v>1568</v>
      </c>
    </row>
    <row r="1537" s="13" customFormat="1">
      <c r="A1537" s="13"/>
      <c r="B1537" s="249"/>
      <c r="C1537" s="250"/>
      <c r="D1537" s="251" t="s">
        <v>260</v>
      </c>
      <c r="E1537" s="252" t="s">
        <v>1</v>
      </c>
      <c r="F1537" s="253" t="s">
        <v>1569</v>
      </c>
      <c r="G1537" s="250"/>
      <c r="H1537" s="254">
        <v>142657.20000000001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260</v>
      </c>
      <c r="AU1537" s="260" t="s">
        <v>93</v>
      </c>
      <c r="AV1537" s="13" t="s">
        <v>93</v>
      </c>
      <c r="AW1537" s="13" t="s">
        <v>40</v>
      </c>
      <c r="AX1537" s="13" t="s">
        <v>84</v>
      </c>
      <c r="AY1537" s="260" t="s">
        <v>251</v>
      </c>
    </row>
    <row r="1538" s="14" customFormat="1">
      <c r="A1538" s="14"/>
      <c r="B1538" s="261"/>
      <c r="C1538" s="262"/>
      <c r="D1538" s="251" t="s">
        <v>260</v>
      </c>
      <c r="E1538" s="263" t="s">
        <v>1</v>
      </c>
      <c r="F1538" s="264" t="s">
        <v>262</v>
      </c>
      <c r="G1538" s="262"/>
      <c r="H1538" s="265">
        <v>142657.20000000001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260</v>
      </c>
      <c r="AU1538" s="271" t="s">
        <v>93</v>
      </c>
      <c r="AV1538" s="14" t="s">
        <v>257</v>
      </c>
      <c r="AW1538" s="14" t="s">
        <v>40</v>
      </c>
      <c r="AX1538" s="14" t="s">
        <v>91</v>
      </c>
      <c r="AY1538" s="271" t="s">
        <v>251</v>
      </c>
    </row>
    <row r="1539" s="2" customFormat="1" ht="21.75" customHeight="1">
      <c r="A1539" s="41"/>
      <c r="B1539" s="42"/>
      <c r="C1539" s="230" t="s">
        <v>1058</v>
      </c>
      <c r="D1539" s="230" t="s">
        <v>253</v>
      </c>
      <c r="E1539" s="231" t="s">
        <v>1570</v>
      </c>
      <c r="F1539" s="232" t="s">
        <v>1571</v>
      </c>
      <c r="G1539" s="233" t="s">
        <v>321</v>
      </c>
      <c r="H1539" s="234">
        <v>110</v>
      </c>
      <c r="I1539" s="235"/>
      <c r="J1539" s="236">
        <f>ROUND(I1539*H1539,2)</f>
        <v>0</v>
      </c>
      <c r="K1539" s="237"/>
      <c r="L1539" s="47"/>
      <c r="M1539" s="238" t="s">
        <v>1</v>
      </c>
      <c r="N1539" s="239" t="s">
        <v>49</v>
      </c>
      <c r="O1539" s="94"/>
      <c r="P1539" s="240">
        <f>O1539*H1539</f>
        <v>0</v>
      </c>
      <c r="Q1539" s="240">
        <v>0</v>
      </c>
      <c r="R1539" s="240">
        <f>Q1539*H1539</f>
        <v>0</v>
      </c>
      <c r="S1539" s="240">
        <v>0</v>
      </c>
      <c r="T1539" s="241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42" t="s">
        <v>304</v>
      </c>
      <c r="AT1539" s="242" t="s">
        <v>253</v>
      </c>
      <c r="AU1539" s="242" t="s">
        <v>93</v>
      </c>
      <c r="AY1539" s="19" t="s">
        <v>251</v>
      </c>
      <c r="BE1539" s="243">
        <f>IF(N1539="základní",J1539,0)</f>
        <v>0</v>
      </c>
      <c r="BF1539" s="243">
        <f>IF(N1539="snížená",J1539,0)</f>
        <v>0</v>
      </c>
      <c r="BG1539" s="243">
        <f>IF(N1539="zákl. přenesená",J1539,0)</f>
        <v>0</v>
      </c>
      <c r="BH1539" s="243">
        <f>IF(N1539="sníž. přenesená",J1539,0)</f>
        <v>0</v>
      </c>
      <c r="BI1539" s="243">
        <f>IF(N1539="nulová",J1539,0)</f>
        <v>0</v>
      </c>
      <c r="BJ1539" s="19" t="s">
        <v>91</v>
      </c>
      <c r="BK1539" s="243">
        <f>ROUND(I1539*H1539,2)</f>
        <v>0</v>
      </c>
      <c r="BL1539" s="19" t="s">
        <v>304</v>
      </c>
      <c r="BM1539" s="242" t="s">
        <v>1572</v>
      </c>
    </row>
    <row r="1540" s="2" customFormat="1">
      <c r="A1540" s="41"/>
      <c r="B1540" s="42"/>
      <c r="C1540" s="43"/>
      <c r="D1540" s="244" t="s">
        <v>258</v>
      </c>
      <c r="E1540" s="43"/>
      <c r="F1540" s="245" t="s">
        <v>1573</v>
      </c>
      <c r="G1540" s="43"/>
      <c r="H1540" s="43"/>
      <c r="I1540" s="246"/>
      <c r="J1540" s="43"/>
      <c r="K1540" s="43"/>
      <c r="L1540" s="47"/>
      <c r="M1540" s="247"/>
      <c r="N1540" s="248"/>
      <c r="O1540" s="94"/>
      <c r="P1540" s="94"/>
      <c r="Q1540" s="94"/>
      <c r="R1540" s="94"/>
      <c r="S1540" s="94"/>
      <c r="T1540" s="95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T1540" s="19" t="s">
        <v>258</v>
      </c>
      <c r="AU1540" s="19" t="s">
        <v>93</v>
      </c>
    </row>
    <row r="1541" s="2" customFormat="1" ht="16.5" customHeight="1">
      <c r="A1541" s="41"/>
      <c r="B1541" s="42"/>
      <c r="C1541" s="294" t="s">
        <v>1574</v>
      </c>
      <c r="D1541" s="294" t="s">
        <v>338</v>
      </c>
      <c r="E1541" s="295" t="s">
        <v>1575</v>
      </c>
      <c r="F1541" s="296" t="s">
        <v>1576</v>
      </c>
      <c r="G1541" s="297" t="s">
        <v>321</v>
      </c>
      <c r="H1541" s="298">
        <v>112.2</v>
      </c>
      <c r="I1541" s="299"/>
      <c r="J1541" s="300">
        <f>ROUND(I1541*H1541,2)</f>
        <v>0</v>
      </c>
      <c r="K1541" s="301"/>
      <c r="L1541" s="302"/>
      <c r="M1541" s="303" t="s">
        <v>1</v>
      </c>
      <c r="N1541" s="304" t="s">
        <v>49</v>
      </c>
      <c r="O1541" s="94"/>
      <c r="P1541" s="240">
        <f>O1541*H1541</f>
        <v>0</v>
      </c>
      <c r="Q1541" s="240">
        <v>2.0000000000000002E-05</v>
      </c>
      <c r="R1541" s="240">
        <f>Q1541*H1541</f>
        <v>0.0022440000000000003</v>
      </c>
      <c r="S1541" s="240">
        <v>0</v>
      </c>
      <c r="T1541" s="241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42" t="s">
        <v>364</v>
      </c>
      <c r="AT1541" s="242" t="s">
        <v>338</v>
      </c>
      <c r="AU1541" s="242" t="s">
        <v>93</v>
      </c>
      <c r="AY1541" s="19" t="s">
        <v>251</v>
      </c>
      <c r="BE1541" s="243">
        <f>IF(N1541="základní",J1541,0)</f>
        <v>0</v>
      </c>
      <c r="BF1541" s="243">
        <f>IF(N1541="snížená",J1541,0)</f>
        <v>0</v>
      </c>
      <c r="BG1541" s="243">
        <f>IF(N1541="zákl. přenesená",J1541,0)</f>
        <v>0</v>
      </c>
      <c r="BH1541" s="243">
        <f>IF(N1541="sníž. přenesená",J1541,0)</f>
        <v>0</v>
      </c>
      <c r="BI1541" s="243">
        <f>IF(N1541="nulová",J1541,0)</f>
        <v>0</v>
      </c>
      <c r="BJ1541" s="19" t="s">
        <v>91</v>
      </c>
      <c r="BK1541" s="243">
        <f>ROUND(I1541*H1541,2)</f>
        <v>0</v>
      </c>
      <c r="BL1541" s="19" t="s">
        <v>304</v>
      </c>
      <c r="BM1541" s="242" t="s">
        <v>1577</v>
      </c>
    </row>
    <row r="1542" s="13" customFormat="1">
      <c r="A1542" s="13"/>
      <c r="B1542" s="249"/>
      <c r="C1542" s="250"/>
      <c r="D1542" s="251" t="s">
        <v>260</v>
      </c>
      <c r="E1542" s="252" t="s">
        <v>1</v>
      </c>
      <c r="F1542" s="253" t="s">
        <v>1578</v>
      </c>
      <c r="G1542" s="250"/>
      <c r="H1542" s="254">
        <v>112.2</v>
      </c>
      <c r="I1542" s="255"/>
      <c r="J1542" s="250"/>
      <c r="K1542" s="250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260</v>
      </c>
      <c r="AU1542" s="260" t="s">
        <v>93</v>
      </c>
      <c r="AV1542" s="13" t="s">
        <v>93</v>
      </c>
      <c r="AW1542" s="13" t="s">
        <v>40</v>
      </c>
      <c r="AX1542" s="13" t="s">
        <v>84</v>
      </c>
      <c r="AY1542" s="260" t="s">
        <v>251</v>
      </c>
    </row>
    <row r="1543" s="14" customFormat="1">
      <c r="A1543" s="14"/>
      <c r="B1543" s="261"/>
      <c r="C1543" s="262"/>
      <c r="D1543" s="251" t="s">
        <v>260</v>
      </c>
      <c r="E1543" s="263" t="s">
        <v>1</v>
      </c>
      <c r="F1543" s="264" t="s">
        <v>262</v>
      </c>
      <c r="G1543" s="262"/>
      <c r="H1543" s="265">
        <v>112.2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260</v>
      </c>
      <c r="AU1543" s="271" t="s">
        <v>93</v>
      </c>
      <c r="AV1543" s="14" t="s">
        <v>257</v>
      </c>
      <c r="AW1543" s="14" t="s">
        <v>40</v>
      </c>
      <c r="AX1543" s="14" t="s">
        <v>91</v>
      </c>
      <c r="AY1543" s="271" t="s">
        <v>251</v>
      </c>
    </row>
    <row r="1544" s="2" customFormat="1" ht="24.15" customHeight="1">
      <c r="A1544" s="41"/>
      <c r="B1544" s="42"/>
      <c r="C1544" s="230" t="s">
        <v>1068</v>
      </c>
      <c r="D1544" s="230" t="s">
        <v>253</v>
      </c>
      <c r="E1544" s="231" t="s">
        <v>1579</v>
      </c>
      <c r="F1544" s="232" t="s">
        <v>1580</v>
      </c>
      <c r="G1544" s="233" t="s">
        <v>389</v>
      </c>
      <c r="H1544" s="234">
        <v>25.059999999999999</v>
      </c>
      <c r="I1544" s="235"/>
      <c r="J1544" s="236">
        <f>ROUND(I1544*H1544,2)</f>
        <v>0</v>
      </c>
      <c r="K1544" s="237"/>
      <c r="L1544" s="47"/>
      <c r="M1544" s="238" t="s">
        <v>1</v>
      </c>
      <c r="N1544" s="239" t="s">
        <v>49</v>
      </c>
      <c r="O1544" s="94"/>
      <c r="P1544" s="240">
        <f>O1544*H1544</f>
        <v>0</v>
      </c>
      <c r="Q1544" s="240">
        <v>0</v>
      </c>
      <c r="R1544" s="240">
        <f>Q1544*H1544</f>
        <v>0</v>
      </c>
      <c r="S1544" s="240">
        <v>0</v>
      </c>
      <c r="T1544" s="241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42" t="s">
        <v>304</v>
      </c>
      <c r="AT1544" s="242" t="s">
        <v>253</v>
      </c>
      <c r="AU1544" s="242" t="s">
        <v>93</v>
      </c>
      <c r="AY1544" s="19" t="s">
        <v>251</v>
      </c>
      <c r="BE1544" s="243">
        <f>IF(N1544="základní",J1544,0)</f>
        <v>0</v>
      </c>
      <c r="BF1544" s="243">
        <f>IF(N1544="snížená",J1544,0)</f>
        <v>0</v>
      </c>
      <c r="BG1544" s="243">
        <f>IF(N1544="zákl. přenesená",J1544,0)</f>
        <v>0</v>
      </c>
      <c r="BH1544" s="243">
        <f>IF(N1544="sníž. přenesená",J1544,0)</f>
        <v>0</v>
      </c>
      <c r="BI1544" s="243">
        <f>IF(N1544="nulová",J1544,0)</f>
        <v>0</v>
      </c>
      <c r="BJ1544" s="19" t="s">
        <v>91</v>
      </c>
      <c r="BK1544" s="243">
        <f>ROUND(I1544*H1544,2)</f>
        <v>0</v>
      </c>
      <c r="BL1544" s="19" t="s">
        <v>304</v>
      </c>
      <c r="BM1544" s="242" t="s">
        <v>1581</v>
      </c>
    </row>
    <row r="1545" s="13" customFormat="1">
      <c r="A1545" s="13"/>
      <c r="B1545" s="249"/>
      <c r="C1545" s="250"/>
      <c r="D1545" s="251" t="s">
        <v>260</v>
      </c>
      <c r="E1545" s="252" t="s">
        <v>1</v>
      </c>
      <c r="F1545" s="253" t="s">
        <v>1582</v>
      </c>
      <c r="G1545" s="250"/>
      <c r="H1545" s="254">
        <v>25.059999999999999</v>
      </c>
      <c r="I1545" s="255"/>
      <c r="J1545" s="250"/>
      <c r="K1545" s="250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0" t="s">
        <v>260</v>
      </c>
      <c r="AU1545" s="260" t="s">
        <v>93</v>
      </c>
      <c r="AV1545" s="13" t="s">
        <v>93</v>
      </c>
      <c r="AW1545" s="13" t="s">
        <v>40</v>
      </c>
      <c r="AX1545" s="13" t="s">
        <v>84</v>
      </c>
      <c r="AY1545" s="260" t="s">
        <v>251</v>
      </c>
    </row>
    <row r="1546" s="14" customFormat="1">
      <c r="A1546" s="14"/>
      <c r="B1546" s="261"/>
      <c r="C1546" s="262"/>
      <c r="D1546" s="251" t="s">
        <v>260</v>
      </c>
      <c r="E1546" s="263" t="s">
        <v>1</v>
      </c>
      <c r="F1546" s="264" t="s">
        <v>262</v>
      </c>
      <c r="G1546" s="262"/>
      <c r="H1546" s="265">
        <v>25.059999999999999</v>
      </c>
      <c r="I1546" s="266"/>
      <c r="J1546" s="262"/>
      <c r="K1546" s="262"/>
      <c r="L1546" s="267"/>
      <c r="M1546" s="268"/>
      <c r="N1546" s="269"/>
      <c r="O1546" s="269"/>
      <c r="P1546" s="269"/>
      <c r="Q1546" s="269"/>
      <c r="R1546" s="269"/>
      <c r="S1546" s="269"/>
      <c r="T1546" s="27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1" t="s">
        <v>260</v>
      </c>
      <c r="AU1546" s="271" t="s">
        <v>93</v>
      </c>
      <c r="AV1546" s="14" t="s">
        <v>257</v>
      </c>
      <c r="AW1546" s="14" t="s">
        <v>40</v>
      </c>
      <c r="AX1546" s="14" t="s">
        <v>91</v>
      </c>
      <c r="AY1546" s="271" t="s">
        <v>251</v>
      </c>
    </row>
    <row r="1547" s="2" customFormat="1" ht="16.5" customHeight="1">
      <c r="A1547" s="41"/>
      <c r="B1547" s="42"/>
      <c r="C1547" s="230" t="s">
        <v>1583</v>
      </c>
      <c r="D1547" s="230" t="s">
        <v>253</v>
      </c>
      <c r="E1547" s="231" t="s">
        <v>1584</v>
      </c>
      <c r="F1547" s="232" t="s">
        <v>1585</v>
      </c>
      <c r="G1547" s="233" t="s">
        <v>571</v>
      </c>
      <c r="H1547" s="234">
        <v>76</v>
      </c>
      <c r="I1547" s="235"/>
      <c r="J1547" s="236">
        <f>ROUND(I1547*H1547,2)</f>
        <v>0</v>
      </c>
      <c r="K1547" s="237"/>
      <c r="L1547" s="47"/>
      <c r="M1547" s="238" t="s">
        <v>1</v>
      </c>
      <c r="N1547" s="239" t="s">
        <v>49</v>
      </c>
      <c r="O1547" s="94"/>
      <c r="P1547" s="240">
        <f>O1547*H1547</f>
        <v>0</v>
      </c>
      <c r="Q1547" s="240">
        <v>5.0000000000000002E-05</v>
      </c>
      <c r="R1547" s="240">
        <f>Q1547*H1547</f>
        <v>0.0038</v>
      </c>
      <c r="S1547" s="240">
        <v>0</v>
      </c>
      <c r="T1547" s="241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42" t="s">
        <v>304</v>
      </c>
      <c r="AT1547" s="242" t="s">
        <v>253</v>
      </c>
      <c r="AU1547" s="242" t="s">
        <v>93</v>
      </c>
      <c r="AY1547" s="19" t="s">
        <v>251</v>
      </c>
      <c r="BE1547" s="243">
        <f>IF(N1547="základní",J1547,0)</f>
        <v>0</v>
      </c>
      <c r="BF1547" s="243">
        <f>IF(N1547="snížená",J1547,0)</f>
        <v>0</v>
      </c>
      <c r="BG1547" s="243">
        <f>IF(N1547="zákl. přenesená",J1547,0)</f>
        <v>0</v>
      </c>
      <c r="BH1547" s="243">
        <f>IF(N1547="sníž. přenesená",J1547,0)</f>
        <v>0</v>
      </c>
      <c r="BI1547" s="243">
        <f>IF(N1547="nulová",J1547,0)</f>
        <v>0</v>
      </c>
      <c r="BJ1547" s="19" t="s">
        <v>91</v>
      </c>
      <c r="BK1547" s="243">
        <f>ROUND(I1547*H1547,2)</f>
        <v>0</v>
      </c>
      <c r="BL1547" s="19" t="s">
        <v>304</v>
      </c>
      <c r="BM1547" s="242" t="s">
        <v>1586</v>
      </c>
    </row>
    <row r="1548" s="2" customFormat="1">
      <c r="A1548" s="41"/>
      <c r="B1548" s="42"/>
      <c r="C1548" s="43"/>
      <c r="D1548" s="244" t="s">
        <v>258</v>
      </c>
      <c r="E1548" s="43"/>
      <c r="F1548" s="245" t="s">
        <v>1587</v>
      </c>
      <c r="G1548" s="43"/>
      <c r="H1548" s="43"/>
      <c r="I1548" s="246"/>
      <c r="J1548" s="43"/>
      <c r="K1548" s="43"/>
      <c r="L1548" s="47"/>
      <c r="M1548" s="247"/>
      <c r="N1548" s="248"/>
      <c r="O1548" s="94"/>
      <c r="P1548" s="94"/>
      <c r="Q1548" s="94"/>
      <c r="R1548" s="94"/>
      <c r="S1548" s="94"/>
      <c r="T1548" s="95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19" t="s">
        <v>258</v>
      </c>
      <c r="AU1548" s="19" t="s">
        <v>93</v>
      </c>
    </row>
    <row r="1549" s="15" customFormat="1">
      <c r="A1549" s="15"/>
      <c r="B1549" s="272"/>
      <c r="C1549" s="273"/>
      <c r="D1549" s="251" t="s">
        <v>260</v>
      </c>
      <c r="E1549" s="274" t="s">
        <v>1</v>
      </c>
      <c r="F1549" s="275" t="s">
        <v>1588</v>
      </c>
      <c r="G1549" s="273"/>
      <c r="H1549" s="274" t="s">
        <v>1</v>
      </c>
      <c r="I1549" s="276"/>
      <c r="J1549" s="273"/>
      <c r="K1549" s="273"/>
      <c r="L1549" s="277"/>
      <c r="M1549" s="278"/>
      <c r="N1549" s="279"/>
      <c r="O1549" s="279"/>
      <c r="P1549" s="279"/>
      <c r="Q1549" s="279"/>
      <c r="R1549" s="279"/>
      <c r="S1549" s="279"/>
      <c r="T1549" s="280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81" t="s">
        <v>260</v>
      </c>
      <c r="AU1549" s="281" t="s">
        <v>93</v>
      </c>
      <c r="AV1549" s="15" t="s">
        <v>91</v>
      </c>
      <c r="AW1549" s="15" t="s">
        <v>40</v>
      </c>
      <c r="AX1549" s="15" t="s">
        <v>84</v>
      </c>
      <c r="AY1549" s="281" t="s">
        <v>251</v>
      </c>
    </row>
    <row r="1550" s="13" customFormat="1">
      <c r="A1550" s="13"/>
      <c r="B1550" s="249"/>
      <c r="C1550" s="250"/>
      <c r="D1550" s="251" t="s">
        <v>260</v>
      </c>
      <c r="E1550" s="252" t="s">
        <v>1</v>
      </c>
      <c r="F1550" s="253" t="s">
        <v>1589</v>
      </c>
      <c r="G1550" s="250"/>
      <c r="H1550" s="254">
        <v>18</v>
      </c>
      <c r="I1550" s="255"/>
      <c r="J1550" s="250"/>
      <c r="K1550" s="250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0" t="s">
        <v>260</v>
      </c>
      <c r="AU1550" s="260" t="s">
        <v>93</v>
      </c>
      <c r="AV1550" s="13" t="s">
        <v>93</v>
      </c>
      <c r="AW1550" s="13" t="s">
        <v>40</v>
      </c>
      <c r="AX1550" s="13" t="s">
        <v>84</v>
      </c>
      <c r="AY1550" s="260" t="s">
        <v>251</v>
      </c>
    </row>
    <row r="1551" s="13" customFormat="1">
      <c r="A1551" s="13"/>
      <c r="B1551" s="249"/>
      <c r="C1551" s="250"/>
      <c r="D1551" s="251" t="s">
        <v>260</v>
      </c>
      <c r="E1551" s="252" t="s">
        <v>1</v>
      </c>
      <c r="F1551" s="253" t="s">
        <v>1590</v>
      </c>
      <c r="G1551" s="250"/>
      <c r="H1551" s="254">
        <v>18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260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251</v>
      </c>
    </row>
    <row r="1552" s="13" customFormat="1">
      <c r="A1552" s="13"/>
      <c r="B1552" s="249"/>
      <c r="C1552" s="250"/>
      <c r="D1552" s="251" t="s">
        <v>260</v>
      </c>
      <c r="E1552" s="252" t="s">
        <v>1</v>
      </c>
      <c r="F1552" s="253" t="s">
        <v>1591</v>
      </c>
      <c r="G1552" s="250"/>
      <c r="H1552" s="254">
        <v>20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260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251</v>
      </c>
    </row>
    <row r="1553" s="13" customFormat="1">
      <c r="A1553" s="13"/>
      <c r="B1553" s="249"/>
      <c r="C1553" s="250"/>
      <c r="D1553" s="251" t="s">
        <v>260</v>
      </c>
      <c r="E1553" s="252" t="s">
        <v>1</v>
      </c>
      <c r="F1553" s="253" t="s">
        <v>1592</v>
      </c>
      <c r="G1553" s="250"/>
      <c r="H1553" s="254">
        <v>20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260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251</v>
      </c>
    </row>
    <row r="1554" s="14" customFormat="1">
      <c r="A1554" s="14"/>
      <c r="B1554" s="261"/>
      <c r="C1554" s="262"/>
      <c r="D1554" s="251" t="s">
        <v>260</v>
      </c>
      <c r="E1554" s="263" t="s">
        <v>1</v>
      </c>
      <c r="F1554" s="264" t="s">
        <v>262</v>
      </c>
      <c r="G1554" s="262"/>
      <c r="H1554" s="265">
        <v>76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260</v>
      </c>
      <c r="AU1554" s="271" t="s">
        <v>93</v>
      </c>
      <c r="AV1554" s="14" t="s">
        <v>257</v>
      </c>
      <c r="AW1554" s="14" t="s">
        <v>40</v>
      </c>
      <c r="AX1554" s="14" t="s">
        <v>91</v>
      </c>
      <c r="AY1554" s="271" t="s">
        <v>251</v>
      </c>
    </row>
    <row r="1555" s="2" customFormat="1" ht="24.15" customHeight="1">
      <c r="A1555" s="41"/>
      <c r="B1555" s="42"/>
      <c r="C1555" s="294" t="s">
        <v>1593</v>
      </c>
      <c r="D1555" s="294" t="s">
        <v>338</v>
      </c>
      <c r="E1555" s="295" t="s">
        <v>1594</v>
      </c>
      <c r="F1555" s="296" t="s">
        <v>1595</v>
      </c>
      <c r="G1555" s="297" t="s">
        <v>571</v>
      </c>
      <c r="H1555" s="298">
        <v>76</v>
      </c>
      <c r="I1555" s="299"/>
      <c r="J1555" s="300">
        <f>ROUND(I1555*H1555,2)</f>
        <v>0</v>
      </c>
      <c r="K1555" s="301"/>
      <c r="L1555" s="302"/>
      <c r="M1555" s="303" t="s">
        <v>1</v>
      </c>
      <c r="N1555" s="304" t="s">
        <v>49</v>
      </c>
      <c r="O1555" s="94"/>
      <c r="P1555" s="240">
        <f>O1555*H1555</f>
        <v>0</v>
      </c>
      <c r="Q1555" s="240">
        <v>0.00069999999999999999</v>
      </c>
      <c r="R1555" s="240">
        <f>Q1555*H1555</f>
        <v>0.053199999999999997</v>
      </c>
      <c r="S1555" s="240">
        <v>0</v>
      </c>
      <c r="T1555" s="241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42" t="s">
        <v>364</v>
      </c>
      <c r="AT1555" s="242" t="s">
        <v>338</v>
      </c>
      <c r="AU1555" s="242" t="s">
        <v>93</v>
      </c>
      <c r="AY1555" s="19" t="s">
        <v>251</v>
      </c>
      <c r="BE1555" s="243">
        <f>IF(N1555="základní",J1555,0)</f>
        <v>0</v>
      </c>
      <c r="BF1555" s="243">
        <f>IF(N1555="snížená",J1555,0)</f>
        <v>0</v>
      </c>
      <c r="BG1555" s="243">
        <f>IF(N1555="zákl. přenesená",J1555,0)</f>
        <v>0</v>
      </c>
      <c r="BH1555" s="243">
        <f>IF(N1555="sníž. přenesená",J1555,0)</f>
        <v>0</v>
      </c>
      <c r="BI1555" s="243">
        <f>IF(N1555="nulová",J1555,0)</f>
        <v>0</v>
      </c>
      <c r="BJ1555" s="19" t="s">
        <v>91</v>
      </c>
      <c r="BK1555" s="243">
        <f>ROUND(I1555*H1555,2)</f>
        <v>0</v>
      </c>
      <c r="BL1555" s="19" t="s">
        <v>304</v>
      </c>
      <c r="BM1555" s="242" t="s">
        <v>1596</v>
      </c>
    </row>
    <row r="1556" s="15" customFormat="1">
      <c r="A1556" s="15"/>
      <c r="B1556" s="272"/>
      <c r="C1556" s="273"/>
      <c r="D1556" s="251" t="s">
        <v>260</v>
      </c>
      <c r="E1556" s="274" t="s">
        <v>1</v>
      </c>
      <c r="F1556" s="275" t="s">
        <v>1597</v>
      </c>
      <c r="G1556" s="273"/>
      <c r="H1556" s="274" t="s">
        <v>1</v>
      </c>
      <c r="I1556" s="276"/>
      <c r="J1556" s="273"/>
      <c r="K1556" s="273"/>
      <c r="L1556" s="277"/>
      <c r="M1556" s="278"/>
      <c r="N1556" s="279"/>
      <c r="O1556" s="279"/>
      <c r="P1556" s="279"/>
      <c r="Q1556" s="279"/>
      <c r="R1556" s="279"/>
      <c r="S1556" s="279"/>
      <c r="T1556" s="280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1" t="s">
        <v>260</v>
      </c>
      <c r="AU1556" s="281" t="s">
        <v>93</v>
      </c>
      <c r="AV1556" s="15" t="s">
        <v>91</v>
      </c>
      <c r="AW1556" s="15" t="s">
        <v>40</v>
      </c>
      <c r="AX1556" s="15" t="s">
        <v>84</v>
      </c>
      <c r="AY1556" s="281" t="s">
        <v>251</v>
      </c>
    </row>
    <row r="1557" s="13" customFormat="1">
      <c r="A1557" s="13"/>
      <c r="B1557" s="249"/>
      <c r="C1557" s="250"/>
      <c r="D1557" s="251" t="s">
        <v>260</v>
      </c>
      <c r="E1557" s="252" t="s">
        <v>1</v>
      </c>
      <c r="F1557" s="253" t="s">
        <v>1589</v>
      </c>
      <c r="G1557" s="250"/>
      <c r="H1557" s="254">
        <v>18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260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251</v>
      </c>
    </row>
    <row r="1558" s="13" customFormat="1">
      <c r="A1558" s="13"/>
      <c r="B1558" s="249"/>
      <c r="C1558" s="250"/>
      <c r="D1558" s="251" t="s">
        <v>260</v>
      </c>
      <c r="E1558" s="252" t="s">
        <v>1</v>
      </c>
      <c r="F1558" s="253" t="s">
        <v>1590</v>
      </c>
      <c r="G1558" s="250"/>
      <c r="H1558" s="254">
        <v>18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260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251</v>
      </c>
    </row>
    <row r="1559" s="13" customFormat="1">
      <c r="A1559" s="13"/>
      <c r="B1559" s="249"/>
      <c r="C1559" s="250"/>
      <c r="D1559" s="251" t="s">
        <v>260</v>
      </c>
      <c r="E1559" s="252" t="s">
        <v>1</v>
      </c>
      <c r="F1559" s="253" t="s">
        <v>1591</v>
      </c>
      <c r="G1559" s="250"/>
      <c r="H1559" s="254">
        <v>20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260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251</v>
      </c>
    </row>
    <row r="1560" s="13" customFormat="1">
      <c r="A1560" s="13"/>
      <c r="B1560" s="249"/>
      <c r="C1560" s="250"/>
      <c r="D1560" s="251" t="s">
        <v>260</v>
      </c>
      <c r="E1560" s="252" t="s">
        <v>1</v>
      </c>
      <c r="F1560" s="253" t="s">
        <v>1592</v>
      </c>
      <c r="G1560" s="250"/>
      <c r="H1560" s="254">
        <v>20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260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251</v>
      </c>
    </row>
    <row r="1561" s="14" customFormat="1">
      <c r="A1561" s="14"/>
      <c r="B1561" s="261"/>
      <c r="C1561" s="262"/>
      <c r="D1561" s="251" t="s">
        <v>260</v>
      </c>
      <c r="E1561" s="263" t="s">
        <v>1</v>
      </c>
      <c r="F1561" s="264" t="s">
        <v>262</v>
      </c>
      <c r="G1561" s="262"/>
      <c r="H1561" s="265">
        <v>76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260</v>
      </c>
      <c r="AU1561" s="271" t="s">
        <v>93</v>
      </c>
      <c r="AV1561" s="14" t="s">
        <v>257</v>
      </c>
      <c r="AW1561" s="14" t="s">
        <v>40</v>
      </c>
      <c r="AX1561" s="14" t="s">
        <v>91</v>
      </c>
      <c r="AY1561" s="271" t="s">
        <v>251</v>
      </c>
    </row>
    <row r="1562" s="2" customFormat="1" ht="24.15" customHeight="1">
      <c r="A1562" s="41"/>
      <c r="B1562" s="42"/>
      <c r="C1562" s="230" t="s">
        <v>1598</v>
      </c>
      <c r="D1562" s="230" t="s">
        <v>253</v>
      </c>
      <c r="E1562" s="231" t="s">
        <v>1599</v>
      </c>
      <c r="F1562" s="232" t="s">
        <v>1600</v>
      </c>
      <c r="G1562" s="233" t="s">
        <v>1415</v>
      </c>
      <c r="H1562" s="305"/>
      <c r="I1562" s="235"/>
      <c r="J1562" s="236">
        <f>ROUND(I1562*H1562,2)</f>
        <v>0</v>
      </c>
      <c r="K1562" s="237"/>
      <c r="L1562" s="47"/>
      <c r="M1562" s="238" t="s">
        <v>1</v>
      </c>
      <c r="N1562" s="239" t="s">
        <v>49</v>
      </c>
      <c r="O1562" s="94"/>
      <c r="P1562" s="240">
        <f>O1562*H1562</f>
        <v>0</v>
      </c>
      <c r="Q1562" s="240">
        <v>0</v>
      </c>
      <c r="R1562" s="240">
        <f>Q1562*H1562</f>
        <v>0</v>
      </c>
      <c r="S1562" s="240">
        <v>0</v>
      </c>
      <c r="T1562" s="241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42" t="s">
        <v>304</v>
      </c>
      <c r="AT1562" s="242" t="s">
        <v>253</v>
      </c>
      <c r="AU1562" s="242" t="s">
        <v>93</v>
      </c>
      <c r="AY1562" s="19" t="s">
        <v>251</v>
      </c>
      <c r="BE1562" s="243">
        <f>IF(N1562="základní",J1562,0)</f>
        <v>0</v>
      </c>
      <c r="BF1562" s="243">
        <f>IF(N1562="snížená",J1562,0)</f>
        <v>0</v>
      </c>
      <c r="BG1562" s="243">
        <f>IF(N1562="zákl. přenesená",J1562,0)</f>
        <v>0</v>
      </c>
      <c r="BH1562" s="243">
        <f>IF(N1562="sníž. přenesená",J1562,0)</f>
        <v>0</v>
      </c>
      <c r="BI1562" s="243">
        <f>IF(N1562="nulová",J1562,0)</f>
        <v>0</v>
      </c>
      <c r="BJ1562" s="19" t="s">
        <v>91</v>
      </c>
      <c r="BK1562" s="243">
        <f>ROUND(I1562*H1562,2)</f>
        <v>0</v>
      </c>
      <c r="BL1562" s="19" t="s">
        <v>304</v>
      </c>
      <c r="BM1562" s="242" t="s">
        <v>1601</v>
      </c>
    </row>
    <row r="1563" s="2" customFormat="1">
      <c r="A1563" s="41"/>
      <c r="B1563" s="42"/>
      <c r="C1563" s="43"/>
      <c r="D1563" s="244" t="s">
        <v>258</v>
      </c>
      <c r="E1563" s="43"/>
      <c r="F1563" s="245" t="s">
        <v>1602</v>
      </c>
      <c r="G1563" s="43"/>
      <c r="H1563" s="43"/>
      <c r="I1563" s="246"/>
      <c r="J1563" s="43"/>
      <c r="K1563" s="43"/>
      <c r="L1563" s="47"/>
      <c r="M1563" s="247"/>
      <c r="N1563" s="248"/>
      <c r="O1563" s="94"/>
      <c r="P1563" s="94"/>
      <c r="Q1563" s="94"/>
      <c r="R1563" s="94"/>
      <c r="S1563" s="94"/>
      <c r="T1563" s="95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19" t="s">
        <v>258</v>
      </c>
      <c r="AU1563" s="19" t="s">
        <v>93</v>
      </c>
    </row>
    <row r="1564" s="12" customFormat="1" ht="22.8" customHeight="1">
      <c r="A1564" s="12"/>
      <c r="B1564" s="214"/>
      <c r="C1564" s="215"/>
      <c r="D1564" s="216" t="s">
        <v>83</v>
      </c>
      <c r="E1564" s="228" t="s">
        <v>1603</v>
      </c>
      <c r="F1564" s="228" t="s">
        <v>1604</v>
      </c>
      <c r="G1564" s="215"/>
      <c r="H1564" s="215"/>
      <c r="I1564" s="218"/>
      <c r="J1564" s="229">
        <f>BK1564</f>
        <v>0</v>
      </c>
      <c r="K1564" s="215"/>
      <c r="L1564" s="220"/>
      <c r="M1564" s="221"/>
      <c r="N1564" s="222"/>
      <c r="O1564" s="222"/>
      <c r="P1564" s="223">
        <f>SUM(P1565:P1717)</f>
        <v>0</v>
      </c>
      <c r="Q1564" s="222"/>
      <c r="R1564" s="223">
        <f>SUM(R1565:R1717)</f>
        <v>39.647637649999993</v>
      </c>
      <c r="S1564" s="222"/>
      <c r="T1564" s="224">
        <f>SUM(T1565:T1717)</f>
        <v>0</v>
      </c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R1564" s="225" t="s">
        <v>93</v>
      </c>
      <c r="AT1564" s="226" t="s">
        <v>83</v>
      </c>
      <c r="AU1564" s="226" t="s">
        <v>91</v>
      </c>
      <c r="AY1564" s="225" t="s">
        <v>251</v>
      </c>
      <c r="BK1564" s="227">
        <f>SUM(BK1565:BK1717)</f>
        <v>0</v>
      </c>
    </row>
    <row r="1565" s="2" customFormat="1" ht="24.15" customHeight="1">
      <c r="A1565" s="41"/>
      <c r="B1565" s="42"/>
      <c r="C1565" s="230" t="s">
        <v>1605</v>
      </c>
      <c r="D1565" s="230" t="s">
        <v>253</v>
      </c>
      <c r="E1565" s="231" t="s">
        <v>1606</v>
      </c>
      <c r="F1565" s="232" t="s">
        <v>1607</v>
      </c>
      <c r="G1565" s="233" t="s">
        <v>389</v>
      </c>
      <c r="H1565" s="234">
        <v>9625.7700000000004</v>
      </c>
      <c r="I1565" s="235"/>
      <c r="J1565" s="236">
        <f>ROUND(I1565*H1565,2)</f>
        <v>0</v>
      </c>
      <c r="K1565" s="237"/>
      <c r="L1565" s="47"/>
      <c r="M1565" s="238" t="s">
        <v>1</v>
      </c>
      <c r="N1565" s="239" t="s">
        <v>49</v>
      </c>
      <c r="O1565" s="94"/>
      <c r="P1565" s="240">
        <f>O1565*H1565</f>
        <v>0</v>
      </c>
      <c r="Q1565" s="240">
        <v>0</v>
      </c>
      <c r="R1565" s="240">
        <f>Q1565*H1565</f>
        <v>0</v>
      </c>
      <c r="S1565" s="240">
        <v>0</v>
      </c>
      <c r="T1565" s="241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42" t="s">
        <v>304</v>
      </c>
      <c r="AT1565" s="242" t="s">
        <v>253</v>
      </c>
      <c r="AU1565" s="242" t="s">
        <v>93</v>
      </c>
      <c r="AY1565" s="19" t="s">
        <v>251</v>
      </c>
      <c r="BE1565" s="243">
        <f>IF(N1565="základní",J1565,0)</f>
        <v>0</v>
      </c>
      <c r="BF1565" s="243">
        <f>IF(N1565="snížená",J1565,0)</f>
        <v>0</v>
      </c>
      <c r="BG1565" s="243">
        <f>IF(N1565="zákl. přenesená",J1565,0)</f>
        <v>0</v>
      </c>
      <c r="BH1565" s="243">
        <f>IF(N1565="sníž. přenesená",J1565,0)</f>
        <v>0</v>
      </c>
      <c r="BI1565" s="243">
        <f>IF(N1565="nulová",J1565,0)</f>
        <v>0</v>
      </c>
      <c r="BJ1565" s="19" t="s">
        <v>91</v>
      </c>
      <c r="BK1565" s="243">
        <f>ROUND(I1565*H1565,2)</f>
        <v>0</v>
      </c>
      <c r="BL1565" s="19" t="s">
        <v>304</v>
      </c>
      <c r="BM1565" s="242" t="s">
        <v>1608</v>
      </c>
    </row>
    <row r="1566" s="2" customFormat="1">
      <c r="A1566" s="41"/>
      <c r="B1566" s="42"/>
      <c r="C1566" s="43"/>
      <c r="D1566" s="244" t="s">
        <v>258</v>
      </c>
      <c r="E1566" s="43"/>
      <c r="F1566" s="245" t="s">
        <v>1609</v>
      </c>
      <c r="G1566" s="43"/>
      <c r="H1566" s="43"/>
      <c r="I1566" s="246"/>
      <c r="J1566" s="43"/>
      <c r="K1566" s="43"/>
      <c r="L1566" s="47"/>
      <c r="M1566" s="247"/>
      <c r="N1566" s="248"/>
      <c r="O1566" s="94"/>
      <c r="P1566" s="94"/>
      <c r="Q1566" s="94"/>
      <c r="R1566" s="94"/>
      <c r="S1566" s="94"/>
      <c r="T1566" s="95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19" t="s">
        <v>258</v>
      </c>
      <c r="AU1566" s="19" t="s">
        <v>93</v>
      </c>
    </row>
    <row r="1567" s="13" customFormat="1">
      <c r="A1567" s="13"/>
      <c r="B1567" s="249"/>
      <c r="C1567" s="250"/>
      <c r="D1567" s="251" t="s">
        <v>260</v>
      </c>
      <c r="E1567" s="252" t="s">
        <v>1</v>
      </c>
      <c r="F1567" s="253" t="s">
        <v>1610</v>
      </c>
      <c r="G1567" s="250"/>
      <c r="H1567" s="254">
        <v>195.13999999999999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260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251</v>
      </c>
    </row>
    <row r="1568" s="13" customFormat="1">
      <c r="A1568" s="13"/>
      <c r="B1568" s="249"/>
      <c r="C1568" s="250"/>
      <c r="D1568" s="251" t="s">
        <v>260</v>
      </c>
      <c r="E1568" s="252" t="s">
        <v>1</v>
      </c>
      <c r="F1568" s="253" t="s">
        <v>1611</v>
      </c>
      <c r="G1568" s="250"/>
      <c r="H1568" s="254">
        <v>709.58000000000004</v>
      </c>
      <c r="I1568" s="255"/>
      <c r="J1568" s="250"/>
      <c r="K1568" s="250"/>
      <c r="L1568" s="256"/>
      <c r="M1568" s="257"/>
      <c r="N1568" s="258"/>
      <c r="O1568" s="258"/>
      <c r="P1568" s="258"/>
      <c r="Q1568" s="258"/>
      <c r="R1568" s="258"/>
      <c r="S1568" s="258"/>
      <c r="T1568" s="25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60" t="s">
        <v>260</v>
      </c>
      <c r="AU1568" s="260" t="s">
        <v>93</v>
      </c>
      <c r="AV1568" s="13" t="s">
        <v>93</v>
      </c>
      <c r="AW1568" s="13" t="s">
        <v>40</v>
      </c>
      <c r="AX1568" s="13" t="s">
        <v>84</v>
      </c>
      <c r="AY1568" s="260" t="s">
        <v>251</v>
      </c>
    </row>
    <row r="1569" s="13" customFormat="1">
      <c r="A1569" s="13"/>
      <c r="B1569" s="249"/>
      <c r="C1569" s="250"/>
      <c r="D1569" s="251" t="s">
        <v>260</v>
      </c>
      <c r="E1569" s="252" t="s">
        <v>1</v>
      </c>
      <c r="F1569" s="253" t="s">
        <v>1612</v>
      </c>
      <c r="G1569" s="250"/>
      <c r="H1569" s="254">
        <v>75.540000000000006</v>
      </c>
      <c r="I1569" s="255"/>
      <c r="J1569" s="250"/>
      <c r="K1569" s="250"/>
      <c r="L1569" s="256"/>
      <c r="M1569" s="257"/>
      <c r="N1569" s="258"/>
      <c r="O1569" s="258"/>
      <c r="P1569" s="258"/>
      <c r="Q1569" s="258"/>
      <c r="R1569" s="258"/>
      <c r="S1569" s="258"/>
      <c r="T1569" s="25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0" t="s">
        <v>260</v>
      </c>
      <c r="AU1569" s="260" t="s">
        <v>93</v>
      </c>
      <c r="AV1569" s="13" t="s">
        <v>93</v>
      </c>
      <c r="AW1569" s="13" t="s">
        <v>40</v>
      </c>
      <c r="AX1569" s="13" t="s">
        <v>84</v>
      </c>
      <c r="AY1569" s="260" t="s">
        <v>251</v>
      </c>
    </row>
    <row r="1570" s="13" customFormat="1">
      <c r="A1570" s="13"/>
      <c r="B1570" s="249"/>
      <c r="C1570" s="250"/>
      <c r="D1570" s="251" t="s">
        <v>260</v>
      </c>
      <c r="E1570" s="252" t="s">
        <v>1</v>
      </c>
      <c r="F1570" s="253" t="s">
        <v>1613</v>
      </c>
      <c r="G1570" s="250"/>
      <c r="H1570" s="254">
        <v>119.28</v>
      </c>
      <c r="I1570" s="255"/>
      <c r="J1570" s="250"/>
      <c r="K1570" s="250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260</v>
      </c>
      <c r="AU1570" s="260" t="s">
        <v>93</v>
      </c>
      <c r="AV1570" s="13" t="s">
        <v>93</v>
      </c>
      <c r="AW1570" s="13" t="s">
        <v>40</v>
      </c>
      <c r="AX1570" s="13" t="s">
        <v>84</v>
      </c>
      <c r="AY1570" s="260" t="s">
        <v>251</v>
      </c>
    </row>
    <row r="1571" s="13" customFormat="1">
      <c r="A1571" s="13"/>
      <c r="B1571" s="249"/>
      <c r="C1571" s="250"/>
      <c r="D1571" s="251" t="s">
        <v>260</v>
      </c>
      <c r="E1571" s="252" t="s">
        <v>1</v>
      </c>
      <c r="F1571" s="253" t="s">
        <v>1614</v>
      </c>
      <c r="G1571" s="250"/>
      <c r="H1571" s="254">
        <v>6687.0200000000004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260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251</v>
      </c>
    </row>
    <row r="1572" s="13" customFormat="1">
      <c r="A1572" s="13"/>
      <c r="B1572" s="249"/>
      <c r="C1572" s="250"/>
      <c r="D1572" s="251" t="s">
        <v>260</v>
      </c>
      <c r="E1572" s="252" t="s">
        <v>1</v>
      </c>
      <c r="F1572" s="253" t="s">
        <v>1615</v>
      </c>
      <c r="G1572" s="250"/>
      <c r="H1572" s="254">
        <v>1026.8699999999999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260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251</v>
      </c>
    </row>
    <row r="1573" s="13" customFormat="1">
      <c r="A1573" s="13"/>
      <c r="B1573" s="249"/>
      <c r="C1573" s="250"/>
      <c r="D1573" s="251" t="s">
        <v>260</v>
      </c>
      <c r="E1573" s="252" t="s">
        <v>1</v>
      </c>
      <c r="F1573" s="253" t="s">
        <v>1616</v>
      </c>
      <c r="G1573" s="250"/>
      <c r="H1573" s="254">
        <v>269.33999999999997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260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251</v>
      </c>
    </row>
    <row r="1574" s="13" customFormat="1">
      <c r="A1574" s="13"/>
      <c r="B1574" s="249"/>
      <c r="C1574" s="250"/>
      <c r="D1574" s="251" t="s">
        <v>260</v>
      </c>
      <c r="E1574" s="252" t="s">
        <v>1</v>
      </c>
      <c r="F1574" s="253" t="s">
        <v>1617</v>
      </c>
      <c r="G1574" s="250"/>
      <c r="H1574" s="254">
        <v>41.130000000000003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260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251</v>
      </c>
    </row>
    <row r="1575" s="13" customFormat="1">
      <c r="A1575" s="13"/>
      <c r="B1575" s="249"/>
      <c r="C1575" s="250"/>
      <c r="D1575" s="251" t="s">
        <v>260</v>
      </c>
      <c r="E1575" s="252" t="s">
        <v>1</v>
      </c>
      <c r="F1575" s="253" t="s">
        <v>1618</v>
      </c>
      <c r="G1575" s="250"/>
      <c r="H1575" s="254">
        <v>446.06999999999999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260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251</v>
      </c>
    </row>
    <row r="1576" s="13" customFormat="1">
      <c r="A1576" s="13"/>
      <c r="B1576" s="249"/>
      <c r="C1576" s="250"/>
      <c r="D1576" s="251" t="s">
        <v>260</v>
      </c>
      <c r="E1576" s="252" t="s">
        <v>1</v>
      </c>
      <c r="F1576" s="253" t="s">
        <v>1619</v>
      </c>
      <c r="G1576" s="250"/>
      <c r="H1576" s="254">
        <v>12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260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251</v>
      </c>
    </row>
    <row r="1577" s="13" customFormat="1">
      <c r="A1577" s="13"/>
      <c r="B1577" s="249"/>
      <c r="C1577" s="250"/>
      <c r="D1577" s="251" t="s">
        <v>260</v>
      </c>
      <c r="E1577" s="252" t="s">
        <v>1</v>
      </c>
      <c r="F1577" s="253" t="s">
        <v>1620</v>
      </c>
      <c r="G1577" s="250"/>
      <c r="H1577" s="254">
        <v>43.799999999999997</v>
      </c>
      <c r="I1577" s="255"/>
      <c r="J1577" s="250"/>
      <c r="K1577" s="250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260</v>
      </c>
      <c r="AU1577" s="260" t="s">
        <v>93</v>
      </c>
      <c r="AV1577" s="13" t="s">
        <v>93</v>
      </c>
      <c r="AW1577" s="13" t="s">
        <v>40</v>
      </c>
      <c r="AX1577" s="13" t="s">
        <v>84</v>
      </c>
      <c r="AY1577" s="260" t="s">
        <v>251</v>
      </c>
    </row>
    <row r="1578" s="14" customFormat="1">
      <c r="A1578" s="14"/>
      <c r="B1578" s="261"/>
      <c r="C1578" s="262"/>
      <c r="D1578" s="251" t="s">
        <v>260</v>
      </c>
      <c r="E1578" s="263" t="s">
        <v>1</v>
      </c>
      <c r="F1578" s="264" t="s">
        <v>262</v>
      </c>
      <c r="G1578" s="262"/>
      <c r="H1578" s="265">
        <v>9625.7700000000004</v>
      </c>
      <c r="I1578" s="266"/>
      <c r="J1578" s="262"/>
      <c r="K1578" s="262"/>
      <c r="L1578" s="267"/>
      <c r="M1578" s="268"/>
      <c r="N1578" s="269"/>
      <c r="O1578" s="269"/>
      <c r="P1578" s="269"/>
      <c r="Q1578" s="269"/>
      <c r="R1578" s="269"/>
      <c r="S1578" s="269"/>
      <c r="T1578" s="27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1" t="s">
        <v>260</v>
      </c>
      <c r="AU1578" s="271" t="s">
        <v>93</v>
      </c>
      <c r="AV1578" s="14" t="s">
        <v>257</v>
      </c>
      <c r="AW1578" s="14" t="s">
        <v>40</v>
      </c>
      <c r="AX1578" s="14" t="s">
        <v>91</v>
      </c>
      <c r="AY1578" s="271" t="s">
        <v>251</v>
      </c>
    </row>
    <row r="1579" s="2" customFormat="1" ht="24.15" customHeight="1">
      <c r="A1579" s="41"/>
      <c r="B1579" s="42"/>
      <c r="C1579" s="294" t="s">
        <v>1621</v>
      </c>
      <c r="D1579" s="294" t="s">
        <v>338</v>
      </c>
      <c r="E1579" s="295" t="s">
        <v>1622</v>
      </c>
      <c r="F1579" s="296" t="s">
        <v>1623</v>
      </c>
      <c r="G1579" s="297" t="s">
        <v>389</v>
      </c>
      <c r="H1579" s="298">
        <v>4396.8019999999997</v>
      </c>
      <c r="I1579" s="299"/>
      <c r="J1579" s="300">
        <f>ROUND(I1579*H1579,2)</f>
        <v>0</v>
      </c>
      <c r="K1579" s="301"/>
      <c r="L1579" s="302"/>
      <c r="M1579" s="303" t="s">
        <v>1</v>
      </c>
      <c r="N1579" s="304" t="s">
        <v>49</v>
      </c>
      <c r="O1579" s="94"/>
      <c r="P1579" s="240">
        <f>O1579*H1579</f>
        <v>0</v>
      </c>
      <c r="Q1579" s="240">
        <v>0.0014</v>
      </c>
      <c r="R1579" s="240">
        <f>Q1579*H1579</f>
        <v>6.1555227999999991</v>
      </c>
      <c r="S1579" s="240">
        <v>0</v>
      </c>
      <c r="T1579" s="241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42" t="s">
        <v>364</v>
      </c>
      <c r="AT1579" s="242" t="s">
        <v>338</v>
      </c>
      <c r="AU1579" s="242" t="s">
        <v>93</v>
      </c>
      <c r="AY1579" s="19" t="s">
        <v>251</v>
      </c>
      <c r="BE1579" s="243">
        <f>IF(N1579="základní",J1579,0)</f>
        <v>0</v>
      </c>
      <c r="BF1579" s="243">
        <f>IF(N1579="snížená",J1579,0)</f>
        <v>0</v>
      </c>
      <c r="BG1579" s="243">
        <f>IF(N1579="zákl. přenesená",J1579,0)</f>
        <v>0</v>
      </c>
      <c r="BH1579" s="243">
        <f>IF(N1579="sníž. přenesená",J1579,0)</f>
        <v>0</v>
      </c>
      <c r="BI1579" s="243">
        <f>IF(N1579="nulová",J1579,0)</f>
        <v>0</v>
      </c>
      <c r="BJ1579" s="19" t="s">
        <v>91</v>
      </c>
      <c r="BK1579" s="243">
        <f>ROUND(I1579*H1579,2)</f>
        <v>0</v>
      </c>
      <c r="BL1579" s="19" t="s">
        <v>304</v>
      </c>
      <c r="BM1579" s="242" t="s">
        <v>1624</v>
      </c>
    </row>
    <row r="1580" s="13" customFormat="1">
      <c r="A1580" s="13"/>
      <c r="B1580" s="249"/>
      <c r="C1580" s="250"/>
      <c r="D1580" s="251" t="s">
        <v>260</v>
      </c>
      <c r="E1580" s="252" t="s">
        <v>1</v>
      </c>
      <c r="F1580" s="253" t="s">
        <v>1011</v>
      </c>
      <c r="G1580" s="250"/>
      <c r="H1580" s="254">
        <v>97.569999999999993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260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251</v>
      </c>
    </row>
    <row r="1581" s="13" customFormat="1">
      <c r="A1581" s="13"/>
      <c r="B1581" s="249"/>
      <c r="C1581" s="250"/>
      <c r="D1581" s="251" t="s">
        <v>260</v>
      </c>
      <c r="E1581" s="252" t="s">
        <v>1</v>
      </c>
      <c r="F1581" s="253" t="s">
        <v>1012</v>
      </c>
      <c r="G1581" s="250"/>
      <c r="H1581" s="254">
        <v>354.79000000000002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260</v>
      </c>
      <c r="AU1581" s="260" t="s">
        <v>93</v>
      </c>
      <c r="AV1581" s="13" t="s">
        <v>93</v>
      </c>
      <c r="AW1581" s="13" t="s">
        <v>40</v>
      </c>
      <c r="AX1581" s="13" t="s">
        <v>84</v>
      </c>
      <c r="AY1581" s="260" t="s">
        <v>251</v>
      </c>
    </row>
    <row r="1582" s="13" customFormat="1">
      <c r="A1582" s="13"/>
      <c r="B1582" s="249"/>
      <c r="C1582" s="250"/>
      <c r="D1582" s="251" t="s">
        <v>260</v>
      </c>
      <c r="E1582" s="252" t="s">
        <v>1</v>
      </c>
      <c r="F1582" s="253" t="s">
        <v>1013</v>
      </c>
      <c r="G1582" s="250"/>
      <c r="H1582" s="254">
        <v>25.18</v>
      </c>
      <c r="I1582" s="255"/>
      <c r="J1582" s="250"/>
      <c r="K1582" s="250"/>
      <c r="L1582" s="256"/>
      <c r="M1582" s="257"/>
      <c r="N1582" s="258"/>
      <c r="O1582" s="258"/>
      <c r="P1582" s="258"/>
      <c r="Q1582" s="258"/>
      <c r="R1582" s="258"/>
      <c r="S1582" s="258"/>
      <c r="T1582" s="25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60" t="s">
        <v>260</v>
      </c>
      <c r="AU1582" s="260" t="s">
        <v>93</v>
      </c>
      <c r="AV1582" s="13" t="s">
        <v>93</v>
      </c>
      <c r="AW1582" s="13" t="s">
        <v>40</v>
      </c>
      <c r="AX1582" s="13" t="s">
        <v>84</v>
      </c>
      <c r="AY1582" s="260" t="s">
        <v>251</v>
      </c>
    </row>
    <row r="1583" s="13" customFormat="1">
      <c r="A1583" s="13"/>
      <c r="B1583" s="249"/>
      <c r="C1583" s="250"/>
      <c r="D1583" s="251" t="s">
        <v>260</v>
      </c>
      <c r="E1583" s="252" t="s">
        <v>1</v>
      </c>
      <c r="F1583" s="253" t="s">
        <v>1625</v>
      </c>
      <c r="G1583" s="250"/>
      <c r="H1583" s="254">
        <v>39.759999999999998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260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251</v>
      </c>
    </row>
    <row r="1584" s="13" customFormat="1">
      <c r="A1584" s="13"/>
      <c r="B1584" s="249"/>
      <c r="C1584" s="250"/>
      <c r="D1584" s="251" t="s">
        <v>260</v>
      </c>
      <c r="E1584" s="252" t="s">
        <v>1</v>
      </c>
      <c r="F1584" s="253" t="s">
        <v>1004</v>
      </c>
      <c r="G1584" s="250"/>
      <c r="H1584" s="254">
        <v>3343.5100000000002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260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251</v>
      </c>
    </row>
    <row r="1585" s="13" customFormat="1">
      <c r="A1585" s="13"/>
      <c r="B1585" s="249"/>
      <c r="C1585" s="250"/>
      <c r="D1585" s="251" t="s">
        <v>260</v>
      </c>
      <c r="E1585" s="252" t="s">
        <v>1</v>
      </c>
      <c r="F1585" s="253" t="s">
        <v>1005</v>
      </c>
      <c r="G1585" s="250"/>
      <c r="H1585" s="254">
        <v>342.29000000000002</v>
      </c>
      <c r="I1585" s="255"/>
      <c r="J1585" s="250"/>
      <c r="K1585" s="250"/>
      <c r="L1585" s="256"/>
      <c r="M1585" s="257"/>
      <c r="N1585" s="258"/>
      <c r="O1585" s="258"/>
      <c r="P1585" s="258"/>
      <c r="Q1585" s="258"/>
      <c r="R1585" s="258"/>
      <c r="S1585" s="258"/>
      <c r="T1585" s="25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0" t="s">
        <v>260</v>
      </c>
      <c r="AU1585" s="260" t="s">
        <v>93</v>
      </c>
      <c r="AV1585" s="13" t="s">
        <v>93</v>
      </c>
      <c r="AW1585" s="13" t="s">
        <v>40</v>
      </c>
      <c r="AX1585" s="13" t="s">
        <v>84</v>
      </c>
      <c r="AY1585" s="260" t="s">
        <v>251</v>
      </c>
    </row>
    <row r="1586" s="13" customFormat="1">
      <c r="A1586" s="13"/>
      <c r="B1586" s="249"/>
      <c r="C1586" s="250"/>
      <c r="D1586" s="251" t="s">
        <v>260</v>
      </c>
      <c r="E1586" s="252" t="s">
        <v>1</v>
      </c>
      <c r="F1586" s="253" t="s">
        <v>1626</v>
      </c>
      <c r="G1586" s="250"/>
      <c r="H1586" s="254">
        <v>89.780000000000001</v>
      </c>
      <c r="I1586" s="255"/>
      <c r="J1586" s="250"/>
      <c r="K1586" s="250"/>
      <c r="L1586" s="256"/>
      <c r="M1586" s="257"/>
      <c r="N1586" s="258"/>
      <c r="O1586" s="258"/>
      <c r="P1586" s="258"/>
      <c r="Q1586" s="258"/>
      <c r="R1586" s="258"/>
      <c r="S1586" s="258"/>
      <c r="T1586" s="25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60" t="s">
        <v>260</v>
      </c>
      <c r="AU1586" s="260" t="s">
        <v>93</v>
      </c>
      <c r="AV1586" s="13" t="s">
        <v>93</v>
      </c>
      <c r="AW1586" s="13" t="s">
        <v>40</v>
      </c>
      <c r="AX1586" s="13" t="s">
        <v>84</v>
      </c>
      <c r="AY1586" s="260" t="s">
        <v>251</v>
      </c>
    </row>
    <row r="1587" s="13" customFormat="1">
      <c r="A1587" s="13"/>
      <c r="B1587" s="249"/>
      <c r="C1587" s="250"/>
      <c r="D1587" s="251" t="s">
        <v>260</v>
      </c>
      <c r="E1587" s="252" t="s">
        <v>1</v>
      </c>
      <c r="F1587" s="253" t="s">
        <v>1017</v>
      </c>
      <c r="G1587" s="250"/>
      <c r="H1587" s="254">
        <v>13.710000000000001</v>
      </c>
      <c r="I1587" s="255"/>
      <c r="J1587" s="250"/>
      <c r="K1587" s="250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260</v>
      </c>
      <c r="AU1587" s="260" t="s">
        <v>93</v>
      </c>
      <c r="AV1587" s="13" t="s">
        <v>93</v>
      </c>
      <c r="AW1587" s="13" t="s">
        <v>40</v>
      </c>
      <c r="AX1587" s="13" t="s">
        <v>84</v>
      </c>
      <c r="AY1587" s="260" t="s">
        <v>251</v>
      </c>
    </row>
    <row r="1588" s="13" customFormat="1">
      <c r="A1588" s="13"/>
      <c r="B1588" s="249"/>
      <c r="C1588" s="250"/>
      <c r="D1588" s="251" t="s">
        <v>260</v>
      </c>
      <c r="E1588" s="252" t="s">
        <v>1</v>
      </c>
      <c r="F1588" s="253" t="s">
        <v>1627</v>
      </c>
      <c r="G1588" s="250"/>
      <c r="H1588" s="254">
        <v>4</v>
      </c>
      <c r="I1588" s="255"/>
      <c r="J1588" s="250"/>
      <c r="K1588" s="250"/>
      <c r="L1588" s="256"/>
      <c r="M1588" s="257"/>
      <c r="N1588" s="258"/>
      <c r="O1588" s="258"/>
      <c r="P1588" s="258"/>
      <c r="Q1588" s="258"/>
      <c r="R1588" s="258"/>
      <c r="S1588" s="258"/>
      <c r="T1588" s="25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0" t="s">
        <v>260</v>
      </c>
      <c r="AU1588" s="260" t="s">
        <v>93</v>
      </c>
      <c r="AV1588" s="13" t="s">
        <v>93</v>
      </c>
      <c r="AW1588" s="13" t="s">
        <v>40</v>
      </c>
      <c r="AX1588" s="13" t="s">
        <v>84</v>
      </c>
      <c r="AY1588" s="260" t="s">
        <v>251</v>
      </c>
    </row>
    <row r="1589" s="14" customFormat="1">
      <c r="A1589" s="14"/>
      <c r="B1589" s="261"/>
      <c r="C1589" s="262"/>
      <c r="D1589" s="251" t="s">
        <v>260</v>
      </c>
      <c r="E1589" s="263" t="s">
        <v>1</v>
      </c>
      <c r="F1589" s="264" t="s">
        <v>262</v>
      </c>
      <c r="G1589" s="262"/>
      <c r="H1589" s="265">
        <v>4310.5900000000001</v>
      </c>
      <c r="I1589" s="266"/>
      <c r="J1589" s="262"/>
      <c r="K1589" s="262"/>
      <c r="L1589" s="267"/>
      <c r="M1589" s="268"/>
      <c r="N1589" s="269"/>
      <c r="O1589" s="269"/>
      <c r="P1589" s="269"/>
      <c r="Q1589" s="269"/>
      <c r="R1589" s="269"/>
      <c r="S1589" s="269"/>
      <c r="T1589" s="270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71" t="s">
        <v>260</v>
      </c>
      <c r="AU1589" s="271" t="s">
        <v>93</v>
      </c>
      <c r="AV1589" s="14" t="s">
        <v>257</v>
      </c>
      <c r="AW1589" s="14" t="s">
        <v>40</v>
      </c>
      <c r="AX1589" s="14" t="s">
        <v>91</v>
      </c>
      <c r="AY1589" s="271" t="s">
        <v>251</v>
      </c>
    </row>
    <row r="1590" s="13" customFormat="1">
      <c r="A1590" s="13"/>
      <c r="B1590" s="249"/>
      <c r="C1590" s="250"/>
      <c r="D1590" s="251" t="s">
        <v>260</v>
      </c>
      <c r="E1590" s="250"/>
      <c r="F1590" s="253" t="s">
        <v>1628</v>
      </c>
      <c r="G1590" s="250"/>
      <c r="H1590" s="254">
        <v>4396.8019999999997</v>
      </c>
      <c r="I1590" s="255"/>
      <c r="J1590" s="250"/>
      <c r="K1590" s="250"/>
      <c r="L1590" s="256"/>
      <c r="M1590" s="257"/>
      <c r="N1590" s="258"/>
      <c r="O1590" s="258"/>
      <c r="P1590" s="258"/>
      <c r="Q1590" s="258"/>
      <c r="R1590" s="258"/>
      <c r="S1590" s="258"/>
      <c r="T1590" s="25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0" t="s">
        <v>260</v>
      </c>
      <c r="AU1590" s="260" t="s">
        <v>93</v>
      </c>
      <c r="AV1590" s="13" t="s">
        <v>93</v>
      </c>
      <c r="AW1590" s="13" t="s">
        <v>4</v>
      </c>
      <c r="AX1590" s="13" t="s">
        <v>91</v>
      </c>
      <c r="AY1590" s="260" t="s">
        <v>251</v>
      </c>
    </row>
    <row r="1591" s="2" customFormat="1" ht="24.15" customHeight="1">
      <c r="A1591" s="41"/>
      <c r="B1591" s="42"/>
      <c r="C1591" s="294" t="s">
        <v>1629</v>
      </c>
      <c r="D1591" s="294" t="s">
        <v>338</v>
      </c>
      <c r="E1591" s="295" t="s">
        <v>1630</v>
      </c>
      <c r="F1591" s="296" t="s">
        <v>1631</v>
      </c>
      <c r="G1591" s="297" t="s">
        <v>389</v>
      </c>
      <c r="H1591" s="298">
        <v>3343.5100000000002</v>
      </c>
      <c r="I1591" s="299"/>
      <c r="J1591" s="300">
        <f>ROUND(I1591*H1591,2)</f>
        <v>0</v>
      </c>
      <c r="K1591" s="301"/>
      <c r="L1591" s="302"/>
      <c r="M1591" s="303" t="s">
        <v>1</v>
      </c>
      <c r="N1591" s="304" t="s">
        <v>49</v>
      </c>
      <c r="O1591" s="94"/>
      <c r="P1591" s="240">
        <f>O1591*H1591</f>
        <v>0</v>
      </c>
      <c r="Q1591" s="240">
        <v>0.0010499999999999999</v>
      </c>
      <c r="R1591" s="240">
        <f>Q1591*H1591</f>
        <v>3.5106855000000001</v>
      </c>
      <c r="S1591" s="240">
        <v>0</v>
      </c>
      <c r="T1591" s="241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42" t="s">
        <v>364</v>
      </c>
      <c r="AT1591" s="242" t="s">
        <v>338</v>
      </c>
      <c r="AU1591" s="242" t="s">
        <v>93</v>
      </c>
      <c r="AY1591" s="19" t="s">
        <v>251</v>
      </c>
      <c r="BE1591" s="243">
        <f>IF(N1591="základní",J1591,0)</f>
        <v>0</v>
      </c>
      <c r="BF1591" s="243">
        <f>IF(N1591="snížená",J1591,0)</f>
        <v>0</v>
      </c>
      <c r="BG1591" s="243">
        <f>IF(N1591="zákl. přenesená",J1591,0)</f>
        <v>0</v>
      </c>
      <c r="BH1591" s="243">
        <f>IF(N1591="sníž. přenesená",J1591,0)</f>
        <v>0</v>
      </c>
      <c r="BI1591" s="243">
        <f>IF(N1591="nulová",J1591,0)</f>
        <v>0</v>
      </c>
      <c r="BJ1591" s="19" t="s">
        <v>91</v>
      </c>
      <c r="BK1591" s="243">
        <f>ROUND(I1591*H1591,2)</f>
        <v>0</v>
      </c>
      <c r="BL1591" s="19" t="s">
        <v>304</v>
      </c>
      <c r="BM1591" s="242" t="s">
        <v>1632</v>
      </c>
    </row>
    <row r="1592" s="13" customFormat="1">
      <c r="A1592" s="13"/>
      <c r="B1592" s="249"/>
      <c r="C1592" s="250"/>
      <c r="D1592" s="251" t="s">
        <v>260</v>
      </c>
      <c r="E1592" s="252" t="s">
        <v>1</v>
      </c>
      <c r="F1592" s="253" t="s">
        <v>1004</v>
      </c>
      <c r="G1592" s="250"/>
      <c r="H1592" s="254">
        <v>3343.5100000000002</v>
      </c>
      <c r="I1592" s="255"/>
      <c r="J1592" s="250"/>
      <c r="K1592" s="250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260</v>
      </c>
      <c r="AU1592" s="260" t="s">
        <v>93</v>
      </c>
      <c r="AV1592" s="13" t="s">
        <v>93</v>
      </c>
      <c r="AW1592" s="13" t="s">
        <v>40</v>
      </c>
      <c r="AX1592" s="13" t="s">
        <v>91</v>
      </c>
      <c r="AY1592" s="260" t="s">
        <v>251</v>
      </c>
    </row>
    <row r="1593" s="2" customFormat="1" ht="24.15" customHeight="1">
      <c r="A1593" s="41"/>
      <c r="B1593" s="42"/>
      <c r="C1593" s="294" t="s">
        <v>1633</v>
      </c>
      <c r="D1593" s="294" t="s">
        <v>338</v>
      </c>
      <c r="E1593" s="295" t="s">
        <v>1634</v>
      </c>
      <c r="F1593" s="296" t="s">
        <v>1635</v>
      </c>
      <c r="G1593" s="297" t="s">
        <v>389</v>
      </c>
      <c r="H1593" s="298">
        <v>986.42200000000003</v>
      </c>
      <c r="I1593" s="299"/>
      <c r="J1593" s="300">
        <f>ROUND(I1593*H1593,2)</f>
        <v>0</v>
      </c>
      <c r="K1593" s="301"/>
      <c r="L1593" s="302"/>
      <c r="M1593" s="303" t="s">
        <v>1</v>
      </c>
      <c r="N1593" s="304" t="s">
        <v>49</v>
      </c>
      <c r="O1593" s="94"/>
      <c r="P1593" s="240">
        <f>O1593*H1593</f>
        <v>0</v>
      </c>
      <c r="Q1593" s="240">
        <v>0.00069999999999999999</v>
      </c>
      <c r="R1593" s="240">
        <f>Q1593*H1593</f>
        <v>0.69049539999999998</v>
      </c>
      <c r="S1593" s="240">
        <v>0</v>
      </c>
      <c r="T1593" s="241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42" t="s">
        <v>364</v>
      </c>
      <c r="AT1593" s="242" t="s">
        <v>338</v>
      </c>
      <c r="AU1593" s="242" t="s">
        <v>93</v>
      </c>
      <c r="AY1593" s="19" t="s">
        <v>251</v>
      </c>
      <c r="BE1593" s="243">
        <f>IF(N1593="základní",J1593,0)</f>
        <v>0</v>
      </c>
      <c r="BF1593" s="243">
        <f>IF(N1593="snížená",J1593,0)</f>
        <v>0</v>
      </c>
      <c r="BG1593" s="243">
        <f>IF(N1593="zákl. přenesená",J1593,0)</f>
        <v>0</v>
      </c>
      <c r="BH1593" s="243">
        <f>IF(N1593="sníž. přenesená",J1593,0)</f>
        <v>0</v>
      </c>
      <c r="BI1593" s="243">
        <f>IF(N1593="nulová",J1593,0)</f>
        <v>0</v>
      </c>
      <c r="BJ1593" s="19" t="s">
        <v>91</v>
      </c>
      <c r="BK1593" s="243">
        <f>ROUND(I1593*H1593,2)</f>
        <v>0</v>
      </c>
      <c r="BL1593" s="19" t="s">
        <v>304</v>
      </c>
      <c r="BM1593" s="242" t="s">
        <v>1636</v>
      </c>
    </row>
    <row r="1594" s="13" customFormat="1">
      <c r="A1594" s="13"/>
      <c r="B1594" s="249"/>
      <c r="C1594" s="250"/>
      <c r="D1594" s="251" t="s">
        <v>260</v>
      </c>
      <c r="E1594" s="252" t="s">
        <v>1</v>
      </c>
      <c r="F1594" s="253" t="s">
        <v>1011</v>
      </c>
      <c r="G1594" s="250"/>
      <c r="H1594" s="254">
        <v>97.569999999999993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260</v>
      </c>
      <c r="AU1594" s="260" t="s">
        <v>93</v>
      </c>
      <c r="AV1594" s="13" t="s">
        <v>93</v>
      </c>
      <c r="AW1594" s="13" t="s">
        <v>40</v>
      </c>
      <c r="AX1594" s="13" t="s">
        <v>84</v>
      </c>
      <c r="AY1594" s="260" t="s">
        <v>251</v>
      </c>
    </row>
    <row r="1595" s="13" customFormat="1">
      <c r="A1595" s="13"/>
      <c r="B1595" s="249"/>
      <c r="C1595" s="250"/>
      <c r="D1595" s="251" t="s">
        <v>260</v>
      </c>
      <c r="E1595" s="252" t="s">
        <v>1</v>
      </c>
      <c r="F1595" s="253" t="s">
        <v>1012</v>
      </c>
      <c r="G1595" s="250"/>
      <c r="H1595" s="254">
        <v>354.79000000000002</v>
      </c>
      <c r="I1595" s="255"/>
      <c r="J1595" s="250"/>
      <c r="K1595" s="250"/>
      <c r="L1595" s="256"/>
      <c r="M1595" s="257"/>
      <c r="N1595" s="258"/>
      <c r="O1595" s="258"/>
      <c r="P1595" s="258"/>
      <c r="Q1595" s="258"/>
      <c r="R1595" s="258"/>
      <c r="S1595" s="258"/>
      <c r="T1595" s="25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0" t="s">
        <v>260</v>
      </c>
      <c r="AU1595" s="260" t="s">
        <v>93</v>
      </c>
      <c r="AV1595" s="13" t="s">
        <v>93</v>
      </c>
      <c r="AW1595" s="13" t="s">
        <v>40</v>
      </c>
      <c r="AX1595" s="13" t="s">
        <v>84</v>
      </c>
      <c r="AY1595" s="260" t="s">
        <v>251</v>
      </c>
    </row>
    <row r="1596" s="13" customFormat="1">
      <c r="A1596" s="13"/>
      <c r="B1596" s="249"/>
      <c r="C1596" s="250"/>
      <c r="D1596" s="251" t="s">
        <v>260</v>
      </c>
      <c r="E1596" s="252" t="s">
        <v>1</v>
      </c>
      <c r="F1596" s="253" t="s">
        <v>1013</v>
      </c>
      <c r="G1596" s="250"/>
      <c r="H1596" s="254">
        <v>25.18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260</v>
      </c>
      <c r="AU1596" s="260" t="s">
        <v>93</v>
      </c>
      <c r="AV1596" s="13" t="s">
        <v>93</v>
      </c>
      <c r="AW1596" s="13" t="s">
        <v>40</v>
      </c>
      <c r="AX1596" s="13" t="s">
        <v>84</v>
      </c>
      <c r="AY1596" s="260" t="s">
        <v>251</v>
      </c>
    </row>
    <row r="1597" s="13" customFormat="1">
      <c r="A1597" s="13"/>
      <c r="B1597" s="249"/>
      <c r="C1597" s="250"/>
      <c r="D1597" s="251" t="s">
        <v>260</v>
      </c>
      <c r="E1597" s="252" t="s">
        <v>1</v>
      </c>
      <c r="F1597" s="253" t="s">
        <v>1625</v>
      </c>
      <c r="G1597" s="250"/>
      <c r="H1597" s="254">
        <v>39.759999999999998</v>
      </c>
      <c r="I1597" s="255"/>
      <c r="J1597" s="250"/>
      <c r="K1597" s="250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0" t="s">
        <v>260</v>
      </c>
      <c r="AU1597" s="260" t="s">
        <v>93</v>
      </c>
      <c r="AV1597" s="13" t="s">
        <v>93</v>
      </c>
      <c r="AW1597" s="13" t="s">
        <v>40</v>
      </c>
      <c r="AX1597" s="13" t="s">
        <v>84</v>
      </c>
      <c r="AY1597" s="260" t="s">
        <v>251</v>
      </c>
    </row>
    <row r="1598" s="13" customFormat="1">
      <c r="A1598" s="13"/>
      <c r="B1598" s="249"/>
      <c r="C1598" s="250"/>
      <c r="D1598" s="251" t="s">
        <v>260</v>
      </c>
      <c r="E1598" s="252" t="s">
        <v>1</v>
      </c>
      <c r="F1598" s="253" t="s">
        <v>1005</v>
      </c>
      <c r="G1598" s="250"/>
      <c r="H1598" s="254">
        <v>342.29000000000002</v>
      </c>
      <c r="I1598" s="255"/>
      <c r="J1598" s="250"/>
      <c r="K1598" s="250"/>
      <c r="L1598" s="256"/>
      <c r="M1598" s="257"/>
      <c r="N1598" s="258"/>
      <c r="O1598" s="258"/>
      <c r="P1598" s="258"/>
      <c r="Q1598" s="258"/>
      <c r="R1598" s="258"/>
      <c r="S1598" s="258"/>
      <c r="T1598" s="25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0" t="s">
        <v>260</v>
      </c>
      <c r="AU1598" s="260" t="s">
        <v>93</v>
      </c>
      <c r="AV1598" s="13" t="s">
        <v>93</v>
      </c>
      <c r="AW1598" s="13" t="s">
        <v>40</v>
      </c>
      <c r="AX1598" s="13" t="s">
        <v>84</v>
      </c>
      <c r="AY1598" s="260" t="s">
        <v>251</v>
      </c>
    </row>
    <row r="1599" s="13" customFormat="1">
      <c r="A1599" s="13"/>
      <c r="B1599" s="249"/>
      <c r="C1599" s="250"/>
      <c r="D1599" s="251" t="s">
        <v>260</v>
      </c>
      <c r="E1599" s="252" t="s">
        <v>1</v>
      </c>
      <c r="F1599" s="253" t="s">
        <v>1626</v>
      </c>
      <c r="G1599" s="250"/>
      <c r="H1599" s="254">
        <v>89.780000000000001</v>
      </c>
      <c r="I1599" s="255"/>
      <c r="J1599" s="250"/>
      <c r="K1599" s="250"/>
      <c r="L1599" s="256"/>
      <c r="M1599" s="257"/>
      <c r="N1599" s="258"/>
      <c r="O1599" s="258"/>
      <c r="P1599" s="258"/>
      <c r="Q1599" s="258"/>
      <c r="R1599" s="258"/>
      <c r="S1599" s="258"/>
      <c r="T1599" s="25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0" t="s">
        <v>260</v>
      </c>
      <c r="AU1599" s="260" t="s">
        <v>93</v>
      </c>
      <c r="AV1599" s="13" t="s">
        <v>93</v>
      </c>
      <c r="AW1599" s="13" t="s">
        <v>40</v>
      </c>
      <c r="AX1599" s="13" t="s">
        <v>84</v>
      </c>
      <c r="AY1599" s="260" t="s">
        <v>251</v>
      </c>
    </row>
    <row r="1600" s="13" customFormat="1">
      <c r="A1600" s="13"/>
      <c r="B1600" s="249"/>
      <c r="C1600" s="250"/>
      <c r="D1600" s="251" t="s">
        <v>260</v>
      </c>
      <c r="E1600" s="252" t="s">
        <v>1</v>
      </c>
      <c r="F1600" s="253" t="s">
        <v>1017</v>
      </c>
      <c r="G1600" s="250"/>
      <c r="H1600" s="254">
        <v>13.710000000000001</v>
      </c>
      <c r="I1600" s="255"/>
      <c r="J1600" s="250"/>
      <c r="K1600" s="250"/>
      <c r="L1600" s="256"/>
      <c r="M1600" s="257"/>
      <c r="N1600" s="258"/>
      <c r="O1600" s="258"/>
      <c r="P1600" s="258"/>
      <c r="Q1600" s="258"/>
      <c r="R1600" s="258"/>
      <c r="S1600" s="258"/>
      <c r="T1600" s="25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0" t="s">
        <v>260</v>
      </c>
      <c r="AU1600" s="260" t="s">
        <v>93</v>
      </c>
      <c r="AV1600" s="13" t="s">
        <v>93</v>
      </c>
      <c r="AW1600" s="13" t="s">
        <v>40</v>
      </c>
      <c r="AX1600" s="13" t="s">
        <v>84</v>
      </c>
      <c r="AY1600" s="260" t="s">
        <v>251</v>
      </c>
    </row>
    <row r="1601" s="13" customFormat="1">
      <c r="A1601" s="13"/>
      <c r="B1601" s="249"/>
      <c r="C1601" s="250"/>
      <c r="D1601" s="251" t="s">
        <v>260</v>
      </c>
      <c r="E1601" s="252" t="s">
        <v>1</v>
      </c>
      <c r="F1601" s="253" t="s">
        <v>1627</v>
      </c>
      <c r="G1601" s="250"/>
      <c r="H1601" s="254">
        <v>4</v>
      </c>
      <c r="I1601" s="255"/>
      <c r="J1601" s="250"/>
      <c r="K1601" s="250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0" t="s">
        <v>260</v>
      </c>
      <c r="AU1601" s="260" t="s">
        <v>93</v>
      </c>
      <c r="AV1601" s="13" t="s">
        <v>93</v>
      </c>
      <c r="AW1601" s="13" t="s">
        <v>40</v>
      </c>
      <c r="AX1601" s="13" t="s">
        <v>84</v>
      </c>
      <c r="AY1601" s="260" t="s">
        <v>251</v>
      </c>
    </row>
    <row r="1602" s="14" customFormat="1">
      <c r="A1602" s="14"/>
      <c r="B1602" s="261"/>
      <c r="C1602" s="262"/>
      <c r="D1602" s="251" t="s">
        <v>260</v>
      </c>
      <c r="E1602" s="263" t="s">
        <v>1</v>
      </c>
      <c r="F1602" s="264" t="s">
        <v>262</v>
      </c>
      <c r="G1602" s="262"/>
      <c r="H1602" s="265">
        <v>967.08000000000004</v>
      </c>
      <c r="I1602" s="266"/>
      <c r="J1602" s="262"/>
      <c r="K1602" s="262"/>
      <c r="L1602" s="267"/>
      <c r="M1602" s="268"/>
      <c r="N1602" s="269"/>
      <c r="O1602" s="269"/>
      <c r="P1602" s="269"/>
      <c r="Q1602" s="269"/>
      <c r="R1602" s="269"/>
      <c r="S1602" s="269"/>
      <c r="T1602" s="27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71" t="s">
        <v>260</v>
      </c>
      <c r="AU1602" s="271" t="s">
        <v>93</v>
      </c>
      <c r="AV1602" s="14" t="s">
        <v>257</v>
      </c>
      <c r="AW1602" s="14" t="s">
        <v>40</v>
      </c>
      <c r="AX1602" s="14" t="s">
        <v>91</v>
      </c>
      <c r="AY1602" s="271" t="s">
        <v>251</v>
      </c>
    </row>
    <row r="1603" s="13" customFormat="1">
      <c r="A1603" s="13"/>
      <c r="B1603" s="249"/>
      <c r="C1603" s="250"/>
      <c r="D1603" s="251" t="s">
        <v>260</v>
      </c>
      <c r="E1603" s="250"/>
      <c r="F1603" s="253" t="s">
        <v>1637</v>
      </c>
      <c r="G1603" s="250"/>
      <c r="H1603" s="254">
        <v>986.42200000000003</v>
      </c>
      <c r="I1603" s="255"/>
      <c r="J1603" s="250"/>
      <c r="K1603" s="250"/>
      <c r="L1603" s="256"/>
      <c r="M1603" s="257"/>
      <c r="N1603" s="258"/>
      <c r="O1603" s="258"/>
      <c r="P1603" s="258"/>
      <c r="Q1603" s="258"/>
      <c r="R1603" s="258"/>
      <c r="S1603" s="258"/>
      <c r="T1603" s="25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60" t="s">
        <v>260</v>
      </c>
      <c r="AU1603" s="260" t="s">
        <v>93</v>
      </c>
      <c r="AV1603" s="13" t="s">
        <v>93</v>
      </c>
      <c r="AW1603" s="13" t="s">
        <v>4</v>
      </c>
      <c r="AX1603" s="13" t="s">
        <v>91</v>
      </c>
      <c r="AY1603" s="260" t="s">
        <v>251</v>
      </c>
    </row>
    <row r="1604" s="2" customFormat="1" ht="24.15" customHeight="1">
      <c r="A1604" s="41"/>
      <c r="B1604" s="42"/>
      <c r="C1604" s="294" t="s">
        <v>1073</v>
      </c>
      <c r="D1604" s="294" t="s">
        <v>338</v>
      </c>
      <c r="E1604" s="295" t="s">
        <v>1638</v>
      </c>
      <c r="F1604" s="296" t="s">
        <v>1639</v>
      </c>
      <c r="G1604" s="297" t="s">
        <v>389</v>
      </c>
      <c r="H1604" s="298">
        <v>105.56</v>
      </c>
      <c r="I1604" s="299"/>
      <c r="J1604" s="300">
        <f>ROUND(I1604*H1604,2)</f>
        <v>0</v>
      </c>
      <c r="K1604" s="301"/>
      <c r="L1604" s="302"/>
      <c r="M1604" s="303" t="s">
        <v>1</v>
      </c>
      <c r="N1604" s="304" t="s">
        <v>49</v>
      </c>
      <c r="O1604" s="94"/>
      <c r="P1604" s="240">
        <f>O1604*H1604</f>
        <v>0</v>
      </c>
      <c r="Q1604" s="240">
        <v>0.00089999999999999998</v>
      </c>
      <c r="R1604" s="240">
        <f>Q1604*H1604</f>
        <v>0.095004000000000005</v>
      </c>
      <c r="S1604" s="240">
        <v>0</v>
      </c>
      <c r="T1604" s="241">
        <f>S1604*H1604</f>
        <v>0</v>
      </c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R1604" s="242" t="s">
        <v>364</v>
      </c>
      <c r="AT1604" s="242" t="s">
        <v>338</v>
      </c>
      <c r="AU1604" s="242" t="s">
        <v>93</v>
      </c>
      <c r="AY1604" s="19" t="s">
        <v>251</v>
      </c>
      <c r="BE1604" s="243">
        <f>IF(N1604="základní",J1604,0)</f>
        <v>0</v>
      </c>
      <c r="BF1604" s="243">
        <f>IF(N1604="snížená",J1604,0)</f>
        <v>0</v>
      </c>
      <c r="BG1604" s="243">
        <f>IF(N1604="zákl. přenesená",J1604,0)</f>
        <v>0</v>
      </c>
      <c r="BH1604" s="243">
        <f>IF(N1604="sníž. přenesená",J1604,0)</f>
        <v>0</v>
      </c>
      <c r="BI1604" s="243">
        <f>IF(N1604="nulová",J1604,0)</f>
        <v>0</v>
      </c>
      <c r="BJ1604" s="19" t="s">
        <v>91</v>
      </c>
      <c r="BK1604" s="243">
        <f>ROUND(I1604*H1604,2)</f>
        <v>0</v>
      </c>
      <c r="BL1604" s="19" t="s">
        <v>304</v>
      </c>
      <c r="BM1604" s="242" t="s">
        <v>1640</v>
      </c>
    </row>
    <row r="1605" s="13" customFormat="1">
      <c r="A1605" s="13"/>
      <c r="B1605" s="249"/>
      <c r="C1605" s="250"/>
      <c r="D1605" s="251" t="s">
        <v>260</v>
      </c>
      <c r="E1605" s="252" t="s">
        <v>1</v>
      </c>
      <c r="F1605" s="253" t="s">
        <v>1626</v>
      </c>
      <c r="G1605" s="250"/>
      <c r="H1605" s="254">
        <v>89.780000000000001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260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251</v>
      </c>
    </row>
    <row r="1606" s="13" customFormat="1">
      <c r="A1606" s="13"/>
      <c r="B1606" s="249"/>
      <c r="C1606" s="250"/>
      <c r="D1606" s="251" t="s">
        <v>260</v>
      </c>
      <c r="E1606" s="252" t="s">
        <v>1</v>
      </c>
      <c r="F1606" s="253" t="s">
        <v>1017</v>
      </c>
      <c r="G1606" s="250"/>
      <c r="H1606" s="254">
        <v>13.710000000000001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260</v>
      </c>
      <c r="AU1606" s="260" t="s">
        <v>93</v>
      </c>
      <c r="AV1606" s="13" t="s">
        <v>93</v>
      </c>
      <c r="AW1606" s="13" t="s">
        <v>40</v>
      </c>
      <c r="AX1606" s="13" t="s">
        <v>84</v>
      </c>
      <c r="AY1606" s="260" t="s">
        <v>251</v>
      </c>
    </row>
    <row r="1607" s="14" customFormat="1">
      <c r="A1607" s="14"/>
      <c r="B1607" s="261"/>
      <c r="C1607" s="262"/>
      <c r="D1607" s="251" t="s">
        <v>260</v>
      </c>
      <c r="E1607" s="263" t="s">
        <v>1</v>
      </c>
      <c r="F1607" s="264" t="s">
        <v>262</v>
      </c>
      <c r="G1607" s="262"/>
      <c r="H1607" s="265">
        <v>103.49</v>
      </c>
      <c r="I1607" s="266"/>
      <c r="J1607" s="262"/>
      <c r="K1607" s="262"/>
      <c r="L1607" s="267"/>
      <c r="M1607" s="268"/>
      <c r="N1607" s="269"/>
      <c r="O1607" s="269"/>
      <c r="P1607" s="269"/>
      <c r="Q1607" s="269"/>
      <c r="R1607" s="269"/>
      <c r="S1607" s="269"/>
      <c r="T1607" s="27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71" t="s">
        <v>260</v>
      </c>
      <c r="AU1607" s="271" t="s">
        <v>93</v>
      </c>
      <c r="AV1607" s="14" t="s">
        <v>257</v>
      </c>
      <c r="AW1607" s="14" t="s">
        <v>40</v>
      </c>
      <c r="AX1607" s="14" t="s">
        <v>91</v>
      </c>
      <c r="AY1607" s="271" t="s">
        <v>251</v>
      </c>
    </row>
    <row r="1608" s="13" customFormat="1">
      <c r="A1608" s="13"/>
      <c r="B1608" s="249"/>
      <c r="C1608" s="250"/>
      <c r="D1608" s="251" t="s">
        <v>260</v>
      </c>
      <c r="E1608" s="250"/>
      <c r="F1608" s="253" t="s">
        <v>1641</v>
      </c>
      <c r="G1608" s="250"/>
      <c r="H1608" s="254">
        <v>105.56</v>
      </c>
      <c r="I1608" s="255"/>
      <c r="J1608" s="250"/>
      <c r="K1608" s="250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0" t="s">
        <v>260</v>
      </c>
      <c r="AU1608" s="260" t="s">
        <v>93</v>
      </c>
      <c r="AV1608" s="13" t="s">
        <v>93</v>
      </c>
      <c r="AW1608" s="13" t="s">
        <v>4</v>
      </c>
      <c r="AX1608" s="13" t="s">
        <v>91</v>
      </c>
      <c r="AY1608" s="260" t="s">
        <v>251</v>
      </c>
    </row>
    <row r="1609" s="2" customFormat="1" ht="24.15" customHeight="1">
      <c r="A1609" s="41"/>
      <c r="B1609" s="42"/>
      <c r="C1609" s="294" t="s">
        <v>1642</v>
      </c>
      <c r="D1609" s="294" t="s">
        <v>338</v>
      </c>
      <c r="E1609" s="295" t="s">
        <v>1643</v>
      </c>
      <c r="F1609" s="296" t="s">
        <v>1644</v>
      </c>
      <c r="G1609" s="297" t="s">
        <v>389</v>
      </c>
      <c r="H1609" s="298">
        <v>419.45499999999998</v>
      </c>
      <c r="I1609" s="299"/>
      <c r="J1609" s="300">
        <f>ROUND(I1609*H1609,2)</f>
        <v>0</v>
      </c>
      <c r="K1609" s="301"/>
      <c r="L1609" s="302"/>
      <c r="M1609" s="303" t="s">
        <v>1</v>
      </c>
      <c r="N1609" s="304" t="s">
        <v>49</v>
      </c>
      <c r="O1609" s="94"/>
      <c r="P1609" s="240">
        <f>O1609*H1609</f>
        <v>0</v>
      </c>
      <c r="Q1609" s="240">
        <v>0.0018</v>
      </c>
      <c r="R1609" s="240">
        <f>Q1609*H1609</f>
        <v>0.755019</v>
      </c>
      <c r="S1609" s="240">
        <v>0</v>
      </c>
      <c r="T1609" s="241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42" t="s">
        <v>364</v>
      </c>
      <c r="AT1609" s="242" t="s">
        <v>338</v>
      </c>
      <c r="AU1609" s="242" t="s">
        <v>93</v>
      </c>
      <c r="AY1609" s="19" t="s">
        <v>251</v>
      </c>
      <c r="BE1609" s="243">
        <f>IF(N1609="základní",J1609,0)</f>
        <v>0</v>
      </c>
      <c r="BF1609" s="243">
        <f>IF(N1609="snížená",J1609,0)</f>
        <v>0</v>
      </c>
      <c r="BG1609" s="243">
        <f>IF(N1609="zákl. přenesená",J1609,0)</f>
        <v>0</v>
      </c>
      <c r="BH1609" s="243">
        <f>IF(N1609="sníž. přenesená",J1609,0)</f>
        <v>0</v>
      </c>
      <c r="BI1609" s="243">
        <f>IF(N1609="nulová",J1609,0)</f>
        <v>0</v>
      </c>
      <c r="BJ1609" s="19" t="s">
        <v>91</v>
      </c>
      <c r="BK1609" s="243">
        <f>ROUND(I1609*H1609,2)</f>
        <v>0</v>
      </c>
      <c r="BL1609" s="19" t="s">
        <v>304</v>
      </c>
      <c r="BM1609" s="242" t="s">
        <v>1645</v>
      </c>
    </row>
    <row r="1610" s="13" customFormat="1">
      <c r="A1610" s="13"/>
      <c r="B1610" s="249"/>
      <c r="C1610" s="250"/>
      <c r="D1610" s="251" t="s">
        <v>260</v>
      </c>
      <c r="E1610" s="252" t="s">
        <v>1</v>
      </c>
      <c r="F1610" s="253" t="s">
        <v>1013</v>
      </c>
      <c r="G1610" s="250"/>
      <c r="H1610" s="254">
        <v>25.18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260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251</v>
      </c>
    </row>
    <row r="1611" s="13" customFormat="1">
      <c r="A1611" s="13"/>
      <c r="B1611" s="249"/>
      <c r="C1611" s="250"/>
      <c r="D1611" s="251" t="s">
        <v>260</v>
      </c>
      <c r="E1611" s="252" t="s">
        <v>1</v>
      </c>
      <c r="F1611" s="253" t="s">
        <v>1625</v>
      </c>
      <c r="G1611" s="250"/>
      <c r="H1611" s="254">
        <v>39.759999999999998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260</v>
      </c>
      <c r="AU1611" s="260" t="s">
        <v>93</v>
      </c>
      <c r="AV1611" s="13" t="s">
        <v>93</v>
      </c>
      <c r="AW1611" s="13" t="s">
        <v>40</v>
      </c>
      <c r="AX1611" s="13" t="s">
        <v>84</v>
      </c>
      <c r="AY1611" s="260" t="s">
        <v>251</v>
      </c>
    </row>
    <row r="1612" s="13" customFormat="1">
      <c r="A1612" s="13"/>
      <c r="B1612" s="249"/>
      <c r="C1612" s="250"/>
      <c r="D1612" s="251" t="s">
        <v>260</v>
      </c>
      <c r="E1612" s="252" t="s">
        <v>1</v>
      </c>
      <c r="F1612" s="253" t="s">
        <v>1005</v>
      </c>
      <c r="G1612" s="250"/>
      <c r="H1612" s="254">
        <v>342.29000000000002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260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251</v>
      </c>
    </row>
    <row r="1613" s="13" customFormat="1">
      <c r="A1613" s="13"/>
      <c r="B1613" s="249"/>
      <c r="C1613" s="250"/>
      <c r="D1613" s="251" t="s">
        <v>260</v>
      </c>
      <c r="E1613" s="252" t="s">
        <v>1</v>
      </c>
      <c r="F1613" s="253" t="s">
        <v>1627</v>
      </c>
      <c r="G1613" s="250"/>
      <c r="H1613" s="254">
        <v>4</v>
      </c>
      <c r="I1613" s="255"/>
      <c r="J1613" s="250"/>
      <c r="K1613" s="250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260</v>
      </c>
      <c r="AU1613" s="260" t="s">
        <v>93</v>
      </c>
      <c r="AV1613" s="13" t="s">
        <v>93</v>
      </c>
      <c r="AW1613" s="13" t="s">
        <v>40</v>
      </c>
      <c r="AX1613" s="13" t="s">
        <v>84</v>
      </c>
      <c r="AY1613" s="260" t="s">
        <v>251</v>
      </c>
    </row>
    <row r="1614" s="14" customFormat="1">
      <c r="A1614" s="14"/>
      <c r="B1614" s="261"/>
      <c r="C1614" s="262"/>
      <c r="D1614" s="251" t="s">
        <v>260</v>
      </c>
      <c r="E1614" s="263" t="s">
        <v>1</v>
      </c>
      <c r="F1614" s="264" t="s">
        <v>262</v>
      </c>
      <c r="G1614" s="262"/>
      <c r="H1614" s="265">
        <v>411.23000000000002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260</v>
      </c>
      <c r="AU1614" s="271" t="s">
        <v>93</v>
      </c>
      <c r="AV1614" s="14" t="s">
        <v>257</v>
      </c>
      <c r="AW1614" s="14" t="s">
        <v>40</v>
      </c>
      <c r="AX1614" s="14" t="s">
        <v>91</v>
      </c>
      <c r="AY1614" s="271" t="s">
        <v>251</v>
      </c>
    </row>
    <row r="1615" s="13" customFormat="1">
      <c r="A1615" s="13"/>
      <c r="B1615" s="249"/>
      <c r="C1615" s="250"/>
      <c r="D1615" s="251" t="s">
        <v>260</v>
      </c>
      <c r="E1615" s="250"/>
      <c r="F1615" s="253" t="s">
        <v>1646</v>
      </c>
      <c r="G1615" s="250"/>
      <c r="H1615" s="254">
        <v>419.45499999999998</v>
      </c>
      <c r="I1615" s="255"/>
      <c r="J1615" s="250"/>
      <c r="K1615" s="250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260</v>
      </c>
      <c r="AU1615" s="260" t="s">
        <v>93</v>
      </c>
      <c r="AV1615" s="13" t="s">
        <v>93</v>
      </c>
      <c r="AW1615" s="13" t="s">
        <v>4</v>
      </c>
      <c r="AX1615" s="13" t="s">
        <v>91</v>
      </c>
      <c r="AY1615" s="260" t="s">
        <v>251</v>
      </c>
    </row>
    <row r="1616" s="2" customFormat="1" ht="24.15" customHeight="1">
      <c r="A1616" s="41"/>
      <c r="B1616" s="42"/>
      <c r="C1616" s="294" t="s">
        <v>1077</v>
      </c>
      <c r="D1616" s="294" t="s">
        <v>338</v>
      </c>
      <c r="E1616" s="295" t="s">
        <v>1647</v>
      </c>
      <c r="F1616" s="296" t="s">
        <v>1648</v>
      </c>
      <c r="G1616" s="297" t="s">
        <v>389</v>
      </c>
      <c r="H1616" s="298">
        <v>446.06999999999999</v>
      </c>
      <c r="I1616" s="299"/>
      <c r="J1616" s="300">
        <f>ROUND(I1616*H1616,2)</f>
        <v>0</v>
      </c>
      <c r="K1616" s="301"/>
      <c r="L1616" s="302"/>
      <c r="M1616" s="303" t="s">
        <v>1</v>
      </c>
      <c r="N1616" s="304" t="s">
        <v>49</v>
      </c>
      <c r="O1616" s="94"/>
      <c r="P1616" s="240">
        <f>O1616*H1616</f>
        <v>0</v>
      </c>
      <c r="Q1616" s="240">
        <v>0.0027000000000000001</v>
      </c>
      <c r="R1616" s="240">
        <f>Q1616*H1616</f>
        <v>1.2043890000000002</v>
      </c>
      <c r="S1616" s="240">
        <v>0</v>
      </c>
      <c r="T1616" s="241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42" t="s">
        <v>364</v>
      </c>
      <c r="AT1616" s="242" t="s">
        <v>338</v>
      </c>
      <c r="AU1616" s="242" t="s">
        <v>93</v>
      </c>
      <c r="AY1616" s="19" t="s">
        <v>251</v>
      </c>
      <c r="BE1616" s="243">
        <f>IF(N1616="základní",J1616,0)</f>
        <v>0</v>
      </c>
      <c r="BF1616" s="243">
        <f>IF(N1616="snížená",J1616,0)</f>
        <v>0</v>
      </c>
      <c r="BG1616" s="243">
        <f>IF(N1616="zákl. přenesená",J1616,0)</f>
        <v>0</v>
      </c>
      <c r="BH1616" s="243">
        <f>IF(N1616="sníž. přenesená",J1616,0)</f>
        <v>0</v>
      </c>
      <c r="BI1616" s="243">
        <f>IF(N1616="nulová",J1616,0)</f>
        <v>0</v>
      </c>
      <c r="BJ1616" s="19" t="s">
        <v>91</v>
      </c>
      <c r="BK1616" s="243">
        <f>ROUND(I1616*H1616,2)</f>
        <v>0</v>
      </c>
      <c r="BL1616" s="19" t="s">
        <v>304</v>
      </c>
      <c r="BM1616" s="242" t="s">
        <v>1649</v>
      </c>
    </row>
    <row r="1617" s="13" customFormat="1">
      <c r="A1617" s="13"/>
      <c r="B1617" s="249"/>
      <c r="C1617" s="250"/>
      <c r="D1617" s="251" t="s">
        <v>260</v>
      </c>
      <c r="E1617" s="252" t="s">
        <v>1</v>
      </c>
      <c r="F1617" s="253" t="s">
        <v>1018</v>
      </c>
      <c r="G1617" s="250"/>
      <c r="H1617" s="254">
        <v>446.06999999999999</v>
      </c>
      <c r="I1617" s="255"/>
      <c r="J1617" s="250"/>
      <c r="K1617" s="250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0" t="s">
        <v>260</v>
      </c>
      <c r="AU1617" s="260" t="s">
        <v>93</v>
      </c>
      <c r="AV1617" s="13" t="s">
        <v>93</v>
      </c>
      <c r="AW1617" s="13" t="s">
        <v>40</v>
      </c>
      <c r="AX1617" s="13" t="s">
        <v>91</v>
      </c>
      <c r="AY1617" s="260" t="s">
        <v>251</v>
      </c>
    </row>
    <row r="1618" s="2" customFormat="1" ht="24.15" customHeight="1">
      <c r="A1618" s="41"/>
      <c r="B1618" s="42"/>
      <c r="C1618" s="294" t="s">
        <v>1650</v>
      </c>
      <c r="D1618" s="294" t="s">
        <v>338</v>
      </c>
      <c r="E1618" s="295" t="s">
        <v>1651</v>
      </c>
      <c r="F1618" s="296" t="s">
        <v>1652</v>
      </c>
      <c r="G1618" s="297" t="s">
        <v>389</v>
      </c>
      <c r="H1618" s="298">
        <v>43.799999999999997</v>
      </c>
      <c r="I1618" s="299"/>
      <c r="J1618" s="300">
        <f>ROUND(I1618*H1618,2)</f>
        <v>0</v>
      </c>
      <c r="K1618" s="301"/>
      <c r="L1618" s="302"/>
      <c r="M1618" s="303" t="s">
        <v>1</v>
      </c>
      <c r="N1618" s="304" t="s">
        <v>49</v>
      </c>
      <c r="O1618" s="94"/>
      <c r="P1618" s="240">
        <f>O1618*H1618</f>
        <v>0</v>
      </c>
      <c r="Q1618" s="240">
        <v>0.0028999999999999998</v>
      </c>
      <c r="R1618" s="240">
        <f>Q1618*H1618</f>
        <v>0.12701999999999999</v>
      </c>
      <c r="S1618" s="240">
        <v>0</v>
      </c>
      <c r="T1618" s="241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42" t="s">
        <v>364</v>
      </c>
      <c r="AT1618" s="242" t="s">
        <v>338</v>
      </c>
      <c r="AU1618" s="242" t="s">
        <v>93</v>
      </c>
      <c r="AY1618" s="19" t="s">
        <v>251</v>
      </c>
      <c r="BE1618" s="243">
        <f>IF(N1618="základní",J1618,0)</f>
        <v>0</v>
      </c>
      <c r="BF1618" s="243">
        <f>IF(N1618="snížená",J1618,0)</f>
        <v>0</v>
      </c>
      <c r="BG1618" s="243">
        <f>IF(N1618="zákl. přenesená",J1618,0)</f>
        <v>0</v>
      </c>
      <c r="BH1618" s="243">
        <f>IF(N1618="sníž. přenesená",J1618,0)</f>
        <v>0</v>
      </c>
      <c r="BI1618" s="243">
        <f>IF(N1618="nulová",J1618,0)</f>
        <v>0</v>
      </c>
      <c r="BJ1618" s="19" t="s">
        <v>91</v>
      </c>
      <c r="BK1618" s="243">
        <f>ROUND(I1618*H1618,2)</f>
        <v>0</v>
      </c>
      <c r="BL1618" s="19" t="s">
        <v>304</v>
      </c>
      <c r="BM1618" s="242" t="s">
        <v>1653</v>
      </c>
    </row>
    <row r="1619" s="13" customFormat="1">
      <c r="A1619" s="13"/>
      <c r="B1619" s="249"/>
      <c r="C1619" s="250"/>
      <c r="D1619" s="251" t="s">
        <v>260</v>
      </c>
      <c r="E1619" s="252" t="s">
        <v>1</v>
      </c>
      <c r="F1619" s="253" t="s">
        <v>1084</v>
      </c>
      <c r="G1619" s="250"/>
      <c r="H1619" s="254">
        <v>43.799999999999997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260</v>
      </c>
      <c r="AU1619" s="260" t="s">
        <v>93</v>
      </c>
      <c r="AV1619" s="13" t="s">
        <v>93</v>
      </c>
      <c r="AW1619" s="13" t="s">
        <v>40</v>
      </c>
      <c r="AX1619" s="13" t="s">
        <v>91</v>
      </c>
      <c r="AY1619" s="260" t="s">
        <v>251</v>
      </c>
    </row>
    <row r="1620" s="2" customFormat="1" ht="24.15" customHeight="1">
      <c r="A1620" s="41"/>
      <c r="B1620" s="42"/>
      <c r="C1620" s="230" t="s">
        <v>1082</v>
      </c>
      <c r="D1620" s="230" t="s">
        <v>253</v>
      </c>
      <c r="E1620" s="231" t="s">
        <v>1654</v>
      </c>
      <c r="F1620" s="232" t="s">
        <v>1655</v>
      </c>
      <c r="G1620" s="233" t="s">
        <v>389</v>
      </c>
      <c r="H1620" s="234">
        <v>923.96100000000001</v>
      </c>
      <c r="I1620" s="235"/>
      <c r="J1620" s="236">
        <f>ROUND(I1620*H1620,2)</f>
        <v>0</v>
      </c>
      <c r="K1620" s="237"/>
      <c r="L1620" s="47"/>
      <c r="M1620" s="238" t="s">
        <v>1</v>
      </c>
      <c r="N1620" s="239" t="s">
        <v>49</v>
      </c>
      <c r="O1620" s="94"/>
      <c r="P1620" s="240">
        <f>O1620*H1620</f>
        <v>0</v>
      </c>
      <c r="Q1620" s="240">
        <v>0.0060000000000000001</v>
      </c>
      <c r="R1620" s="240">
        <f>Q1620*H1620</f>
        <v>5.5437659999999997</v>
      </c>
      <c r="S1620" s="240">
        <v>0</v>
      </c>
      <c r="T1620" s="241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42" t="s">
        <v>304</v>
      </c>
      <c r="AT1620" s="242" t="s">
        <v>253</v>
      </c>
      <c r="AU1620" s="242" t="s">
        <v>93</v>
      </c>
      <c r="AY1620" s="19" t="s">
        <v>251</v>
      </c>
      <c r="BE1620" s="243">
        <f>IF(N1620="základní",J1620,0)</f>
        <v>0</v>
      </c>
      <c r="BF1620" s="243">
        <f>IF(N1620="snížená",J1620,0)</f>
        <v>0</v>
      </c>
      <c r="BG1620" s="243">
        <f>IF(N1620="zákl. přenesená",J1620,0)</f>
        <v>0</v>
      </c>
      <c r="BH1620" s="243">
        <f>IF(N1620="sníž. přenesená",J1620,0)</f>
        <v>0</v>
      </c>
      <c r="BI1620" s="243">
        <f>IF(N1620="nulová",J1620,0)</f>
        <v>0</v>
      </c>
      <c r="BJ1620" s="19" t="s">
        <v>91</v>
      </c>
      <c r="BK1620" s="243">
        <f>ROUND(I1620*H1620,2)</f>
        <v>0</v>
      </c>
      <c r="BL1620" s="19" t="s">
        <v>304</v>
      </c>
      <c r="BM1620" s="242" t="s">
        <v>1656</v>
      </c>
    </row>
    <row r="1621" s="2" customFormat="1">
      <c r="A1621" s="41"/>
      <c r="B1621" s="42"/>
      <c r="C1621" s="43"/>
      <c r="D1621" s="244" t="s">
        <v>258</v>
      </c>
      <c r="E1621" s="43"/>
      <c r="F1621" s="245" t="s">
        <v>1657</v>
      </c>
      <c r="G1621" s="43"/>
      <c r="H1621" s="43"/>
      <c r="I1621" s="246"/>
      <c r="J1621" s="43"/>
      <c r="K1621" s="43"/>
      <c r="L1621" s="47"/>
      <c r="M1621" s="247"/>
      <c r="N1621" s="248"/>
      <c r="O1621" s="94"/>
      <c r="P1621" s="94"/>
      <c r="Q1621" s="94"/>
      <c r="R1621" s="94"/>
      <c r="S1621" s="94"/>
      <c r="T1621" s="95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19" t="s">
        <v>258</v>
      </c>
      <c r="AU1621" s="19" t="s">
        <v>93</v>
      </c>
    </row>
    <row r="1622" s="13" customFormat="1">
      <c r="A1622" s="13"/>
      <c r="B1622" s="249"/>
      <c r="C1622" s="250"/>
      <c r="D1622" s="251" t="s">
        <v>260</v>
      </c>
      <c r="E1622" s="252" t="s">
        <v>1</v>
      </c>
      <c r="F1622" s="253" t="s">
        <v>989</v>
      </c>
      <c r="G1622" s="250"/>
      <c r="H1622" s="254">
        <v>315.13999999999999</v>
      </c>
      <c r="I1622" s="255"/>
      <c r="J1622" s="250"/>
      <c r="K1622" s="250"/>
      <c r="L1622" s="256"/>
      <c r="M1622" s="257"/>
      <c r="N1622" s="258"/>
      <c r="O1622" s="258"/>
      <c r="P1622" s="258"/>
      <c r="Q1622" s="258"/>
      <c r="R1622" s="258"/>
      <c r="S1622" s="258"/>
      <c r="T1622" s="25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60" t="s">
        <v>260</v>
      </c>
      <c r="AU1622" s="260" t="s">
        <v>93</v>
      </c>
      <c r="AV1622" s="13" t="s">
        <v>93</v>
      </c>
      <c r="AW1622" s="13" t="s">
        <v>40</v>
      </c>
      <c r="AX1622" s="13" t="s">
        <v>84</v>
      </c>
      <c r="AY1622" s="260" t="s">
        <v>251</v>
      </c>
    </row>
    <row r="1623" s="13" customFormat="1">
      <c r="A1623" s="13"/>
      <c r="B1623" s="249"/>
      <c r="C1623" s="250"/>
      <c r="D1623" s="251" t="s">
        <v>260</v>
      </c>
      <c r="E1623" s="252" t="s">
        <v>1</v>
      </c>
      <c r="F1623" s="253" t="s">
        <v>990</v>
      </c>
      <c r="G1623" s="250"/>
      <c r="H1623" s="254">
        <v>319.50799999999998</v>
      </c>
      <c r="I1623" s="255"/>
      <c r="J1623" s="250"/>
      <c r="K1623" s="250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0" t="s">
        <v>260</v>
      </c>
      <c r="AU1623" s="260" t="s">
        <v>93</v>
      </c>
      <c r="AV1623" s="13" t="s">
        <v>93</v>
      </c>
      <c r="AW1623" s="13" t="s">
        <v>40</v>
      </c>
      <c r="AX1623" s="13" t="s">
        <v>84</v>
      </c>
      <c r="AY1623" s="260" t="s">
        <v>251</v>
      </c>
    </row>
    <row r="1624" s="13" customFormat="1">
      <c r="A1624" s="13"/>
      <c r="B1624" s="249"/>
      <c r="C1624" s="250"/>
      <c r="D1624" s="251" t="s">
        <v>260</v>
      </c>
      <c r="E1624" s="252" t="s">
        <v>1</v>
      </c>
      <c r="F1624" s="253" t="s">
        <v>991</v>
      </c>
      <c r="G1624" s="250"/>
      <c r="H1624" s="254">
        <v>202.118</v>
      </c>
      <c r="I1624" s="255"/>
      <c r="J1624" s="250"/>
      <c r="K1624" s="250"/>
      <c r="L1624" s="256"/>
      <c r="M1624" s="257"/>
      <c r="N1624" s="258"/>
      <c r="O1624" s="258"/>
      <c r="P1624" s="258"/>
      <c r="Q1624" s="258"/>
      <c r="R1624" s="258"/>
      <c r="S1624" s="258"/>
      <c r="T1624" s="25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0" t="s">
        <v>260</v>
      </c>
      <c r="AU1624" s="260" t="s">
        <v>93</v>
      </c>
      <c r="AV1624" s="13" t="s">
        <v>93</v>
      </c>
      <c r="AW1624" s="13" t="s">
        <v>40</v>
      </c>
      <c r="AX1624" s="13" t="s">
        <v>84</v>
      </c>
      <c r="AY1624" s="260" t="s">
        <v>251</v>
      </c>
    </row>
    <row r="1625" s="13" customFormat="1">
      <c r="A1625" s="13"/>
      <c r="B1625" s="249"/>
      <c r="C1625" s="250"/>
      <c r="D1625" s="251" t="s">
        <v>260</v>
      </c>
      <c r="E1625" s="252" t="s">
        <v>1</v>
      </c>
      <c r="F1625" s="253" t="s">
        <v>992</v>
      </c>
      <c r="G1625" s="250"/>
      <c r="H1625" s="254">
        <v>78.971000000000004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260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251</v>
      </c>
    </row>
    <row r="1626" s="13" customFormat="1">
      <c r="A1626" s="13"/>
      <c r="B1626" s="249"/>
      <c r="C1626" s="250"/>
      <c r="D1626" s="251" t="s">
        <v>260</v>
      </c>
      <c r="E1626" s="252" t="s">
        <v>1</v>
      </c>
      <c r="F1626" s="253" t="s">
        <v>487</v>
      </c>
      <c r="G1626" s="250"/>
      <c r="H1626" s="254">
        <v>8.2240000000000002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260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251</v>
      </c>
    </row>
    <row r="1627" s="14" customFormat="1">
      <c r="A1627" s="14"/>
      <c r="B1627" s="261"/>
      <c r="C1627" s="262"/>
      <c r="D1627" s="251" t="s">
        <v>260</v>
      </c>
      <c r="E1627" s="263" t="s">
        <v>1</v>
      </c>
      <c r="F1627" s="264" t="s">
        <v>262</v>
      </c>
      <c r="G1627" s="262"/>
      <c r="H1627" s="265">
        <v>923.96100000000001</v>
      </c>
      <c r="I1627" s="266"/>
      <c r="J1627" s="262"/>
      <c r="K1627" s="262"/>
      <c r="L1627" s="267"/>
      <c r="M1627" s="268"/>
      <c r="N1627" s="269"/>
      <c r="O1627" s="269"/>
      <c r="P1627" s="269"/>
      <c r="Q1627" s="269"/>
      <c r="R1627" s="269"/>
      <c r="S1627" s="269"/>
      <c r="T1627" s="270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71" t="s">
        <v>260</v>
      </c>
      <c r="AU1627" s="271" t="s">
        <v>93</v>
      </c>
      <c r="AV1627" s="14" t="s">
        <v>257</v>
      </c>
      <c r="AW1627" s="14" t="s">
        <v>40</v>
      </c>
      <c r="AX1627" s="14" t="s">
        <v>91</v>
      </c>
      <c r="AY1627" s="271" t="s">
        <v>251</v>
      </c>
    </row>
    <row r="1628" s="2" customFormat="1" ht="24.15" customHeight="1">
      <c r="A1628" s="41"/>
      <c r="B1628" s="42"/>
      <c r="C1628" s="294" t="s">
        <v>1658</v>
      </c>
      <c r="D1628" s="294" t="s">
        <v>338</v>
      </c>
      <c r="E1628" s="295" t="s">
        <v>1659</v>
      </c>
      <c r="F1628" s="296" t="s">
        <v>1660</v>
      </c>
      <c r="G1628" s="297" t="s">
        <v>389</v>
      </c>
      <c r="H1628" s="298">
        <v>942.44000000000005</v>
      </c>
      <c r="I1628" s="299"/>
      <c r="J1628" s="300">
        <f>ROUND(I1628*H1628,2)</f>
        <v>0</v>
      </c>
      <c r="K1628" s="301"/>
      <c r="L1628" s="302"/>
      <c r="M1628" s="303" t="s">
        <v>1</v>
      </c>
      <c r="N1628" s="304" t="s">
        <v>49</v>
      </c>
      <c r="O1628" s="94"/>
      <c r="P1628" s="240">
        <f>O1628*H1628</f>
        <v>0</v>
      </c>
      <c r="Q1628" s="240">
        <v>0.0070000000000000001</v>
      </c>
      <c r="R1628" s="240">
        <f>Q1628*H1628</f>
        <v>6.5970800000000009</v>
      </c>
      <c r="S1628" s="240">
        <v>0</v>
      </c>
      <c r="T1628" s="241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42" t="s">
        <v>364</v>
      </c>
      <c r="AT1628" s="242" t="s">
        <v>338</v>
      </c>
      <c r="AU1628" s="242" t="s">
        <v>93</v>
      </c>
      <c r="AY1628" s="19" t="s">
        <v>251</v>
      </c>
      <c r="BE1628" s="243">
        <f>IF(N1628="základní",J1628,0)</f>
        <v>0</v>
      </c>
      <c r="BF1628" s="243">
        <f>IF(N1628="snížená",J1628,0)</f>
        <v>0</v>
      </c>
      <c r="BG1628" s="243">
        <f>IF(N1628="zákl. přenesená",J1628,0)</f>
        <v>0</v>
      </c>
      <c r="BH1628" s="243">
        <f>IF(N1628="sníž. přenesená",J1628,0)</f>
        <v>0</v>
      </c>
      <c r="BI1628" s="243">
        <f>IF(N1628="nulová",J1628,0)</f>
        <v>0</v>
      </c>
      <c r="BJ1628" s="19" t="s">
        <v>91</v>
      </c>
      <c r="BK1628" s="243">
        <f>ROUND(I1628*H1628,2)</f>
        <v>0</v>
      </c>
      <c r="BL1628" s="19" t="s">
        <v>304</v>
      </c>
      <c r="BM1628" s="242" t="s">
        <v>1661</v>
      </c>
    </row>
    <row r="1629" s="13" customFormat="1">
      <c r="A1629" s="13"/>
      <c r="B1629" s="249"/>
      <c r="C1629" s="250"/>
      <c r="D1629" s="251" t="s">
        <v>260</v>
      </c>
      <c r="E1629" s="252" t="s">
        <v>1</v>
      </c>
      <c r="F1629" s="253" t="s">
        <v>1662</v>
      </c>
      <c r="G1629" s="250"/>
      <c r="H1629" s="254">
        <v>942.44000000000005</v>
      </c>
      <c r="I1629" s="255"/>
      <c r="J1629" s="250"/>
      <c r="K1629" s="250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260</v>
      </c>
      <c r="AU1629" s="260" t="s">
        <v>93</v>
      </c>
      <c r="AV1629" s="13" t="s">
        <v>93</v>
      </c>
      <c r="AW1629" s="13" t="s">
        <v>40</v>
      </c>
      <c r="AX1629" s="13" t="s">
        <v>84</v>
      </c>
      <c r="AY1629" s="260" t="s">
        <v>251</v>
      </c>
    </row>
    <row r="1630" s="14" customFormat="1">
      <c r="A1630" s="14"/>
      <c r="B1630" s="261"/>
      <c r="C1630" s="262"/>
      <c r="D1630" s="251" t="s">
        <v>260</v>
      </c>
      <c r="E1630" s="263" t="s">
        <v>1</v>
      </c>
      <c r="F1630" s="264" t="s">
        <v>262</v>
      </c>
      <c r="G1630" s="262"/>
      <c r="H1630" s="265">
        <v>942.44000000000005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260</v>
      </c>
      <c r="AU1630" s="271" t="s">
        <v>93</v>
      </c>
      <c r="AV1630" s="14" t="s">
        <v>257</v>
      </c>
      <c r="AW1630" s="14" t="s">
        <v>40</v>
      </c>
      <c r="AX1630" s="14" t="s">
        <v>91</v>
      </c>
      <c r="AY1630" s="271" t="s">
        <v>251</v>
      </c>
    </row>
    <row r="1631" s="2" customFormat="1" ht="24.15" customHeight="1">
      <c r="A1631" s="41"/>
      <c r="B1631" s="42"/>
      <c r="C1631" s="230" t="s">
        <v>1663</v>
      </c>
      <c r="D1631" s="230" t="s">
        <v>253</v>
      </c>
      <c r="E1631" s="231" t="s">
        <v>1664</v>
      </c>
      <c r="F1631" s="232" t="s">
        <v>1665</v>
      </c>
      <c r="G1631" s="233" t="s">
        <v>389</v>
      </c>
      <c r="H1631" s="234">
        <v>131.71100000000001</v>
      </c>
      <c r="I1631" s="235"/>
      <c r="J1631" s="236">
        <f>ROUND(I1631*H1631,2)</f>
        <v>0</v>
      </c>
      <c r="K1631" s="237"/>
      <c r="L1631" s="47"/>
      <c r="M1631" s="238" t="s">
        <v>1</v>
      </c>
      <c r="N1631" s="239" t="s">
        <v>49</v>
      </c>
      <c r="O1631" s="94"/>
      <c r="P1631" s="240">
        <f>O1631*H1631</f>
        <v>0</v>
      </c>
      <c r="Q1631" s="240">
        <v>0.0030000000000000001</v>
      </c>
      <c r="R1631" s="240">
        <f>Q1631*H1631</f>
        <v>0.39513300000000007</v>
      </c>
      <c r="S1631" s="240">
        <v>0</v>
      </c>
      <c r="T1631" s="241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42" t="s">
        <v>304</v>
      </c>
      <c r="AT1631" s="242" t="s">
        <v>253</v>
      </c>
      <c r="AU1631" s="242" t="s">
        <v>93</v>
      </c>
      <c r="AY1631" s="19" t="s">
        <v>251</v>
      </c>
      <c r="BE1631" s="243">
        <f>IF(N1631="základní",J1631,0)</f>
        <v>0</v>
      </c>
      <c r="BF1631" s="243">
        <f>IF(N1631="snížená",J1631,0)</f>
        <v>0</v>
      </c>
      <c r="BG1631" s="243">
        <f>IF(N1631="zákl. přenesená",J1631,0)</f>
        <v>0</v>
      </c>
      <c r="BH1631" s="243">
        <f>IF(N1631="sníž. přenesená",J1631,0)</f>
        <v>0</v>
      </c>
      <c r="BI1631" s="243">
        <f>IF(N1631="nulová",J1631,0)</f>
        <v>0</v>
      </c>
      <c r="BJ1631" s="19" t="s">
        <v>91</v>
      </c>
      <c r="BK1631" s="243">
        <f>ROUND(I1631*H1631,2)</f>
        <v>0</v>
      </c>
      <c r="BL1631" s="19" t="s">
        <v>304</v>
      </c>
      <c r="BM1631" s="242" t="s">
        <v>1666</v>
      </c>
    </row>
    <row r="1632" s="2" customFormat="1">
      <c r="A1632" s="41"/>
      <c r="B1632" s="42"/>
      <c r="C1632" s="43"/>
      <c r="D1632" s="244" t="s">
        <v>258</v>
      </c>
      <c r="E1632" s="43"/>
      <c r="F1632" s="245" t="s">
        <v>1667</v>
      </c>
      <c r="G1632" s="43"/>
      <c r="H1632" s="43"/>
      <c r="I1632" s="246"/>
      <c r="J1632" s="43"/>
      <c r="K1632" s="43"/>
      <c r="L1632" s="47"/>
      <c r="M1632" s="247"/>
      <c r="N1632" s="248"/>
      <c r="O1632" s="94"/>
      <c r="P1632" s="94"/>
      <c r="Q1632" s="94"/>
      <c r="R1632" s="94"/>
      <c r="S1632" s="94"/>
      <c r="T1632" s="95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19" t="s">
        <v>258</v>
      </c>
      <c r="AU1632" s="19" t="s">
        <v>93</v>
      </c>
    </row>
    <row r="1633" s="13" customFormat="1">
      <c r="A1633" s="13"/>
      <c r="B1633" s="249"/>
      <c r="C1633" s="250"/>
      <c r="D1633" s="251" t="s">
        <v>260</v>
      </c>
      <c r="E1633" s="252" t="s">
        <v>1</v>
      </c>
      <c r="F1633" s="253" t="s">
        <v>1668</v>
      </c>
      <c r="G1633" s="250"/>
      <c r="H1633" s="254">
        <v>131.71100000000001</v>
      </c>
      <c r="I1633" s="255"/>
      <c r="J1633" s="250"/>
      <c r="K1633" s="250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260</v>
      </c>
      <c r="AU1633" s="260" t="s">
        <v>93</v>
      </c>
      <c r="AV1633" s="13" t="s">
        <v>93</v>
      </c>
      <c r="AW1633" s="13" t="s">
        <v>40</v>
      </c>
      <c r="AX1633" s="13" t="s">
        <v>91</v>
      </c>
      <c r="AY1633" s="260" t="s">
        <v>251</v>
      </c>
    </row>
    <row r="1634" s="2" customFormat="1" ht="24.15" customHeight="1">
      <c r="A1634" s="41"/>
      <c r="B1634" s="42"/>
      <c r="C1634" s="294" t="s">
        <v>1669</v>
      </c>
      <c r="D1634" s="294" t="s">
        <v>338</v>
      </c>
      <c r="E1634" s="295" t="s">
        <v>1670</v>
      </c>
      <c r="F1634" s="296" t="s">
        <v>1671</v>
      </c>
      <c r="G1634" s="297" t="s">
        <v>389</v>
      </c>
      <c r="H1634" s="298">
        <v>138.297</v>
      </c>
      <c r="I1634" s="299"/>
      <c r="J1634" s="300">
        <f>ROUND(I1634*H1634,2)</f>
        <v>0</v>
      </c>
      <c r="K1634" s="301"/>
      <c r="L1634" s="302"/>
      <c r="M1634" s="303" t="s">
        <v>1</v>
      </c>
      <c r="N1634" s="304" t="s">
        <v>49</v>
      </c>
      <c r="O1634" s="94"/>
      <c r="P1634" s="240">
        <f>O1634*H1634</f>
        <v>0</v>
      </c>
      <c r="Q1634" s="240">
        <v>0.0048300000000000001</v>
      </c>
      <c r="R1634" s="240">
        <f>Q1634*H1634</f>
        <v>0.66797450999999997</v>
      </c>
      <c r="S1634" s="240">
        <v>0</v>
      </c>
      <c r="T1634" s="241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42" t="s">
        <v>364</v>
      </c>
      <c r="AT1634" s="242" t="s">
        <v>338</v>
      </c>
      <c r="AU1634" s="242" t="s">
        <v>93</v>
      </c>
      <c r="AY1634" s="19" t="s">
        <v>251</v>
      </c>
      <c r="BE1634" s="243">
        <f>IF(N1634="základní",J1634,0)</f>
        <v>0</v>
      </c>
      <c r="BF1634" s="243">
        <f>IF(N1634="snížená",J1634,0)</f>
        <v>0</v>
      </c>
      <c r="BG1634" s="243">
        <f>IF(N1634="zákl. přenesená",J1634,0)</f>
        <v>0</v>
      </c>
      <c r="BH1634" s="243">
        <f>IF(N1634="sníž. přenesená",J1634,0)</f>
        <v>0</v>
      </c>
      <c r="BI1634" s="243">
        <f>IF(N1634="nulová",J1634,0)</f>
        <v>0</v>
      </c>
      <c r="BJ1634" s="19" t="s">
        <v>91</v>
      </c>
      <c r="BK1634" s="243">
        <f>ROUND(I1634*H1634,2)</f>
        <v>0</v>
      </c>
      <c r="BL1634" s="19" t="s">
        <v>304</v>
      </c>
      <c r="BM1634" s="242" t="s">
        <v>1672</v>
      </c>
    </row>
    <row r="1635" s="2" customFormat="1">
      <c r="A1635" s="41"/>
      <c r="B1635" s="42"/>
      <c r="C1635" s="43"/>
      <c r="D1635" s="251" t="s">
        <v>289</v>
      </c>
      <c r="E1635" s="43"/>
      <c r="F1635" s="282" t="s">
        <v>946</v>
      </c>
      <c r="G1635" s="43"/>
      <c r="H1635" s="43"/>
      <c r="I1635" s="246"/>
      <c r="J1635" s="43"/>
      <c r="K1635" s="43"/>
      <c r="L1635" s="47"/>
      <c r="M1635" s="247"/>
      <c r="N1635" s="248"/>
      <c r="O1635" s="94"/>
      <c r="P1635" s="94"/>
      <c r="Q1635" s="94"/>
      <c r="R1635" s="94"/>
      <c r="S1635" s="94"/>
      <c r="T1635" s="95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19" t="s">
        <v>289</v>
      </c>
      <c r="AU1635" s="19" t="s">
        <v>93</v>
      </c>
    </row>
    <row r="1636" s="13" customFormat="1">
      <c r="A1636" s="13"/>
      <c r="B1636" s="249"/>
      <c r="C1636" s="250"/>
      <c r="D1636" s="251" t="s">
        <v>260</v>
      </c>
      <c r="E1636" s="252" t="s">
        <v>1</v>
      </c>
      <c r="F1636" s="253" t="s">
        <v>1668</v>
      </c>
      <c r="G1636" s="250"/>
      <c r="H1636" s="254">
        <v>131.71100000000001</v>
      </c>
      <c r="I1636" s="255"/>
      <c r="J1636" s="250"/>
      <c r="K1636" s="250"/>
      <c r="L1636" s="256"/>
      <c r="M1636" s="257"/>
      <c r="N1636" s="258"/>
      <c r="O1636" s="258"/>
      <c r="P1636" s="258"/>
      <c r="Q1636" s="258"/>
      <c r="R1636" s="258"/>
      <c r="S1636" s="258"/>
      <c r="T1636" s="25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0" t="s">
        <v>260</v>
      </c>
      <c r="AU1636" s="260" t="s">
        <v>93</v>
      </c>
      <c r="AV1636" s="13" t="s">
        <v>93</v>
      </c>
      <c r="AW1636" s="13" t="s">
        <v>40</v>
      </c>
      <c r="AX1636" s="13" t="s">
        <v>91</v>
      </c>
      <c r="AY1636" s="260" t="s">
        <v>251</v>
      </c>
    </row>
    <row r="1637" s="13" customFormat="1">
      <c r="A1637" s="13"/>
      <c r="B1637" s="249"/>
      <c r="C1637" s="250"/>
      <c r="D1637" s="251" t="s">
        <v>260</v>
      </c>
      <c r="E1637" s="250"/>
      <c r="F1637" s="253" t="s">
        <v>1673</v>
      </c>
      <c r="G1637" s="250"/>
      <c r="H1637" s="254">
        <v>138.297</v>
      </c>
      <c r="I1637" s="255"/>
      <c r="J1637" s="250"/>
      <c r="K1637" s="250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260</v>
      </c>
      <c r="AU1637" s="260" t="s">
        <v>93</v>
      </c>
      <c r="AV1637" s="13" t="s">
        <v>93</v>
      </c>
      <c r="AW1637" s="13" t="s">
        <v>4</v>
      </c>
      <c r="AX1637" s="13" t="s">
        <v>91</v>
      </c>
      <c r="AY1637" s="260" t="s">
        <v>251</v>
      </c>
    </row>
    <row r="1638" s="2" customFormat="1" ht="33" customHeight="1">
      <c r="A1638" s="41"/>
      <c r="B1638" s="42"/>
      <c r="C1638" s="230" t="s">
        <v>1087</v>
      </c>
      <c r="D1638" s="230" t="s">
        <v>253</v>
      </c>
      <c r="E1638" s="231" t="s">
        <v>1674</v>
      </c>
      <c r="F1638" s="232" t="s">
        <v>1675</v>
      </c>
      <c r="G1638" s="233" t="s">
        <v>389</v>
      </c>
      <c r="H1638" s="234">
        <v>1340.56</v>
      </c>
      <c r="I1638" s="235"/>
      <c r="J1638" s="236">
        <f>ROUND(I1638*H1638,2)</f>
        <v>0</v>
      </c>
      <c r="K1638" s="237"/>
      <c r="L1638" s="47"/>
      <c r="M1638" s="238" t="s">
        <v>1</v>
      </c>
      <c r="N1638" s="239" t="s">
        <v>49</v>
      </c>
      <c r="O1638" s="94"/>
      <c r="P1638" s="240">
        <f>O1638*H1638</f>
        <v>0</v>
      </c>
      <c r="Q1638" s="240">
        <v>0.0011590000000000001</v>
      </c>
      <c r="R1638" s="240">
        <f>Q1638*H1638</f>
        <v>1.55370904</v>
      </c>
      <c r="S1638" s="240">
        <v>0</v>
      </c>
      <c r="T1638" s="241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42" t="s">
        <v>304</v>
      </c>
      <c r="AT1638" s="242" t="s">
        <v>253</v>
      </c>
      <c r="AU1638" s="242" t="s">
        <v>93</v>
      </c>
      <c r="AY1638" s="19" t="s">
        <v>251</v>
      </c>
      <c r="BE1638" s="243">
        <f>IF(N1638="základní",J1638,0)</f>
        <v>0</v>
      </c>
      <c r="BF1638" s="243">
        <f>IF(N1638="snížená",J1638,0)</f>
        <v>0</v>
      </c>
      <c r="BG1638" s="243">
        <f>IF(N1638="zákl. přenesená",J1638,0)</f>
        <v>0</v>
      </c>
      <c r="BH1638" s="243">
        <f>IF(N1638="sníž. přenesená",J1638,0)</f>
        <v>0</v>
      </c>
      <c r="BI1638" s="243">
        <f>IF(N1638="nulová",J1638,0)</f>
        <v>0</v>
      </c>
      <c r="BJ1638" s="19" t="s">
        <v>91</v>
      </c>
      <c r="BK1638" s="243">
        <f>ROUND(I1638*H1638,2)</f>
        <v>0</v>
      </c>
      <c r="BL1638" s="19" t="s">
        <v>304</v>
      </c>
      <c r="BM1638" s="242" t="s">
        <v>1676</v>
      </c>
    </row>
    <row r="1639" s="2" customFormat="1">
      <c r="A1639" s="41"/>
      <c r="B1639" s="42"/>
      <c r="C1639" s="43"/>
      <c r="D1639" s="244" t="s">
        <v>258</v>
      </c>
      <c r="E1639" s="43"/>
      <c r="F1639" s="245" t="s">
        <v>1677</v>
      </c>
      <c r="G1639" s="43"/>
      <c r="H1639" s="43"/>
      <c r="I1639" s="246"/>
      <c r="J1639" s="43"/>
      <c r="K1639" s="43"/>
      <c r="L1639" s="47"/>
      <c r="M1639" s="247"/>
      <c r="N1639" s="248"/>
      <c r="O1639" s="94"/>
      <c r="P1639" s="94"/>
      <c r="Q1639" s="94"/>
      <c r="R1639" s="94"/>
      <c r="S1639" s="94"/>
      <c r="T1639" s="95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19" t="s">
        <v>258</v>
      </c>
      <c r="AU1639" s="19" t="s">
        <v>93</v>
      </c>
    </row>
    <row r="1640" s="13" customFormat="1">
      <c r="A1640" s="13"/>
      <c r="B1640" s="249"/>
      <c r="C1640" s="250"/>
      <c r="D1640" s="251" t="s">
        <v>260</v>
      </c>
      <c r="E1640" s="252" t="s">
        <v>1</v>
      </c>
      <c r="F1640" s="253" t="s">
        <v>1424</v>
      </c>
      <c r="G1640" s="250"/>
      <c r="H1640" s="254">
        <v>871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260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251</v>
      </c>
    </row>
    <row r="1641" s="13" customFormat="1">
      <c r="A1641" s="13"/>
      <c r="B1641" s="249"/>
      <c r="C1641" s="250"/>
      <c r="D1641" s="251" t="s">
        <v>260</v>
      </c>
      <c r="E1641" s="252" t="s">
        <v>1</v>
      </c>
      <c r="F1641" s="253" t="s">
        <v>1678</v>
      </c>
      <c r="G1641" s="250"/>
      <c r="H1641" s="254">
        <v>3.52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260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251</v>
      </c>
    </row>
    <row r="1642" s="13" customFormat="1">
      <c r="A1642" s="13"/>
      <c r="B1642" s="249"/>
      <c r="C1642" s="250"/>
      <c r="D1642" s="251" t="s">
        <v>260</v>
      </c>
      <c r="E1642" s="252" t="s">
        <v>1</v>
      </c>
      <c r="F1642" s="253" t="s">
        <v>1426</v>
      </c>
      <c r="G1642" s="250"/>
      <c r="H1642" s="254">
        <v>140.71000000000001</v>
      </c>
      <c r="I1642" s="255"/>
      <c r="J1642" s="250"/>
      <c r="K1642" s="250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260</v>
      </c>
      <c r="AU1642" s="260" t="s">
        <v>93</v>
      </c>
      <c r="AV1642" s="13" t="s">
        <v>93</v>
      </c>
      <c r="AW1642" s="13" t="s">
        <v>40</v>
      </c>
      <c r="AX1642" s="13" t="s">
        <v>84</v>
      </c>
      <c r="AY1642" s="260" t="s">
        <v>251</v>
      </c>
    </row>
    <row r="1643" s="13" customFormat="1">
      <c r="A1643" s="13"/>
      <c r="B1643" s="249"/>
      <c r="C1643" s="250"/>
      <c r="D1643" s="251" t="s">
        <v>260</v>
      </c>
      <c r="E1643" s="252" t="s">
        <v>1</v>
      </c>
      <c r="F1643" s="253" t="s">
        <v>1427</v>
      </c>
      <c r="G1643" s="250"/>
      <c r="H1643" s="254">
        <v>7.2699999999999996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260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251</v>
      </c>
    </row>
    <row r="1644" s="13" customFormat="1">
      <c r="A1644" s="13"/>
      <c r="B1644" s="249"/>
      <c r="C1644" s="250"/>
      <c r="D1644" s="251" t="s">
        <v>260</v>
      </c>
      <c r="E1644" s="252" t="s">
        <v>1</v>
      </c>
      <c r="F1644" s="253" t="s">
        <v>1428</v>
      </c>
      <c r="G1644" s="250"/>
      <c r="H1644" s="254">
        <v>33.359999999999999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260</v>
      </c>
      <c r="AU1644" s="260" t="s">
        <v>93</v>
      </c>
      <c r="AV1644" s="13" t="s">
        <v>93</v>
      </c>
      <c r="AW1644" s="13" t="s">
        <v>40</v>
      </c>
      <c r="AX1644" s="13" t="s">
        <v>84</v>
      </c>
      <c r="AY1644" s="260" t="s">
        <v>251</v>
      </c>
    </row>
    <row r="1645" s="13" customFormat="1">
      <c r="A1645" s="13"/>
      <c r="B1645" s="249"/>
      <c r="C1645" s="250"/>
      <c r="D1645" s="251" t="s">
        <v>260</v>
      </c>
      <c r="E1645" s="252" t="s">
        <v>1</v>
      </c>
      <c r="F1645" s="253" t="s">
        <v>1429</v>
      </c>
      <c r="G1645" s="250"/>
      <c r="H1645" s="254">
        <v>24.699999999999999</v>
      </c>
      <c r="I1645" s="255"/>
      <c r="J1645" s="250"/>
      <c r="K1645" s="250"/>
      <c r="L1645" s="256"/>
      <c r="M1645" s="257"/>
      <c r="N1645" s="258"/>
      <c r="O1645" s="258"/>
      <c r="P1645" s="258"/>
      <c r="Q1645" s="258"/>
      <c r="R1645" s="258"/>
      <c r="S1645" s="258"/>
      <c r="T1645" s="25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0" t="s">
        <v>260</v>
      </c>
      <c r="AU1645" s="260" t="s">
        <v>93</v>
      </c>
      <c r="AV1645" s="13" t="s">
        <v>93</v>
      </c>
      <c r="AW1645" s="13" t="s">
        <v>40</v>
      </c>
      <c r="AX1645" s="13" t="s">
        <v>84</v>
      </c>
      <c r="AY1645" s="260" t="s">
        <v>251</v>
      </c>
    </row>
    <row r="1646" s="13" customFormat="1">
      <c r="A1646" s="13"/>
      <c r="B1646" s="249"/>
      <c r="C1646" s="250"/>
      <c r="D1646" s="251" t="s">
        <v>260</v>
      </c>
      <c r="E1646" s="252" t="s">
        <v>1</v>
      </c>
      <c r="F1646" s="253" t="s">
        <v>1097</v>
      </c>
      <c r="G1646" s="250"/>
      <c r="H1646" s="254">
        <v>260</v>
      </c>
      <c r="I1646" s="255"/>
      <c r="J1646" s="250"/>
      <c r="K1646" s="250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0" t="s">
        <v>260</v>
      </c>
      <c r="AU1646" s="260" t="s">
        <v>93</v>
      </c>
      <c r="AV1646" s="13" t="s">
        <v>93</v>
      </c>
      <c r="AW1646" s="13" t="s">
        <v>40</v>
      </c>
      <c r="AX1646" s="13" t="s">
        <v>84</v>
      </c>
      <c r="AY1646" s="260" t="s">
        <v>251</v>
      </c>
    </row>
    <row r="1647" s="14" customFormat="1">
      <c r="A1647" s="14"/>
      <c r="B1647" s="261"/>
      <c r="C1647" s="262"/>
      <c r="D1647" s="251" t="s">
        <v>260</v>
      </c>
      <c r="E1647" s="263" t="s">
        <v>1</v>
      </c>
      <c r="F1647" s="264" t="s">
        <v>262</v>
      </c>
      <c r="G1647" s="262"/>
      <c r="H1647" s="265">
        <v>1340.56</v>
      </c>
      <c r="I1647" s="266"/>
      <c r="J1647" s="262"/>
      <c r="K1647" s="262"/>
      <c r="L1647" s="267"/>
      <c r="M1647" s="268"/>
      <c r="N1647" s="269"/>
      <c r="O1647" s="269"/>
      <c r="P1647" s="269"/>
      <c r="Q1647" s="269"/>
      <c r="R1647" s="269"/>
      <c r="S1647" s="269"/>
      <c r="T1647" s="27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1" t="s">
        <v>260</v>
      </c>
      <c r="AU1647" s="271" t="s">
        <v>93</v>
      </c>
      <c r="AV1647" s="14" t="s">
        <v>257</v>
      </c>
      <c r="AW1647" s="14" t="s">
        <v>40</v>
      </c>
      <c r="AX1647" s="14" t="s">
        <v>91</v>
      </c>
      <c r="AY1647" s="271" t="s">
        <v>251</v>
      </c>
    </row>
    <row r="1648" s="2" customFormat="1" ht="24.15" customHeight="1">
      <c r="A1648" s="41"/>
      <c r="B1648" s="42"/>
      <c r="C1648" s="294" t="s">
        <v>1679</v>
      </c>
      <c r="D1648" s="294" t="s">
        <v>338</v>
      </c>
      <c r="E1648" s="295" t="s">
        <v>1680</v>
      </c>
      <c r="F1648" s="296" t="s">
        <v>1681</v>
      </c>
      <c r="G1648" s="297" t="s">
        <v>265</v>
      </c>
      <c r="H1648" s="298">
        <v>334.45100000000002</v>
      </c>
      <c r="I1648" s="299"/>
      <c r="J1648" s="300">
        <f>ROUND(I1648*H1648,2)</f>
        <v>0</v>
      </c>
      <c r="K1648" s="301"/>
      <c r="L1648" s="302"/>
      <c r="M1648" s="303" t="s">
        <v>1</v>
      </c>
      <c r="N1648" s="304" t="s">
        <v>49</v>
      </c>
      <c r="O1648" s="94"/>
      <c r="P1648" s="240">
        <f>O1648*H1648</f>
        <v>0</v>
      </c>
      <c r="Q1648" s="240">
        <v>0.029999999999999999</v>
      </c>
      <c r="R1648" s="240">
        <f>Q1648*H1648</f>
        <v>10.033530000000001</v>
      </c>
      <c r="S1648" s="240">
        <v>0</v>
      </c>
      <c r="T1648" s="241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42" t="s">
        <v>364</v>
      </c>
      <c r="AT1648" s="242" t="s">
        <v>338</v>
      </c>
      <c r="AU1648" s="242" t="s">
        <v>93</v>
      </c>
      <c r="AY1648" s="19" t="s">
        <v>251</v>
      </c>
      <c r="BE1648" s="243">
        <f>IF(N1648="základní",J1648,0)</f>
        <v>0</v>
      </c>
      <c r="BF1648" s="243">
        <f>IF(N1648="snížená",J1648,0)</f>
        <v>0</v>
      </c>
      <c r="BG1648" s="243">
        <f>IF(N1648="zákl. přenesená",J1648,0)</f>
        <v>0</v>
      </c>
      <c r="BH1648" s="243">
        <f>IF(N1648="sníž. přenesená",J1648,0)</f>
        <v>0</v>
      </c>
      <c r="BI1648" s="243">
        <f>IF(N1648="nulová",J1648,0)</f>
        <v>0</v>
      </c>
      <c r="BJ1648" s="19" t="s">
        <v>91</v>
      </c>
      <c r="BK1648" s="243">
        <f>ROUND(I1648*H1648,2)</f>
        <v>0</v>
      </c>
      <c r="BL1648" s="19" t="s">
        <v>304</v>
      </c>
      <c r="BM1648" s="242" t="s">
        <v>1682</v>
      </c>
    </row>
    <row r="1649" s="13" customFormat="1">
      <c r="A1649" s="13"/>
      <c r="B1649" s="249"/>
      <c r="C1649" s="250"/>
      <c r="D1649" s="251" t="s">
        <v>260</v>
      </c>
      <c r="E1649" s="252" t="s">
        <v>1</v>
      </c>
      <c r="F1649" s="253" t="s">
        <v>1683</v>
      </c>
      <c r="G1649" s="250"/>
      <c r="H1649" s="254">
        <v>222.10499999999999</v>
      </c>
      <c r="I1649" s="255"/>
      <c r="J1649" s="250"/>
      <c r="K1649" s="250"/>
      <c r="L1649" s="256"/>
      <c r="M1649" s="257"/>
      <c r="N1649" s="258"/>
      <c r="O1649" s="258"/>
      <c r="P1649" s="258"/>
      <c r="Q1649" s="258"/>
      <c r="R1649" s="258"/>
      <c r="S1649" s="258"/>
      <c r="T1649" s="25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0" t="s">
        <v>260</v>
      </c>
      <c r="AU1649" s="260" t="s">
        <v>93</v>
      </c>
      <c r="AV1649" s="13" t="s">
        <v>93</v>
      </c>
      <c r="AW1649" s="13" t="s">
        <v>40</v>
      </c>
      <c r="AX1649" s="13" t="s">
        <v>84</v>
      </c>
      <c r="AY1649" s="260" t="s">
        <v>251</v>
      </c>
    </row>
    <row r="1650" s="13" customFormat="1">
      <c r="A1650" s="13"/>
      <c r="B1650" s="249"/>
      <c r="C1650" s="250"/>
      <c r="D1650" s="251" t="s">
        <v>260</v>
      </c>
      <c r="E1650" s="252" t="s">
        <v>1</v>
      </c>
      <c r="F1650" s="253" t="s">
        <v>1684</v>
      </c>
      <c r="G1650" s="250"/>
      <c r="H1650" s="254">
        <v>35.881</v>
      </c>
      <c r="I1650" s="255"/>
      <c r="J1650" s="250"/>
      <c r="K1650" s="250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0" t="s">
        <v>260</v>
      </c>
      <c r="AU1650" s="260" t="s">
        <v>93</v>
      </c>
      <c r="AV1650" s="13" t="s">
        <v>93</v>
      </c>
      <c r="AW1650" s="13" t="s">
        <v>40</v>
      </c>
      <c r="AX1650" s="13" t="s">
        <v>84</v>
      </c>
      <c r="AY1650" s="260" t="s">
        <v>251</v>
      </c>
    </row>
    <row r="1651" s="13" customFormat="1">
      <c r="A1651" s="13"/>
      <c r="B1651" s="249"/>
      <c r="C1651" s="250"/>
      <c r="D1651" s="251" t="s">
        <v>260</v>
      </c>
      <c r="E1651" s="252" t="s">
        <v>1</v>
      </c>
      <c r="F1651" s="253" t="s">
        <v>1685</v>
      </c>
      <c r="G1651" s="250"/>
      <c r="H1651" s="254">
        <v>1.8540000000000001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260</v>
      </c>
      <c r="AU1651" s="260" t="s">
        <v>93</v>
      </c>
      <c r="AV1651" s="13" t="s">
        <v>93</v>
      </c>
      <c r="AW1651" s="13" t="s">
        <v>40</v>
      </c>
      <c r="AX1651" s="13" t="s">
        <v>84</v>
      </c>
      <c r="AY1651" s="260" t="s">
        <v>251</v>
      </c>
    </row>
    <row r="1652" s="13" customFormat="1">
      <c r="A1652" s="13"/>
      <c r="B1652" s="249"/>
      <c r="C1652" s="250"/>
      <c r="D1652" s="251" t="s">
        <v>260</v>
      </c>
      <c r="E1652" s="252" t="s">
        <v>1</v>
      </c>
      <c r="F1652" s="253" t="s">
        <v>1686</v>
      </c>
      <c r="G1652" s="250"/>
      <c r="H1652" s="254">
        <v>7.3159999999999998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260</v>
      </c>
      <c r="AU1652" s="260" t="s">
        <v>93</v>
      </c>
      <c r="AV1652" s="13" t="s">
        <v>93</v>
      </c>
      <c r="AW1652" s="13" t="s">
        <v>40</v>
      </c>
      <c r="AX1652" s="13" t="s">
        <v>84</v>
      </c>
      <c r="AY1652" s="260" t="s">
        <v>251</v>
      </c>
    </row>
    <row r="1653" s="13" customFormat="1">
      <c r="A1653" s="13"/>
      <c r="B1653" s="249"/>
      <c r="C1653" s="250"/>
      <c r="D1653" s="251" t="s">
        <v>260</v>
      </c>
      <c r="E1653" s="252" t="s">
        <v>1</v>
      </c>
      <c r="F1653" s="253" t="s">
        <v>1687</v>
      </c>
      <c r="G1653" s="250"/>
      <c r="H1653" s="254">
        <v>6.2990000000000004</v>
      </c>
      <c r="I1653" s="255"/>
      <c r="J1653" s="250"/>
      <c r="K1653" s="250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260</v>
      </c>
      <c r="AU1653" s="260" t="s">
        <v>93</v>
      </c>
      <c r="AV1653" s="13" t="s">
        <v>93</v>
      </c>
      <c r="AW1653" s="13" t="s">
        <v>40</v>
      </c>
      <c r="AX1653" s="13" t="s">
        <v>84</v>
      </c>
      <c r="AY1653" s="260" t="s">
        <v>251</v>
      </c>
    </row>
    <row r="1654" s="13" customFormat="1">
      <c r="A1654" s="13"/>
      <c r="B1654" s="249"/>
      <c r="C1654" s="250"/>
      <c r="D1654" s="251" t="s">
        <v>260</v>
      </c>
      <c r="E1654" s="252" t="s">
        <v>1</v>
      </c>
      <c r="F1654" s="253" t="s">
        <v>1688</v>
      </c>
      <c r="G1654" s="250"/>
      <c r="H1654" s="254">
        <v>60.996000000000002</v>
      </c>
      <c r="I1654" s="255"/>
      <c r="J1654" s="250"/>
      <c r="K1654" s="250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260</v>
      </c>
      <c r="AU1654" s="260" t="s">
        <v>93</v>
      </c>
      <c r="AV1654" s="13" t="s">
        <v>93</v>
      </c>
      <c r="AW1654" s="13" t="s">
        <v>40</v>
      </c>
      <c r="AX1654" s="13" t="s">
        <v>84</v>
      </c>
      <c r="AY1654" s="260" t="s">
        <v>251</v>
      </c>
    </row>
    <row r="1655" s="14" customFormat="1">
      <c r="A1655" s="14"/>
      <c r="B1655" s="261"/>
      <c r="C1655" s="262"/>
      <c r="D1655" s="251" t="s">
        <v>260</v>
      </c>
      <c r="E1655" s="263" t="s">
        <v>1</v>
      </c>
      <c r="F1655" s="264" t="s">
        <v>262</v>
      </c>
      <c r="G1655" s="262"/>
      <c r="H1655" s="265">
        <v>334.45100000000002</v>
      </c>
      <c r="I1655" s="266"/>
      <c r="J1655" s="262"/>
      <c r="K1655" s="262"/>
      <c r="L1655" s="267"/>
      <c r="M1655" s="268"/>
      <c r="N1655" s="269"/>
      <c r="O1655" s="269"/>
      <c r="P1655" s="269"/>
      <c r="Q1655" s="269"/>
      <c r="R1655" s="269"/>
      <c r="S1655" s="269"/>
      <c r="T1655" s="27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71" t="s">
        <v>260</v>
      </c>
      <c r="AU1655" s="271" t="s">
        <v>93</v>
      </c>
      <c r="AV1655" s="14" t="s">
        <v>257</v>
      </c>
      <c r="AW1655" s="14" t="s">
        <v>40</v>
      </c>
      <c r="AX1655" s="14" t="s">
        <v>91</v>
      </c>
      <c r="AY1655" s="271" t="s">
        <v>251</v>
      </c>
    </row>
    <row r="1656" s="2" customFormat="1" ht="24.15" customHeight="1">
      <c r="A1656" s="41"/>
      <c r="B1656" s="42"/>
      <c r="C1656" s="294" t="s">
        <v>1091</v>
      </c>
      <c r="D1656" s="294" t="s">
        <v>338</v>
      </c>
      <c r="E1656" s="295" t="s">
        <v>1689</v>
      </c>
      <c r="F1656" s="296" t="s">
        <v>1690</v>
      </c>
      <c r="G1656" s="297" t="s">
        <v>389</v>
      </c>
      <c r="H1656" s="298">
        <v>1.7949999999999999</v>
      </c>
      <c r="I1656" s="299"/>
      <c r="J1656" s="300">
        <f>ROUND(I1656*H1656,2)</f>
        <v>0</v>
      </c>
      <c r="K1656" s="301"/>
      <c r="L1656" s="302"/>
      <c r="M1656" s="303" t="s">
        <v>1</v>
      </c>
      <c r="N1656" s="304" t="s">
        <v>49</v>
      </c>
      <c r="O1656" s="94"/>
      <c r="P1656" s="240">
        <f>O1656*H1656</f>
        <v>0</v>
      </c>
      <c r="Q1656" s="240">
        <v>0.0023999999999999998</v>
      </c>
      <c r="R1656" s="240">
        <f>Q1656*H1656</f>
        <v>0.0043079999999999993</v>
      </c>
      <c r="S1656" s="240">
        <v>0</v>
      </c>
      <c r="T1656" s="241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42" t="s">
        <v>364</v>
      </c>
      <c r="AT1656" s="242" t="s">
        <v>338</v>
      </c>
      <c r="AU1656" s="242" t="s">
        <v>93</v>
      </c>
      <c r="AY1656" s="19" t="s">
        <v>251</v>
      </c>
      <c r="BE1656" s="243">
        <f>IF(N1656="základní",J1656,0)</f>
        <v>0</v>
      </c>
      <c r="BF1656" s="243">
        <f>IF(N1656="snížená",J1656,0)</f>
        <v>0</v>
      </c>
      <c r="BG1656" s="243">
        <f>IF(N1656="zákl. přenesená",J1656,0)</f>
        <v>0</v>
      </c>
      <c r="BH1656" s="243">
        <f>IF(N1656="sníž. přenesená",J1656,0)</f>
        <v>0</v>
      </c>
      <c r="BI1656" s="243">
        <f>IF(N1656="nulová",J1656,0)</f>
        <v>0</v>
      </c>
      <c r="BJ1656" s="19" t="s">
        <v>91</v>
      </c>
      <c r="BK1656" s="243">
        <f>ROUND(I1656*H1656,2)</f>
        <v>0</v>
      </c>
      <c r="BL1656" s="19" t="s">
        <v>304</v>
      </c>
      <c r="BM1656" s="242" t="s">
        <v>1691</v>
      </c>
    </row>
    <row r="1657" s="13" customFormat="1">
      <c r="A1657" s="13"/>
      <c r="B1657" s="249"/>
      <c r="C1657" s="250"/>
      <c r="D1657" s="251" t="s">
        <v>260</v>
      </c>
      <c r="E1657" s="252" t="s">
        <v>1</v>
      </c>
      <c r="F1657" s="253" t="s">
        <v>1692</v>
      </c>
      <c r="G1657" s="250"/>
      <c r="H1657" s="254">
        <v>1.7949999999999999</v>
      </c>
      <c r="I1657" s="255"/>
      <c r="J1657" s="250"/>
      <c r="K1657" s="250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260</v>
      </c>
      <c r="AU1657" s="260" t="s">
        <v>93</v>
      </c>
      <c r="AV1657" s="13" t="s">
        <v>93</v>
      </c>
      <c r="AW1657" s="13" t="s">
        <v>40</v>
      </c>
      <c r="AX1657" s="13" t="s">
        <v>84</v>
      </c>
      <c r="AY1657" s="260" t="s">
        <v>251</v>
      </c>
    </row>
    <row r="1658" s="14" customFormat="1">
      <c r="A1658" s="14"/>
      <c r="B1658" s="261"/>
      <c r="C1658" s="262"/>
      <c r="D1658" s="251" t="s">
        <v>260</v>
      </c>
      <c r="E1658" s="263" t="s">
        <v>1</v>
      </c>
      <c r="F1658" s="264" t="s">
        <v>262</v>
      </c>
      <c r="G1658" s="262"/>
      <c r="H1658" s="265">
        <v>1.7949999999999999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260</v>
      </c>
      <c r="AU1658" s="271" t="s">
        <v>93</v>
      </c>
      <c r="AV1658" s="14" t="s">
        <v>257</v>
      </c>
      <c r="AW1658" s="14" t="s">
        <v>40</v>
      </c>
      <c r="AX1658" s="14" t="s">
        <v>91</v>
      </c>
      <c r="AY1658" s="271" t="s">
        <v>251</v>
      </c>
    </row>
    <row r="1659" s="2" customFormat="1" ht="24.15" customHeight="1">
      <c r="A1659" s="41"/>
      <c r="B1659" s="42"/>
      <c r="C1659" s="294" t="s">
        <v>1693</v>
      </c>
      <c r="D1659" s="294" t="s">
        <v>338</v>
      </c>
      <c r="E1659" s="295" t="s">
        <v>1694</v>
      </c>
      <c r="F1659" s="296" t="s">
        <v>1695</v>
      </c>
      <c r="G1659" s="297" t="s">
        <v>389</v>
      </c>
      <c r="H1659" s="298">
        <v>1.7949999999999999</v>
      </c>
      <c r="I1659" s="299"/>
      <c r="J1659" s="300">
        <f>ROUND(I1659*H1659,2)</f>
        <v>0</v>
      </c>
      <c r="K1659" s="301"/>
      <c r="L1659" s="302"/>
      <c r="M1659" s="303" t="s">
        <v>1</v>
      </c>
      <c r="N1659" s="304" t="s">
        <v>49</v>
      </c>
      <c r="O1659" s="94"/>
      <c r="P1659" s="240">
        <f>O1659*H1659</f>
        <v>0</v>
      </c>
      <c r="Q1659" s="240">
        <v>0.0030000000000000001</v>
      </c>
      <c r="R1659" s="240">
        <f>Q1659*H1659</f>
        <v>0.005385</v>
      </c>
      <c r="S1659" s="240">
        <v>0</v>
      </c>
      <c r="T1659" s="241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42" t="s">
        <v>364</v>
      </c>
      <c r="AT1659" s="242" t="s">
        <v>338</v>
      </c>
      <c r="AU1659" s="242" t="s">
        <v>93</v>
      </c>
      <c r="AY1659" s="19" t="s">
        <v>251</v>
      </c>
      <c r="BE1659" s="243">
        <f>IF(N1659="základní",J1659,0)</f>
        <v>0</v>
      </c>
      <c r="BF1659" s="243">
        <f>IF(N1659="snížená",J1659,0)</f>
        <v>0</v>
      </c>
      <c r="BG1659" s="243">
        <f>IF(N1659="zákl. přenesená",J1659,0)</f>
        <v>0</v>
      </c>
      <c r="BH1659" s="243">
        <f>IF(N1659="sníž. přenesená",J1659,0)</f>
        <v>0</v>
      </c>
      <c r="BI1659" s="243">
        <f>IF(N1659="nulová",J1659,0)</f>
        <v>0</v>
      </c>
      <c r="BJ1659" s="19" t="s">
        <v>91</v>
      </c>
      <c r="BK1659" s="243">
        <f>ROUND(I1659*H1659,2)</f>
        <v>0</v>
      </c>
      <c r="BL1659" s="19" t="s">
        <v>304</v>
      </c>
      <c r="BM1659" s="242" t="s">
        <v>1696</v>
      </c>
    </row>
    <row r="1660" s="13" customFormat="1">
      <c r="A1660" s="13"/>
      <c r="B1660" s="249"/>
      <c r="C1660" s="250"/>
      <c r="D1660" s="251" t="s">
        <v>260</v>
      </c>
      <c r="E1660" s="252" t="s">
        <v>1</v>
      </c>
      <c r="F1660" s="253" t="s">
        <v>1692</v>
      </c>
      <c r="G1660" s="250"/>
      <c r="H1660" s="254">
        <v>1.7949999999999999</v>
      </c>
      <c r="I1660" s="255"/>
      <c r="J1660" s="250"/>
      <c r="K1660" s="250"/>
      <c r="L1660" s="256"/>
      <c r="M1660" s="257"/>
      <c r="N1660" s="258"/>
      <c r="O1660" s="258"/>
      <c r="P1660" s="258"/>
      <c r="Q1660" s="258"/>
      <c r="R1660" s="258"/>
      <c r="S1660" s="258"/>
      <c r="T1660" s="25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0" t="s">
        <v>260</v>
      </c>
      <c r="AU1660" s="260" t="s">
        <v>93</v>
      </c>
      <c r="AV1660" s="13" t="s">
        <v>93</v>
      </c>
      <c r="AW1660" s="13" t="s">
        <v>40</v>
      </c>
      <c r="AX1660" s="13" t="s">
        <v>84</v>
      </c>
      <c r="AY1660" s="260" t="s">
        <v>251</v>
      </c>
    </row>
    <row r="1661" s="14" customFormat="1">
      <c r="A1661" s="14"/>
      <c r="B1661" s="261"/>
      <c r="C1661" s="262"/>
      <c r="D1661" s="251" t="s">
        <v>260</v>
      </c>
      <c r="E1661" s="263" t="s">
        <v>1</v>
      </c>
      <c r="F1661" s="264" t="s">
        <v>262</v>
      </c>
      <c r="G1661" s="262"/>
      <c r="H1661" s="265">
        <v>1.7949999999999999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260</v>
      </c>
      <c r="AU1661" s="271" t="s">
        <v>93</v>
      </c>
      <c r="AV1661" s="14" t="s">
        <v>257</v>
      </c>
      <c r="AW1661" s="14" t="s">
        <v>40</v>
      </c>
      <c r="AX1661" s="14" t="s">
        <v>91</v>
      </c>
      <c r="AY1661" s="271" t="s">
        <v>251</v>
      </c>
    </row>
    <row r="1662" s="2" customFormat="1" ht="24.15" customHeight="1">
      <c r="A1662" s="41"/>
      <c r="B1662" s="42"/>
      <c r="C1662" s="230" t="s">
        <v>1095</v>
      </c>
      <c r="D1662" s="230" t="s">
        <v>253</v>
      </c>
      <c r="E1662" s="231" t="s">
        <v>1697</v>
      </c>
      <c r="F1662" s="232" t="s">
        <v>1698</v>
      </c>
      <c r="G1662" s="233" t="s">
        <v>389</v>
      </c>
      <c r="H1662" s="234">
        <v>4820.2759999999998</v>
      </c>
      <c r="I1662" s="235"/>
      <c r="J1662" s="236">
        <f>ROUND(I1662*H1662,2)</f>
        <v>0</v>
      </c>
      <c r="K1662" s="237"/>
      <c r="L1662" s="47"/>
      <c r="M1662" s="238" t="s">
        <v>1</v>
      </c>
      <c r="N1662" s="239" t="s">
        <v>49</v>
      </c>
      <c r="O1662" s="94"/>
      <c r="P1662" s="240">
        <f>O1662*H1662</f>
        <v>0</v>
      </c>
      <c r="Q1662" s="240">
        <v>0</v>
      </c>
      <c r="R1662" s="240">
        <f>Q1662*H1662</f>
        <v>0</v>
      </c>
      <c r="S1662" s="240">
        <v>0</v>
      </c>
      <c r="T1662" s="241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42" t="s">
        <v>304</v>
      </c>
      <c r="AT1662" s="242" t="s">
        <v>253</v>
      </c>
      <c r="AU1662" s="242" t="s">
        <v>93</v>
      </c>
      <c r="AY1662" s="19" t="s">
        <v>251</v>
      </c>
      <c r="BE1662" s="243">
        <f>IF(N1662="základní",J1662,0)</f>
        <v>0</v>
      </c>
      <c r="BF1662" s="243">
        <f>IF(N1662="snížená",J1662,0)</f>
        <v>0</v>
      </c>
      <c r="BG1662" s="243">
        <f>IF(N1662="zákl. přenesená",J1662,0)</f>
        <v>0</v>
      </c>
      <c r="BH1662" s="243">
        <f>IF(N1662="sníž. přenesená",J1662,0)</f>
        <v>0</v>
      </c>
      <c r="BI1662" s="243">
        <f>IF(N1662="nulová",J1662,0)</f>
        <v>0</v>
      </c>
      <c r="BJ1662" s="19" t="s">
        <v>91</v>
      </c>
      <c r="BK1662" s="243">
        <f>ROUND(I1662*H1662,2)</f>
        <v>0</v>
      </c>
      <c r="BL1662" s="19" t="s">
        <v>304</v>
      </c>
      <c r="BM1662" s="242" t="s">
        <v>1699</v>
      </c>
    </row>
    <row r="1663" s="2" customFormat="1">
      <c r="A1663" s="41"/>
      <c r="B1663" s="42"/>
      <c r="C1663" s="43"/>
      <c r="D1663" s="244" t="s">
        <v>258</v>
      </c>
      <c r="E1663" s="43"/>
      <c r="F1663" s="245" t="s">
        <v>1700</v>
      </c>
      <c r="G1663" s="43"/>
      <c r="H1663" s="43"/>
      <c r="I1663" s="246"/>
      <c r="J1663" s="43"/>
      <c r="K1663" s="43"/>
      <c r="L1663" s="47"/>
      <c r="M1663" s="247"/>
      <c r="N1663" s="248"/>
      <c r="O1663" s="94"/>
      <c r="P1663" s="94"/>
      <c r="Q1663" s="94"/>
      <c r="R1663" s="94"/>
      <c r="S1663" s="94"/>
      <c r="T1663" s="95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19" t="s">
        <v>258</v>
      </c>
      <c r="AU1663" s="19" t="s">
        <v>93</v>
      </c>
    </row>
    <row r="1664" s="13" customFormat="1">
      <c r="A1664" s="13"/>
      <c r="B1664" s="249"/>
      <c r="C1664" s="250"/>
      <c r="D1664" s="251" t="s">
        <v>260</v>
      </c>
      <c r="E1664" s="252" t="s">
        <v>1</v>
      </c>
      <c r="F1664" s="253" t="s">
        <v>1011</v>
      </c>
      <c r="G1664" s="250"/>
      <c r="H1664" s="254">
        <v>97.569999999999993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260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251</v>
      </c>
    </row>
    <row r="1665" s="13" customFormat="1">
      <c r="A1665" s="13"/>
      <c r="B1665" s="249"/>
      <c r="C1665" s="250"/>
      <c r="D1665" s="251" t="s">
        <v>260</v>
      </c>
      <c r="E1665" s="252" t="s">
        <v>1</v>
      </c>
      <c r="F1665" s="253" t="s">
        <v>1012</v>
      </c>
      <c r="G1665" s="250"/>
      <c r="H1665" s="254">
        <v>354.79000000000002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260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251</v>
      </c>
    </row>
    <row r="1666" s="13" customFormat="1">
      <c r="A1666" s="13"/>
      <c r="B1666" s="249"/>
      <c r="C1666" s="250"/>
      <c r="D1666" s="251" t="s">
        <v>260</v>
      </c>
      <c r="E1666" s="252" t="s">
        <v>1</v>
      </c>
      <c r="F1666" s="253" t="s">
        <v>1013</v>
      </c>
      <c r="G1666" s="250"/>
      <c r="H1666" s="254">
        <v>25.18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260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251</v>
      </c>
    </row>
    <row r="1667" s="13" customFormat="1">
      <c r="A1667" s="13"/>
      <c r="B1667" s="249"/>
      <c r="C1667" s="250"/>
      <c r="D1667" s="251" t="s">
        <v>260</v>
      </c>
      <c r="E1667" s="252" t="s">
        <v>1</v>
      </c>
      <c r="F1667" s="253" t="s">
        <v>1014</v>
      </c>
      <c r="G1667" s="250"/>
      <c r="H1667" s="254">
        <v>39.759999999999998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260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251</v>
      </c>
    </row>
    <row r="1668" s="13" customFormat="1">
      <c r="A1668" s="13"/>
      <c r="B1668" s="249"/>
      <c r="C1668" s="250"/>
      <c r="D1668" s="251" t="s">
        <v>260</v>
      </c>
      <c r="E1668" s="252" t="s">
        <v>1</v>
      </c>
      <c r="F1668" s="253" t="s">
        <v>1004</v>
      </c>
      <c r="G1668" s="250"/>
      <c r="H1668" s="254">
        <v>3343.5100000000002</v>
      </c>
      <c r="I1668" s="255"/>
      <c r="J1668" s="250"/>
      <c r="K1668" s="250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60" t="s">
        <v>260</v>
      </c>
      <c r="AU1668" s="260" t="s">
        <v>93</v>
      </c>
      <c r="AV1668" s="13" t="s">
        <v>93</v>
      </c>
      <c r="AW1668" s="13" t="s">
        <v>40</v>
      </c>
      <c r="AX1668" s="13" t="s">
        <v>84</v>
      </c>
      <c r="AY1668" s="260" t="s">
        <v>251</v>
      </c>
    </row>
    <row r="1669" s="13" customFormat="1">
      <c r="A1669" s="13"/>
      <c r="B1669" s="249"/>
      <c r="C1669" s="250"/>
      <c r="D1669" s="251" t="s">
        <v>260</v>
      </c>
      <c r="E1669" s="252" t="s">
        <v>1</v>
      </c>
      <c r="F1669" s="253" t="s">
        <v>1005</v>
      </c>
      <c r="G1669" s="250"/>
      <c r="H1669" s="254">
        <v>342.29000000000002</v>
      </c>
      <c r="I1669" s="255"/>
      <c r="J1669" s="250"/>
      <c r="K1669" s="250"/>
      <c r="L1669" s="256"/>
      <c r="M1669" s="257"/>
      <c r="N1669" s="258"/>
      <c r="O1669" s="258"/>
      <c r="P1669" s="258"/>
      <c r="Q1669" s="258"/>
      <c r="R1669" s="258"/>
      <c r="S1669" s="258"/>
      <c r="T1669" s="25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0" t="s">
        <v>260</v>
      </c>
      <c r="AU1669" s="260" t="s">
        <v>93</v>
      </c>
      <c r="AV1669" s="13" t="s">
        <v>93</v>
      </c>
      <c r="AW1669" s="13" t="s">
        <v>40</v>
      </c>
      <c r="AX1669" s="13" t="s">
        <v>84</v>
      </c>
      <c r="AY1669" s="260" t="s">
        <v>251</v>
      </c>
    </row>
    <row r="1670" s="13" customFormat="1">
      <c r="A1670" s="13"/>
      <c r="B1670" s="249"/>
      <c r="C1670" s="250"/>
      <c r="D1670" s="251" t="s">
        <v>260</v>
      </c>
      <c r="E1670" s="252" t="s">
        <v>1</v>
      </c>
      <c r="F1670" s="253" t="s">
        <v>1016</v>
      </c>
      <c r="G1670" s="250"/>
      <c r="H1670" s="254">
        <v>89.780000000000001</v>
      </c>
      <c r="I1670" s="255"/>
      <c r="J1670" s="250"/>
      <c r="K1670" s="250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260</v>
      </c>
      <c r="AU1670" s="260" t="s">
        <v>93</v>
      </c>
      <c r="AV1670" s="13" t="s">
        <v>93</v>
      </c>
      <c r="AW1670" s="13" t="s">
        <v>40</v>
      </c>
      <c r="AX1670" s="13" t="s">
        <v>84</v>
      </c>
      <c r="AY1670" s="260" t="s">
        <v>251</v>
      </c>
    </row>
    <row r="1671" s="13" customFormat="1">
      <c r="A1671" s="13"/>
      <c r="B1671" s="249"/>
      <c r="C1671" s="250"/>
      <c r="D1671" s="251" t="s">
        <v>260</v>
      </c>
      <c r="E1671" s="252" t="s">
        <v>1</v>
      </c>
      <c r="F1671" s="253" t="s">
        <v>1017</v>
      </c>
      <c r="G1671" s="250"/>
      <c r="H1671" s="254">
        <v>13.710000000000001</v>
      </c>
      <c r="I1671" s="255"/>
      <c r="J1671" s="250"/>
      <c r="K1671" s="250"/>
      <c r="L1671" s="256"/>
      <c r="M1671" s="257"/>
      <c r="N1671" s="258"/>
      <c r="O1671" s="258"/>
      <c r="P1671" s="258"/>
      <c r="Q1671" s="258"/>
      <c r="R1671" s="258"/>
      <c r="S1671" s="258"/>
      <c r="T1671" s="25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60" t="s">
        <v>260</v>
      </c>
      <c r="AU1671" s="260" t="s">
        <v>93</v>
      </c>
      <c r="AV1671" s="13" t="s">
        <v>93</v>
      </c>
      <c r="AW1671" s="13" t="s">
        <v>40</v>
      </c>
      <c r="AX1671" s="13" t="s">
        <v>84</v>
      </c>
      <c r="AY1671" s="260" t="s">
        <v>251</v>
      </c>
    </row>
    <row r="1672" s="13" customFormat="1">
      <c r="A1672" s="13"/>
      <c r="B1672" s="249"/>
      <c r="C1672" s="250"/>
      <c r="D1672" s="251" t="s">
        <v>260</v>
      </c>
      <c r="E1672" s="252" t="s">
        <v>1</v>
      </c>
      <c r="F1672" s="253" t="s">
        <v>1018</v>
      </c>
      <c r="G1672" s="250"/>
      <c r="H1672" s="254">
        <v>446.06999999999999</v>
      </c>
      <c r="I1672" s="255"/>
      <c r="J1672" s="250"/>
      <c r="K1672" s="250"/>
      <c r="L1672" s="256"/>
      <c r="M1672" s="257"/>
      <c r="N1672" s="258"/>
      <c r="O1672" s="258"/>
      <c r="P1672" s="258"/>
      <c r="Q1672" s="258"/>
      <c r="R1672" s="258"/>
      <c r="S1672" s="258"/>
      <c r="T1672" s="259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0" t="s">
        <v>260</v>
      </c>
      <c r="AU1672" s="260" t="s">
        <v>93</v>
      </c>
      <c r="AV1672" s="13" t="s">
        <v>93</v>
      </c>
      <c r="AW1672" s="13" t="s">
        <v>40</v>
      </c>
      <c r="AX1672" s="13" t="s">
        <v>84</v>
      </c>
      <c r="AY1672" s="260" t="s">
        <v>251</v>
      </c>
    </row>
    <row r="1673" s="13" customFormat="1">
      <c r="A1673" s="13"/>
      <c r="B1673" s="249"/>
      <c r="C1673" s="250"/>
      <c r="D1673" s="251" t="s">
        <v>260</v>
      </c>
      <c r="E1673" s="252" t="s">
        <v>1</v>
      </c>
      <c r="F1673" s="253" t="s">
        <v>1627</v>
      </c>
      <c r="G1673" s="250"/>
      <c r="H1673" s="254">
        <v>4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260</v>
      </c>
      <c r="AU1673" s="260" t="s">
        <v>93</v>
      </c>
      <c r="AV1673" s="13" t="s">
        <v>93</v>
      </c>
      <c r="AW1673" s="13" t="s">
        <v>40</v>
      </c>
      <c r="AX1673" s="13" t="s">
        <v>84</v>
      </c>
      <c r="AY1673" s="260" t="s">
        <v>251</v>
      </c>
    </row>
    <row r="1674" s="13" customFormat="1">
      <c r="A1674" s="13"/>
      <c r="B1674" s="249"/>
      <c r="C1674" s="250"/>
      <c r="D1674" s="251" t="s">
        <v>260</v>
      </c>
      <c r="E1674" s="252" t="s">
        <v>1</v>
      </c>
      <c r="F1674" s="253" t="s">
        <v>1084</v>
      </c>
      <c r="G1674" s="250"/>
      <c r="H1674" s="254">
        <v>43.799999999999997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260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251</v>
      </c>
    </row>
    <row r="1675" s="16" customFormat="1">
      <c r="A1675" s="16"/>
      <c r="B1675" s="283"/>
      <c r="C1675" s="284"/>
      <c r="D1675" s="251" t="s">
        <v>260</v>
      </c>
      <c r="E1675" s="285" t="s">
        <v>1</v>
      </c>
      <c r="F1675" s="286" t="s">
        <v>329</v>
      </c>
      <c r="G1675" s="284"/>
      <c r="H1675" s="287">
        <v>4800.46</v>
      </c>
      <c r="I1675" s="288"/>
      <c r="J1675" s="284"/>
      <c r="K1675" s="284"/>
      <c r="L1675" s="289"/>
      <c r="M1675" s="290"/>
      <c r="N1675" s="291"/>
      <c r="O1675" s="291"/>
      <c r="P1675" s="291"/>
      <c r="Q1675" s="291"/>
      <c r="R1675" s="291"/>
      <c r="S1675" s="291"/>
      <c r="T1675" s="292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93" t="s">
        <v>260</v>
      </c>
      <c r="AU1675" s="293" t="s">
        <v>93</v>
      </c>
      <c r="AV1675" s="16" t="s">
        <v>273</v>
      </c>
      <c r="AW1675" s="16" t="s">
        <v>40</v>
      </c>
      <c r="AX1675" s="16" t="s">
        <v>84</v>
      </c>
      <c r="AY1675" s="293" t="s">
        <v>251</v>
      </c>
    </row>
    <row r="1676" s="15" customFormat="1">
      <c r="A1676" s="15"/>
      <c r="B1676" s="272"/>
      <c r="C1676" s="273"/>
      <c r="D1676" s="251" t="s">
        <v>260</v>
      </c>
      <c r="E1676" s="274" t="s">
        <v>1</v>
      </c>
      <c r="F1676" s="275" t="s">
        <v>1701</v>
      </c>
      <c r="G1676" s="273"/>
      <c r="H1676" s="274" t="s">
        <v>1</v>
      </c>
      <c r="I1676" s="276"/>
      <c r="J1676" s="273"/>
      <c r="K1676" s="273"/>
      <c r="L1676" s="277"/>
      <c r="M1676" s="278"/>
      <c r="N1676" s="279"/>
      <c r="O1676" s="279"/>
      <c r="P1676" s="279"/>
      <c r="Q1676" s="279"/>
      <c r="R1676" s="279"/>
      <c r="S1676" s="279"/>
      <c r="T1676" s="280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81" t="s">
        <v>260</v>
      </c>
      <c r="AU1676" s="281" t="s">
        <v>93</v>
      </c>
      <c r="AV1676" s="15" t="s">
        <v>91</v>
      </c>
      <c r="AW1676" s="15" t="s">
        <v>40</v>
      </c>
      <c r="AX1676" s="15" t="s">
        <v>84</v>
      </c>
      <c r="AY1676" s="281" t="s">
        <v>251</v>
      </c>
    </row>
    <row r="1677" s="13" customFormat="1">
      <c r="A1677" s="13"/>
      <c r="B1677" s="249"/>
      <c r="C1677" s="250"/>
      <c r="D1677" s="251" t="s">
        <v>260</v>
      </c>
      <c r="E1677" s="252" t="s">
        <v>1</v>
      </c>
      <c r="F1677" s="253" t="s">
        <v>1702</v>
      </c>
      <c r="G1677" s="250"/>
      <c r="H1677" s="254">
        <v>2.9009999999999998</v>
      </c>
      <c r="I1677" s="255"/>
      <c r="J1677" s="250"/>
      <c r="K1677" s="250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0" t="s">
        <v>260</v>
      </c>
      <c r="AU1677" s="260" t="s">
        <v>93</v>
      </c>
      <c r="AV1677" s="13" t="s">
        <v>93</v>
      </c>
      <c r="AW1677" s="13" t="s">
        <v>40</v>
      </c>
      <c r="AX1677" s="13" t="s">
        <v>84</v>
      </c>
      <c r="AY1677" s="260" t="s">
        <v>251</v>
      </c>
    </row>
    <row r="1678" s="13" customFormat="1">
      <c r="A1678" s="13"/>
      <c r="B1678" s="249"/>
      <c r="C1678" s="250"/>
      <c r="D1678" s="251" t="s">
        <v>260</v>
      </c>
      <c r="E1678" s="252" t="s">
        <v>1</v>
      </c>
      <c r="F1678" s="253" t="s">
        <v>1703</v>
      </c>
      <c r="G1678" s="250"/>
      <c r="H1678" s="254">
        <v>3.452</v>
      </c>
      <c r="I1678" s="255"/>
      <c r="J1678" s="250"/>
      <c r="K1678" s="250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0" t="s">
        <v>260</v>
      </c>
      <c r="AU1678" s="260" t="s">
        <v>93</v>
      </c>
      <c r="AV1678" s="13" t="s">
        <v>93</v>
      </c>
      <c r="AW1678" s="13" t="s">
        <v>40</v>
      </c>
      <c r="AX1678" s="13" t="s">
        <v>84</v>
      </c>
      <c r="AY1678" s="260" t="s">
        <v>251</v>
      </c>
    </row>
    <row r="1679" s="13" customFormat="1">
      <c r="A1679" s="13"/>
      <c r="B1679" s="249"/>
      <c r="C1679" s="250"/>
      <c r="D1679" s="251" t="s">
        <v>260</v>
      </c>
      <c r="E1679" s="252" t="s">
        <v>1</v>
      </c>
      <c r="F1679" s="253" t="s">
        <v>1704</v>
      </c>
      <c r="G1679" s="250"/>
      <c r="H1679" s="254">
        <v>3.452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260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251</v>
      </c>
    </row>
    <row r="1680" s="13" customFormat="1">
      <c r="A1680" s="13"/>
      <c r="B1680" s="249"/>
      <c r="C1680" s="250"/>
      <c r="D1680" s="251" t="s">
        <v>260</v>
      </c>
      <c r="E1680" s="252" t="s">
        <v>1</v>
      </c>
      <c r="F1680" s="253" t="s">
        <v>1705</v>
      </c>
      <c r="G1680" s="250"/>
      <c r="H1680" s="254">
        <v>3.2269999999999999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260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251</v>
      </c>
    </row>
    <row r="1681" s="13" customFormat="1">
      <c r="A1681" s="13"/>
      <c r="B1681" s="249"/>
      <c r="C1681" s="250"/>
      <c r="D1681" s="251" t="s">
        <v>260</v>
      </c>
      <c r="E1681" s="252" t="s">
        <v>1</v>
      </c>
      <c r="F1681" s="253" t="s">
        <v>1706</v>
      </c>
      <c r="G1681" s="250"/>
      <c r="H1681" s="254">
        <v>3.2269999999999999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260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251</v>
      </c>
    </row>
    <row r="1682" s="13" customFormat="1">
      <c r="A1682" s="13"/>
      <c r="B1682" s="249"/>
      <c r="C1682" s="250"/>
      <c r="D1682" s="251" t="s">
        <v>260</v>
      </c>
      <c r="E1682" s="252" t="s">
        <v>1</v>
      </c>
      <c r="F1682" s="253" t="s">
        <v>1707</v>
      </c>
      <c r="G1682" s="250"/>
      <c r="H1682" s="254">
        <v>3.5569999999999999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260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251</v>
      </c>
    </row>
    <row r="1683" s="16" customFormat="1">
      <c r="A1683" s="16"/>
      <c r="B1683" s="283"/>
      <c r="C1683" s="284"/>
      <c r="D1683" s="251" t="s">
        <v>260</v>
      </c>
      <c r="E1683" s="285" t="s">
        <v>1</v>
      </c>
      <c r="F1683" s="286" t="s">
        <v>329</v>
      </c>
      <c r="G1683" s="284"/>
      <c r="H1683" s="287">
        <v>19.815999999999999</v>
      </c>
      <c r="I1683" s="288"/>
      <c r="J1683" s="284"/>
      <c r="K1683" s="284"/>
      <c r="L1683" s="289"/>
      <c r="M1683" s="290"/>
      <c r="N1683" s="291"/>
      <c r="O1683" s="291"/>
      <c r="P1683" s="291"/>
      <c r="Q1683" s="291"/>
      <c r="R1683" s="291"/>
      <c r="S1683" s="291"/>
      <c r="T1683" s="292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93" t="s">
        <v>260</v>
      </c>
      <c r="AU1683" s="293" t="s">
        <v>93</v>
      </c>
      <c r="AV1683" s="16" t="s">
        <v>273</v>
      </c>
      <c r="AW1683" s="16" t="s">
        <v>40</v>
      </c>
      <c r="AX1683" s="16" t="s">
        <v>84</v>
      </c>
      <c r="AY1683" s="293" t="s">
        <v>251</v>
      </c>
    </row>
    <row r="1684" s="14" customFormat="1">
      <c r="A1684" s="14"/>
      <c r="B1684" s="261"/>
      <c r="C1684" s="262"/>
      <c r="D1684" s="251" t="s">
        <v>260</v>
      </c>
      <c r="E1684" s="263" t="s">
        <v>1</v>
      </c>
      <c r="F1684" s="264" t="s">
        <v>262</v>
      </c>
      <c r="G1684" s="262"/>
      <c r="H1684" s="265">
        <v>4820.2759999999998</v>
      </c>
      <c r="I1684" s="266"/>
      <c r="J1684" s="262"/>
      <c r="K1684" s="262"/>
      <c r="L1684" s="267"/>
      <c r="M1684" s="268"/>
      <c r="N1684" s="269"/>
      <c r="O1684" s="269"/>
      <c r="P1684" s="269"/>
      <c r="Q1684" s="269"/>
      <c r="R1684" s="269"/>
      <c r="S1684" s="269"/>
      <c r="T1684" s="27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71" t="s">
        <v>260</v>
      </c>
      <c r="AU1684" s="271" t="s">
        <v>93</v>
      </c>
      <c r="AV1684" s="14" t="s">
        <v>257</v>
      </c>
      <c r="AW1684" s="14" t="s">
        <v>40</v>
      </c>
      <c r="AX1684" s="14" t="s">
        <v>91</v>
      </c>
      <c r="AY1684" s="271" t="s">
        <v>251</v>
      </c>
    </row>
    <row r="1685" s="2" customFormat="1" ht="16.5" customHeight="1">
      <c r="A1685" s="41"/>
      <c r="B1685" s="42"/>
      <c r="C1685" s="294" t="s">
        <v>1708</v>
      </c>
      <c r="D1685" s="294" t="s">
        <v>338</v>
      </c>
      <c r="E1685" s="295" t="s">
        <v>1709</v>
      </c>
      <c r="F1685" s="296" t="s">
        <v>1710</v>
      </c>
      <c r="G1685" s="297" t="s">
        <v>389</v>
      </c>
      <c r="H1685" s="298">
        <v>5618.0320000000002</v>
      </c>
      <c r="I1685" s="299"/>
      <c r="J1685" s="300">
        <f>ROUND(I1685*H1685,2)</f>
        <v>0</v>
      </c>
      <c r="K1685" s="301"/>
      <c r="L1685" s="302"/>
      <c r="M1685" s="303" t="s">
        <v>1</v>
      </c>
      <c r="N1685" s="304" t="s">
        <v>49</v>
      </c>
      <c r="O1685" s="94"/>
      <c r="P1685" s="240">
        <f>O1685*H1685</f>
        <v>0</v>
      </c>
      <c r="Q1685" s="240">
        <v>0.00040000000000000002</v>
      </c>
      <c r="R1685" s="240">
        <f>Q1685*H1685</f>
        <v>2.2472128000000002</v>
      </c>
      <c r="S1685" s="240">
        <v>0</v>
      </c>
      <c r="T1685" s="241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42" t="s">
        <v>364</v>
      </c>
      <c r="AT1685" s="242" t="s">
        <v>338</v>
      </c>
      <c r="AU1685" s="242" t="s">
        <v>93</v>
      </c>
      <c r="AY1685" s="19" t="s">
        <v>251</v>
      </c>
      <c r="BE1685" s="243">
        <f>IF(N1685="základní",J1685,0)</f>
        <v>0</v>
      </c>
      <c r="BF1685" s="243">
        <f>IF(N1685="snížená",J1685,0)</f>
        <v>0</v>
      </c>
      <c r="BG1685" s="243">
        <f>IF(N1685="zákl. přenesená",J1685,0)</f>
        <v>0</v>
      </c>
      <c r="BH1685" s="243">
        <f>IF(N1685="sníž. přenesená",J1685,0)</f>
        <v>0</v>
      </c>
      <c r="BI1685" s="243">
        <f>IF(N1685="nulová",J1685,0)</f>
        <v>0</v>
      </c>
      <c r="BJ1685" s="19" t="s">
        <v>91</v>
      </c>
      <c r="BK1685" s="243">
        <f>ROUND(I1685*H1685,2)</f>
        <v>0</v>
      </c>
      <c r="BL1685" s="19" t="s">
        <v>304</v>
      </c>
      <c r="BM1685" s="242" t="s">
        <v>1711</v>
      </c>
    </row>
    <row r="1686" s="2" customFormat="1">
      <c r="A1686" s="41"/>
      <c r="B1686" s="42"/>
      <c r="C1686" s="43"/>
      <c r="D1686" s="251" t="s">
        <v>289</v>
      </c>
      <c r="E1686" s="43"/>
      <c r="F1686" s="282" t="s">
        <v>1712</v>
      </c>
      <c r="G1686" s="43"/>
      <c r="H1686" s="43"/>
      <c r="I1686" s="246"/>
      <c r="J1686" s="43"/>
      <c r="K1686" s="43"/>
      <c r="L1686" s="47"/>
      <c r="M1686" s="247"/>
      <c r="N1686" s="248"/>
      <c r="O1686" s="94"/>
      <c r="P1686" s="94"/>
      <c r="Q1686" s="94"/>
      <c r="R1686" s="94"/>
      <c r="S1686" s="94"/>
      <c r="T1686" s="95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19" t="s">
        <v>289</v>
      </c>
      <c r="AU1686" s="19" t="s">
        <v>93</v>
      </c>
    </row>
    <row r="1687" s="13" customFormat="1">
      <c r="A1687" s="13"/>
      <c r="B1687" s="249"/>
      <c r="C1687" s="250"/>
      <c r="D1687" s="251" t="s">
        <v>260</v>
      </c>
      <c r="E1687" s="252" t="s">
        <v>1</v>
      </c>
      <c r="F1687" s="253" t="s">
        <v>1011</v>
      </c>
      <c r="G1687" s="250"/>
      <c r="H1687" s="254">
        <v>97.569999999999993</v>
      </c>
      <c r="I1687" s="255"/>
      <c r="J1687" s="250"/>
      <c r="K1687" s="250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260</v>
      </c>
      <c r="AU1687" s="260" t="s">
        <v>93</v>
      </c>
      <c r="AV1687" s="13" t="s">
        <v>93</v>
      </c>
      <c r="AW1687" s="13" t="s">
        <v>40</v>
      </c>
      <c r="AX1687" s="13" t="s">
        <v>84</v>
      </c>
      <c r="AY1687" s="260" t="s">
        <v>251</v>
      </c>
    </row>
    <row r="1688" s="13" customFormat="1">
      <c r="A1688" s="13"/>
      <c r="B1688" s="249"/>
      <c r="C1688" s="250"/>
      <c r="D1688" s="251" t="s">
        <v>260</v>
      </c>
      <c r="E1688" s="252" t="s">
        <v>1</v>
      </c>
      <c r="F1688" s="253" t="s">
        <v>1012</v>
      </c>
      <c r="G1688" s="250"/>
      <c r="H1688" s="254">
        <v>354.79000000000002</v>
      </c>
      <c r="I1688" s="255"/>
      <c r="J1688" s="250"/>
      <c r="K1688" s="250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0" t="s">
        <v>260</v>
      </c>
      <c r="AU1688" s="260" t="s">
        <v>93</v>
      </c>
      <c r="AV1688" s="13" t="s">
        <v>93</v>
      </c>
      <c r="AW1688" s="13" t="s">
        <v>40</v>
      </c>
      <c r="AX1688" s="13" t="s">
        <v>84</v>
      </c>
      <c r="AY1688" s="260" t="s">
        <v>251</v>
      </c>
    </row>
    <row r="1689" s="13" customFormat="1">
      <c r="A1689" s="13"/>
      <c r="B1689" s="249"/>
      <c r="C1689" s="250"/>
      <c r="D1689" s="251" t="s">
        <v>260</v>
      </c>
      <c r="E1689" s="252" t="s">
        <v>1</v>
      </c>
      <c r="F1689" s="253" t="s">
        <v>1013</v>
      </c>
      <c r="G1689" s="250"/>
      <c r="H1689" s="254">
        <v>25.18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260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251</v>
      </c>
    </row>
    <row r="1690" s="13" customFormat="1">
      <c r="A1690" s="13"/>
      <c r="B1690" s="249"/>
      <c r="C1690" s="250"/>
      <c r="D1690" s="251" t="s">
        <v>260</v>
      </c>
      <c r="E1690" s="252" t="s">
        <v>1</v>
      </c>
      <c r="F1690" s="253" t="s">
        <v>1014</v>
      </c>
      <c r="G1690" s="250"/>
      <c r="H1690" s="254">
        <v>39.759999999999998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260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251</v>
      </c>
    </row>
    <row r="1691" s="13" customFormat="1">
      <c r="A1691" s="13"/>
      <c r="B1691" s="249"/>
      <c r="C1691" s="250"/>
      <c r="D1691" s="251" t="s">
        <v>260</v>
      </c>
      <c r="E1691" s="252" t="s">
        <v>1</v>
      </c>
      <c r="F1691" s="253" t="s">
        <v>1004</v>
      </c>
      <c r="G1691" s="250"/>
      <c r="H1691" s="254">
        <v>3343.5100000000002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260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251</v>
      </c>
    </row>
    <row r="1692" s="13" customFormat="1">
      <c r="A1692" s="13"/>
      <c r="B1692" s="249"/>
      <c r="C1692" s="250"/>
      <c r="D1692" s="251" t="s">
        <v>260</v>
      </c>
      <c r="E1692" s="252" t="s">
        <v>1</v>
      </c>
      <c r="F1692" s="253" t="s">
        <v>1005</v>
      </c>
      <c r="G1692" s="250"/>
      <c r="H1692" s="254">
        <v>342.29000000000002</v>
      </c>
      <c r="I1692" s="255"/>
      <c r="J1692" s="250"/>
      <c r="K1692" s="250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0" t="s">
        <v>260</v>
      </c>
      <c r="AU1692" s="260" t="s">
        <v>93</v>
      </c>
      <c r="AV1692" s="13" t="s">
        <v>93</v>
      </c>
      <c r="AW1692" s="13" t="s">
        <v>40</v>
      </c>
      <c r="AX1692" s="13" t="s">
        <v>84</v>
      </c>
      <c r="AY1692" s="260" t="s">
        <v>251</v>
      </c>
    </row>
    <row r="1693" s="13" customFormat="1">
      <c r="A1693" s="13"/>
      <c r="B1693" s="249"/>
      <c r="C1693" s="250"/>
      <c r="D1693" s="251" t="s">
        <v>260</v>
      </c>
      <c r="E1693" s="252" t="s">
        <v>1</v>
      </c>
      <c r="F1693" s="253" t="s">
        <v>1016</v>
      </c>
      <c r="G1693" s="250"/>
      <c r="H1693" s="254">
        <v>89.780000000000001</v>
      </c>
      <c r="I1693" s="255"/>
      <c r="J1693" s="250"/>
      <c r="K1693" s="250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0" t="s">
        <v>260</v>
      </c>
      <c r="AU1693" s="260" t="s">
        <v>93</v>
      </c>
      <c r="AV1693" s="13" t="s">
        <v>93</v>
      </c>
      <c r="AW1693" s="13" t="s">
        <v>40</v>
      </c>
      <c r="AX1693" s="13" t="s">
        <v>84</v>
      </c>
      <c r="AY1693" s="260" t="s">
        <v>251</v>
      </c>
    </row>
    <row r="1694" s="13" customFormat="1">
      <c r="A1694" s="13"/>
      <c r="B1694" s="249"/>
      <c r="C1694" s="250"/>
      <c r="D1694" s="251" t="s">
        <v>260</v>
      </c>
      <c r="E1694" s="252" t="s">
        <v>1</v>
      </c>
      <c r="F1694" s="253" t="s">
        <v>1017</v>
      </c>
      <c r="G1694" s="250"/>
      <c r="H1694" s="254">
        <v>13.710000000000001</v>
      </c>
      <c r="I1694" s="255"/>
      <c r="J1694" s="250"/>
      <c r="K1694" s="250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0" t="s">
        <v>260</v>
      </c>
      <c r="AU1694" s="260" t="s">
        <v>93</v>
      </c>
      <c r="AV1694" s="13" t="s">
        <v>93</v>
      </c>
      <c r="AW1694" s="13" t="s">
        <v>40</v>
      </c>
      <c r="AX1694" s="13" t="s">
        <v>84</v>
      </c>
      <c r="AY1694" s="260" t="s">
        <v>251</v>
      </c>
    </row>
    <row r="1695" s="13" customFormat="1">
      <c r="A1695" s="13"/>
      <c r="B1695" s="249"/>
      <c r="C1695" s="250"/>
      <c r="D1695" s="251" t="s">
        <v>260</v>
      </c>
      <c r="E1695" s="252" t="s">
        <v>1</v>
      </c>
      <c r="F1695" s="253" t="s">
        <v>1018</v>
      </c>
      <c r="G1695" s="250"/>
      <c r="H1695" s="254">
        <v>446.06999999999999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260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251</v>
      </c>
    </row>
    <row r="1696" s="13" customFormat="1">
      <c r="A1696" s="13"/>
      <c r="B1696" s="249"/>
      <c r="C1696" s="250"/>
      <c r="D1696" s="251" t="s">
        <v>260</v>
      </c>
      <c r="E1696" s="252" t="s">
        <v>1</v>
      </c>
      <c r="F1696" s="253" t="s">
        <v>1627</v>
      </c>
      <c r="G1696" s="250"/>
      <c r="H1696" s="254">
        <v>4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260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251</v>
      </c>
    </row>
    <row r="1697" s="13" customFormat="1">
      <c r="A1697" s="13"/>
      <c r="B1697" s="249"/>
      <c r="C1697" s="250"/>
      <c r="D1697" s="251" t="s">
        <v>260</v>
      </c>
      <c r="E1697" s="252" t="s">
        <v>1</v>
      </c>
      <c r="F1697" s="253" t="s">
        <v>1084</v>
      </c>
      <c r="G1697" s="250"/>
      <c r="H1697" s="254">
        <v>43.799999999999997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260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251</v>
      </c>
    </row>
    <row r="1698" s="16" customFormat="1">
      <c r="A1698" s="16"/>
      <c r="B1698" s="283"/>
      <c r="C1698" s="284"/>
      <c r="D1698" s="251" t="s">
        <v>260</v>
      </c>
      <c r="E1698" s="285" t="s">
        <v>1</v>
      </c>
      <c r="F1698" s="286" t="s">
        <v>329</v>
      </c>
      <c r="G1698" s="284"/>
      <c r="H1698" s="287">
        <v>4800.46</v>
      </c>
      <c r="I1698" s="288"/>
      <c r="J1698" s="284"/>
      <c r="K1698" s="284"/>
      <c r="L1698" s="289"/>
      <c r="M1698" s="290"/>
      <c r="N1698" s="291"/>
      <c r="O1698" s="291"/>
      <c r="P1698" s="291"/>
      <c r="Q1698" s="291"/>
      <c r="R1698" s="291"/>
      <c r="S1698" s="291"/>
      <c r="T1698" s="292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93" t="s">
        <v>260</v>
      </c>
      <c r="AU1698" s="293" t="s">
        <v>93</v>
      </c>
      <c r="AV1698" s="16" t="s">
        <v>273</v>
      </c>
      <c r="AW1698" s="16" t="s">
        <v>40</v>
      </c>
      <c r="AX1698" s="16" t="s">
        <v>84</v>
      </c>
      <c r="AY1698" s="293" t="s">
        <v>251</v>
      </c>
    </row>
    <row r="1699" s="15" customFormat="1">
      <c r="A1699" s="15"/>
      <c r="B1699" s="272"/>
      <c r="C1699" s="273"/>
      <c r="D1699" s="251" t="s">
        <v>260</v>
      </c>
      <c r="E1699" s="274" t="s">
        <v>1</v>
      </c>
      <c r="F1699" s="275" t="s">
        <v>1701</v>
      </c>
      <c r="G1699" s="273"/>
      <c r="H1699" s="274" t="s">
        <v>1</v>
      </c>
      <c r="I1699" s="276"/>
      <c r="J1699" s="273"/>
      <c r="K1699" s="273"/>
      <c r="L1699" s="277"/>
      <c r="M1699" s="278"/>
      <c r="N1699" s="279"/>
      <c r="O1699" s="279"/>
      <c r="P1699" s="279"/>
      <c r="Q1699" s="279"/>
      <c r="R1699" s="279"/>
      <c r="S1699" s="279"/>
      <c r="T1699" s="280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81" t="s">
        <v>260</v>
      </c>
      <c r="AU1699" s="281" t="s">
        <v>93</v>
      </c>
      <c r="AV1699" s="15" t="s">
        <v>91</v>
      </c>
      <c r="AW1699" s="15" t="s">
        <v>40</v>
      </c>
      <c r="AX1699" s="15" t="s">
        <v>84</v>
      </c>
      <c r="AY1699" s="281" t="s">
        <v>251</v>
      </c>
    </row>
    <row r="1700" s="13" customFormat="1">
      <c r="A1700" s="13"/>
      <c r="B1700" s="249"/>
      <c r="C1700" s="250"/>
      <c r="D1700" s="251" t="s">
        <v>260</v>
      </c>
      <c r="E1700" s="252" t="s">
        <v>1</v>
      </c>
      <c r="F1700" s="253" t="s">
        <v>1702</v>
      </c>
      <c r="G1700" s="250"/>
      <c r="H1700" s="254">
        <v>2.9009999999999998</v>
      </c>
      <c r="I1700" s="255"/>
      <c r="J1700" s="250"/>
      <c r="K1700" s="250"/>
      <c r="L1700" s="256"/>
      <c r="M1700" s="257"/>
      <c r="N1700" s="258"/>
      <c r="O1700" s="258"/>
      <c r="P1700" s="258"/>
      <c r="Q1700" s="258"/>
      <c r="R1700" s="258"/>
      <c r="S1700" s="258"/>
      <c r="T1700" s="259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0" t="s">
        <v>260</v>
      </c>
      <c r="AU1700" s="260" t="s">
        <v>93</v>
      </c>
      <c r="AV1700" s="13" t="s">
        <v>93</v>
      </c>
      <c r="AW1700" s="13" t="s">
        <v>40</v>
      </c>
      <c r="AX1700" s="13" t="s">
        <v>84</v>
      </c>
      <c r="AY1700" s="260" t="s">
        <v>251</v>
      </c>
    </row>
    <row r="1701" s="13" customFormat="1">
      <c r="A1701" s="13"/>
      <c r="B1701" s="249"/>
      <c r="C1701" s="250"/>
      <c r="D1701" s="251" t="s">
        <v>260</v>
      </c>
      <c r="E1701" s="252" t="s">
        <v>1</v>
      </c>
      <c r="F1701" s="253" t="s">
        <v>1703</v>
      </c>
      <c r="G1701" s="250"/>
      <c r="H1701" s="254">
        <v>3.452</v>
      </c>
      <c r="I1701" s="255"/>
      <c r="J1701" s="250"/>
      <c r="K1701" s="250"/>
      <c r="L1701" s="256"/>
      <c r="M1701" s="257"/>
      <c r="N1701" s="258"/>
      <c r="O1701" s="258"/>
      <c r="P1701" s="258"/>
      <c r="Q1701" s="258"/>
      <c r="R1701" s="258"/>
      <c r="S1701" s="258"/>
      <c r="T1701" s="25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0" t="s">
        <v>260</v>
      </c>
      <c r="AU1701" s="260" t="s">
        <v>93</v>
      </c>
      <c r="AV1701" s="13" t="s">
        <v>93</v>
      </c>
      <c r="AW1701" s="13" t="s">
        <v>40</v>
      </c>
      <c r="AX1701" s="13" t="s">
        <v>84</v>
      </c>
      <c r="AY1701" s="260" t="s">
        <v>251</v>
      </c>
    </row>
    <row r="1702" s="13" customFormat="1">
      <c r="A1702" s="13"/>
      <c r="B1702" s="249"/>
      <c r="C1702" s="250"/>
      <c r="D1702" s="251" t="s">
        <v>260</v>
      </c>
      <c r="E1702" s="252" t="s">
        <v>1</v>
      </c>
      <c r="F1702" s="253" t="s">
        <v>1704</v>
      </c>
      <c r="G1702" s="250"/>
      <c r="H1702" s="254">
        <v>3.452</v>
      </c>
      <c r="I1702" s="255"/>
      <c r="J1702" s="250"/>
      <c r="K1702" s="250"/>
      <c r="L1702" s="256"/>
      <c r="M1702" s="257"/>
      <c r="N1702" s="258"/>
      <c r="O1702" s="258"/>
      <c r="P1702" s="258"/>
      <c r="Q1702" s="258"/>
      <c r="R1702" s="258"/>
      <c r="S1702" s="258"/>
      <c r="T1702" s="25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0" t="s">
        <v>260</v>
      </c>
      <c r="AU1702" s="260" t="s">
        <v>93</v>
      </c>
      <c r="AV1702" s="13" t="s">
        <v>93</v>
      </c>
      <c r="AW1702" s="13" t="s">
        <v>40</v>
      </c>
      <c r="AX1702" s="13" t="s">
        <v>84</v>
      </c>
      <c r="AY1702" s="260" t="s">
        <v>251</v>
      </c>
    </row>
    <row r="1703" s="13" customFormat="1">
      <c r="A1703" s="13"/>
      <c r="B1703" s="249"/>
      <c r="C1703" s="250"/>
      <c r="D1703" s="251" t="s">
        <v>260</v>
      </c>
      <c r="E1703" s="252" t="s">
        <v>1</v>
      </c>
      <c r="F1703" s="253" t="s">
        <v>1705</v>
      </c>
      <c r="G1703" s="250"/>
      <c r="H1703" s="254">
        <v>3.2269999999999999</v>
      </c>
      <c r="I1703" s="255"/>
      <c r="J1703" s="250"/>
      <c r="K1703" s="250"/>
      <c r="L1703" s="256"/>
      <c r="M1703" s="257"/>
      <c r="N1703" s="258"/>
      <c r="O1703" s="258"/>
      <c r="P1703" s="258"/>
      <c r="Q1703" s="258"/>
      <c r="R1703" s="258"/>
      <c r="S1703" s="258"/>
      <c r="T1703" s="25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0" t="s">
        <v>260</v>
      </c>
      <c r="AU1703" s="260" t="s">
        <v>93</v>
      </c>
      <c r="AV1703" s="13" t="s">
        <v>93</v>
      </c>
      <c r="AW1703" s="13" t="s">
        <v>40</v>
      </c>
      <c r="AX1703" s="13" t="s">
        <v>84</v>
      </c>
      <c r="AY1703" s="260" t="s">
        <v>251</v>
      </c>
    </row>
    <row r="1704" s="13" customFormat="1">
      <c r="A1704" s="13"/>
      <c r="B1704" s="249"/>
      <c r="C1704" s="250"/>
      <c r="D1704" s="251" t="s">
        <v>260</v>
      </c>
      <c r="E1704" s="252" t="s">
        <v>1</v>
      </c>
      <c r="F1704" s="253" t="s">
        <v>1706</v>
      </c>
      <c r="G1704" s="250"/>
      <c r="H1704" s="254">
        <v>3.2269999999999999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260</v>
      </c>
      <c r="AU1704" s="260" t="s">
        <v>93</v>
      </c>
      <c r="AV1704" s="13" t="s">
        <v>93</v>
      </c>
      <c r="AW1704" s="13" t="s">
        <v>40</v>
      </c>
      <c r="AX1704" s="13" t="s">
        <v>84</v>
      </c>
      <c r="AY1704" s="260" t="s">
        <v>251</v>
      </c>
    </row>
    <row r="1705" s="13" customFormat="1">
      <c r="A1705" s="13"/>
      <c r="B1705" s="249"/>
      <c r="C1705" s="250"/>
      <c r="D1705" s="251" t="s">
        <v>260</v>
      </c>
      <c r="E1705" s="252" t="s">
        <v>1</v>
      </c>
      <c r="F1705" s="253" t="s">
        <v>1707</v>
      </c>
      <c r="G1705" s="250"/>
      <c r="H1705" s="254">
        <v>3.5569999999999999</v>
      </c>
      <c r="I1705" s="255"/>
      <c r="J1705" s="250"/>
      <c r="K1705" s="250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260</v>
      </c>
      <c r="AU1705" s="260" t="s">
        <v>93</v>
      </c>
      <c r="AV1705" s="13" t="s">
        <v>93</v>
      </c>
      <c r="AW1705" s="13" t="s">
        <v>40</v>
      </c>
      <c r="AX1705" s="13" t="s">
        <v>84</v>
      </c>
      <c r="AY1705" s="260" t="s">
        <v>251</v>
      </c>
    </row>
    <row r="1706" s="16" customFormat="1">
      <c r="A1706" s="16"/>
      <c r="B1706" s="283"/>
      <c r="C1706" s="284"/>
      <c r="D1706" s="251" t="s">
        <v>260</v>
      </c>
      <c r="E1706" s="285" t="s">
        <v>1</v>
      </c>
      <c r="F1706" s="286" t="s">
        <v>329</v>
      </c>
      <c r="G1706" s="284"/>
      <c r="H1706" s="287">
        <v>19.815999999999999</v>
      </c>
      <c r="I1706" s="288"/>
      <c r="J1706" s="284"/>
      <c r="K1706" s="284"/>
      <c r="L1706" s="289"/>
      <c r="M1706" s="290"/>
      <c r="N1706" s="291"/>
      <c r="O1706" s="291"/>
      <c r="P1706" s="291"/>
      <c r="Q1706" s="291"/>
      <c r="R1706" s="291"/>
      <c r="S1706" s="291"/>
      <c r="T1706" s="292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T1706" s="293" t="s">
        <v>260</v>
      </c>
      <c r="AU1706" s="293" t="s">
        <v>93</v>
      </c>
      <c r="AV1706" s="16" t="s">
        <v>273</v>
      </c>
      <c r="AW1706" s="16" t="s">
        <v>40</v>
      </c>
      <c r="AX1706" s="16" t="s">
        <v>84</v>
      </c>
      <c r="AY1706" s="293" t="s">
        <v>251</v>
      </c>
    </row>
    <row r="1707" s="14" customFormat="1">
      <c r="A1707" s="14"/>
      <c r="B1707" s="261"/>
      <c r="C1707" s="262"/>
      <c r="D1707" s="251" t="s">
        <v>260</v>
      </c>
      <c r="E1707" s="263" t="s">
        <v>1</v>
      </c>
      <c r="F1707" s="264" t="s">
        <v>262</v>
      </c>
      <c r="G1707" s="262"/>
      <c r="H1707" s="265">
        <v>4820.2759999999998</v>
      </c>
      <c r="I1707" s="266"/>
      <c r="J1707" s="262"/>
      <c r="K1707" s="262"/>
      <c r="L1707" s="267"/>
      <c r="M1707" s="268"/>
      <c r="N1707" s="269"/>
      <c r="O1707" s="269"/>
      <c r="P1707" s="269"/>
      <c r="Q1707" s="269"/>
      <c r="R1707" s="269"/>
      <c r="S1707" s="269"/>
      <c r="T1707" s="27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1" t="s">
        <v>260</v>
      </c>
      <c r="AU1707" s="271" t="s">
        <v>93</v>
      </c>
      <c r="AV1707" s="14" t="s">
        <v>257</v>
      </c>
      <c r="AW1707" s="14" t="s">
        <v>40</v>
      </c>
      <c r="AX1707" s="14" t="s">
        <v>91</v>
      </c>
      <c r="AY1707" s="271" t="s">
        <v>251</v>
      </c>
    </row>
    <row r="1708" s="13" customFormat="1">
      <c r="A1708" s="13"/>
      <c r="B1708" s="249"/>
      <c r="C1708" s="250"/>
      <c r="D1708" s="251" t="s">
        <v>260</v>
      </c>
      <c r="E1708" s="250"/>
      <c r="F1708" s="253" t="s">
        <v>1713</v>
      </c>
      <c r="G1708" s="250"/>
      <c r="H1708" s="254">
        <v>5618.0320000000002</v>
      </c>
      <c r="I1708" s="255"/>
      <c r="J1708" s="250"/>
      <c r="K1708" s="250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0" t="s">
        <v>260</v>
      </c>
      <c r="AU1708" s="260" t="s">
        <v>93</v>
      </c>
      <c r="AV1708" s="13" t="s">
        <v>93</v>
      </c>
      <c r="AW1708" s="13" t="s">
        <v>4</v>
      </c>
      <c r="AX1708" s="13" t="s">
        <v>91</v>
      </c>
      <c r="AY1708" s="260" t="s">
        <v>251</v>
      </c>
    </row>
    <row r="1709" s="2" customFormat="1" ht="24.15" customHeight="1">
      <c r="A1709" s="41"/>
      <c r="B1709" s="42"/>
      <c r="C1709" s="230" t="s">
        <v>1714</v>
      </c>
      <c r="D1709" s="230" t="s">
        <v>253</v>
      </c>
      <c r="E1709" s="231" t="s">
        <v>1715</v>
      </c>
      <c r="F1709" s="232" t="s">
        <v>1716</v>
      </c>
      <c r="G1709" s="233" t="s">
        <v>389</v>
      </c>
      <c r="H1709" s="234">
        <v>131.71100000000001</v>
      </c>
      <c r="I1709" s="235"/>
      <c r="J1709" s="236">
        <f>ROUND(I1709*H1709,2)</f>
        <v>0</v>
      </c>
      <c r="K1709" s="237"/>
      <c r="L1709" s="47"/>
      <c r="M1709" s="238" t="s">
        <v>1</v>
      </c>
      <c r="N1709" s="239" t="s">
        <v>49</v>
      </c>
      <c r="O1709" s="94"/>
      <c r="P1709" s="240">
        <f>O1709*H1709</f>
        <v>0</v>
      </c>
      <c r="Q1709" s="240">
        <v>0</v>
      </c>
      <c r="R1709" s="240">
        <f>Q1709*H1709</f>
        <v>0</v>
      </c>
      <c r="S1709" s="240">
        <v>0</v>
      </c>
      <c r="T1709" s="241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42" t="s">
        <v>304</v>
      </c>
      <c r="AT1709" s="242" t="s">
        <v>253</v>
      </c>
      <c r="AU1709" s="242" t="s">
        <v>93</v>
      </c>
      <c r="AY1709" s="19" t="s">
        <v>251</v>
      </c>
      <c r="BE1709" s="243">
        <f>IF(N1709="základní",J1709,0)</f>
        <v>0</v>
      </c>
      <c r="BF1709" s="243">
        <f>IF(N1709="snížená",J1709,0)</f>
        <v>0</v>
      </c>
      <c r="BG1709" s="243">
        <f>IF(N1709="zákl. přenesená",J1709,0)</f>
        <v>0</v>
      </c>
      <c r="BH1709" s="243">
        <f>IF(N1709="sníž. přenesená",J1709,0)</f>
        <v>0</v>
      </c>
      <c r="BI1709" s="243">
        <f>IF(N1709="nulová",J1709,0)</f>
        <v>0</v>
      </c>
      <c r="BJ1709" s="19" t="s">
        <v>91</v>
      </c>
      <c r="BK1709" s="243">
        <f>ROUND(I1709*H1709,2)</f>
        <v>0</v>
      </c>
      <c r="BL1709" s="19" t="s">
        <v>304</v>
      </c>
      <c r="BM1709" s="242" t="s">
        <v>1717</v>
      </c>
    </row>
    <row r="1710" s="2" customFormat="1">
      <c r="A1710" s="41"/>
      <c r="B1710" s="42"/>
      <c r="C1710" s="43"/>
      <c r="D1710" s="244" t="s">
        <v>258</v>
      </c>
      <c r="E1710" s="43"/>
      <c r="F1710" s="245" t="s">
        <v>1718</v>
      </c>
      <c r="G1710" s="43"/>
      <c r="H1710" s="43"/>
      <c r="I1710" s="246"/>
      <c r="J1710" s="43"/>
      <c r="K1710" s="43"/>
      <c r="L1710" s="47"/>
      <c r="M1710" s="247"/>
      <c r="N1710" s="248"/>
      <c r="O1710" s="94"/>
      <c r="P1710" s="94"/>
      <c r="Q1710" s="94"/>
      <c r="R1710" s="94"/>
      <c r="S1710" s="94"/>
      <c r="T1710" s="95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19" t="s">
        <v>258</v>
      </c>
      <c r="AU1710" s="19" t="s">
        <v>93</v>
      </c>
    </row>
    <row r="1711" s="13" customFormat="1">
      <c r="A1711" s="13"/>
      <c r="B1711" s="249"/>
      <c r="C1711" s="250"/>
      <c r="D1711" s="251" t="s">
        <v>260</v>
      </c>
      <c r="E1711" s="252" t="s">
        <v>1</v>
      </c>
      <c r="F1711" s="253" t="s">
        <v>1668</v>
      </c>
      <c r="G1711" s="250"/>
      <c r="H1711" s="254">
        <v>131.71100000000001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260</v>
      </c>
      <c r="AU1711" s="260" t="s">
        <v>93</v>
      </c>
      <c r="AV1711" s="13" t="s">
        <v>93</v>
      </c>
      <c r="AW1711" s="13" t="s">
        <v>40</v>
      </c>
      <c r="AX1711" s="13" t="s">
        <v>91</v>
      </c>
      <c r="AY1711" s="260" t="s">
        <v>251</v>
      </c>
    </row>
    <row r="1712" s="2" customFormat="1" ht="16.5" customHeight="1">
      <c r="A1712" s="41"/>
      <c r="B1712" s="42"/>
      <c r="C1712" s="294" t="s">
        <v>1719</v>
      </c>
      <c r="D1712" s="294" t="s">
        <v>338</v>
      </c>
      <c r="E1712" s="295" t="s">
        <v>1709</v>
      </c>
      <c r="F1712" s="296" t="s">
        <v>1710</v>
      </c>
      <c r="G1712" s="297" t="s">
        <v>389</v>
      </c>
      <c r="H1712" s="298">
        <v>153.50899999999999</v>
      </c>
      <c r="I1712" s="299"/>
      <c r="J1712" s="300">
        <f>ROUND(I1712*H1712,2)</f>
        <v>0</v>
      </c>
      <c r="K1712" s="301"/>
      <c r="L1712" s="302"/>
      <c r="M1712" s="303" t="s">
        <v>1</v>
      </c>
      <c r="N1712" s="304" t="s">
        <v>49</v>
      </c>
      <c r="O1712" s="94"/>
      <c r="P1712" s="240">
        <f>O1712*H1712</f>
        <v>0</v>
      </c>
      <c r="Q1712" s="240">
        <v>0.00040000000000000002</v>
      </c>
      <c r="R1712" s="240">
        <f>Q1712*H1712</f>
        <v>0.061403599999999996</v>
      </c>
      <c r="S1712" s="240">
        <v>0</v>
      </c>
      <c r="T1712" s="241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42" t="s">
        <v>364</v>
      </c>
      <c r="AT1712" s="242" t="s">
        <v>338</v>
      </c>
      <c r="AU1712" s="242" t="s">
        <v>93</v>
      </c>
      <c r="AY1712" s="19" t="s">
        <v>251</v>
      </c>
      <c r="BE1712" s="243">
        <f>IF(N1712="základní",J1712,0)</f>
        <v>0</v>
      </c>
      <c r="BF1712" s="243">
        <f>IF(N1712="snížená",J1712,0)</f>
        <v>0</v>
      </c>
      <c r="BG1712" s="243">
        <f>IF(N1712="zákl. přenesená",J1712,0)</f>
        <v>0</v>
      </c>
      <c r="BH1712" s="243">
        <f>IF(N1712="sníž. přenesená",J1712,0)</f>
        <v>0</v>
      </c>
      <c r="BI1712" s="243">
        <f>IF(N1712="nulová",J1712,0)</f>
        <v>0</v>
      </c>
      <c r="BJ1712" s="19" t="s">
        <v>91</v>
      </c>
      <c r="BK1712" s="243">
        <f>ROUND(I1712*H1712,2)</f>
        <v>0</v>
      </c>
      <c r="BL1712" s="19" t="s">
        <v>304</v>
      </c>
      <c r="BM1712" s="242" t="s">
        <v>1720</v>
      </c>
    </row>
    <row r="1713" s="2" customFormat="1">
      <c r="A1713" s="41"/>
      <c r="B1713" s="42"/>
      <c r="C1713" s="43"/>
      <c r="D1713" s="251" t="s">
        <v>289</v>
      </c>
      <c r="E1713" s="43"/>
      <c r="F1713" s="282" t="s">
        <v>1721</v>
      </c>
      <c r="G1713" s="43"/>
      <c r="H1713" s="43"/>
      <c r="I1713" s="246"/>
      <c r="J1713" s="43"/>
      <c r="K1713" s="43"/>
      <c r="L1713" s="47"/>
      <c r="M1713" s="247"/>
      <c r="N1713" s="248"/>
      <c r="O1713" s="94"/>
      <c r="P1713" s="94"/>
      <c r="Q1713" s="94"/>
      <c r="R1713" s="94"/>
      <c r="S1713" s="94"/>
      <c r="T1713" s="95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19" t="s">
        <v>289</v>
      </c>
      <c r="AU1713" s="19" t="s">
        <v>93</v>
      </c>
    </row>
    <row r="1714" s="13" customFormat="1">
      <c r="A1714" s="13"/>
      <c r="B1714" s="249"/>
      <c r="C1714" s="250"/>
      <c r="D1714" s="251" t="s">
        <v>260</v>
      </c>
      <c r="E1714" s="252" t="s">
        <v>1</v>
      </c>
      <c r="F1714" s="253" t="s">
        <v>1668</v>
      </c>
      <c r="G1714" s="250"/>
      <c r="H1714" s="254">
        <v>131.71100000000001</v>
      </c>
      <c r="I1714" s="255"/>
      <c r="J1714" s="250"/>
      <c r="K1714" s="250"/>
      <c r="L1714" s="256"/>
      <c r="M1714" s="257"/>
      <c r="N1714" s="258"/>
      <c r="O1714" s="258"/>
      <c r="P1714" s="258"/>
      <c r="Q1714" s="258"/>
      <c r="R1714" s="258"/>
      <c r="S1714" s="258"/>
      <c r="T1714" s="259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0" t="s">
        <v>260</v>
      </c>
      <c r="AU1714" s="260" t="s">
        <v>93</v>
      </c>
      <c r="AV1714" s="13" t="s">
        <v>93</v>
      </c>
      <c r="AW1714" s="13" t="s">
        <v>40</v>
      </c>
      <c r="AX1714" s="13" t="s">
        <v>91</v>
      </c>
      <c r="AY1714" s="260" t="s">
        <v>251</v>
      </c>
    </row>
    <row r="1715" s="13" customFormat="1">
      <c r="A1715" s="13"/>
      <c r="B1715" s="249"/>
      <c r="C1715" s="250"/>
      <c r="D1715" s="251" t="s">
        <v>260</v>
      </c>
      <c r="E1715" s="250"/>
      <c r="F1715" s="253" t="s">
        <v>1722</v>
      </c>
      <c r="G1715" s="250"/>
      <c r="H1715" s="254">
        <v>153.50899999999999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260</v>
      </c>
      <c r="AU1715" s="260" t="s">
        <v>93</v>
      </c>
      <c r="AV1715" s="13" t="s">
        <v>93</v>
      </c>
      <c r="AW1715" s="13" t="s">
        <v>4</v>
      </c>
      <c r="AX1715" s="13" t="s">
        <v>91</v>
      </c>
      <c r="AY1715" s="260" t="s">
        <v>251</v>
      </c>
    </row>
    <row r="1716" s="2" customFormat="1" ht="24.15" customHeight="1">
      <c r="A1716" s="41"/>
      <c r="B1716" s="42"/>
      <c r="C1716" s="230" t="s">
        <v>1104</v>
      </c>
      <c r="D1716" s="230" t="s">
        <v>253</v>
      </c>
      <c r="E1716" s="231" t="s">
        <v>1723</v>
      </c>
      <c r="F1716" s="232" t="s">
        <v>1724</v>
      </c>
      <c r="G1716" s="233" t="s">
        <v>1415</v>
      </c>
      <c r="H1716" s="305"/>
      <c r="I1716" s="235"/>
      <c r="J1716" s="236">
        <f>ROUND(I1716*H1716,2)</f>
        <v>0</v>
      </c>
      <c r="K1716" s="237"/>
      <c r="L1716" s="47"/>
      <c r="M1716" s="238" t="s">
        <v>1</v>
      </c>
      <c r="N1716" s="239" t="s">
        <v>49</v>
      </c>
      <c r="O1716" s="94"/>
      <c r="P1716" s="240">
        <f>O1716*H1716</f>
        <v>0</v>
      </c>
      <c r="Q1716" s="240">
        <v>0</v>
      </c>
      <c r="R1716" s="240">
        <f>Q1716*H1716</f>
        <v>0</v>
      </c>
      <c r="S1716" s="240">
        <v>0</v>
      </c>
      <c r="T1716" s="241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42" t="s">
        <v>304</v>
      </c>
      <c r="AT1716" s="242" t="s">
        <v>253</v>
      </c>
      <c r="AU1716" s="242" t="s">
        <v>93</v>
      </c>
      <c r="AY1716" s="19" t="s">
        <v>251</v>
      </c>
      <c r="BE1716" s="243">
        <f>IF(N1716="základní",J1716,0)</f>
        <v>0</v>
      </c>
      <c r="BF1716" s="243">
        <f>IF(N1716="snížená",J1716,0)</f>
        <v>0</v>
      </c>
      <c r="BG1716" s="243">
        <f>IF(N1716="zákl. přenesená",J1716,0)</f>
        <v>0</v>
      </c>
      <c r="BH1716" s="243">
        <f>IF(N1716="sníž. přenesená",J1716,0)</f>
        <v>0</v>
      </c>
      <c r="BI1716" s="243">
        <f>IF(N1716="nulová",J1716,0)</f>
        <v>0</v>
      </c>
      <c r="BJ1716" s="19" t="s">
        <v>91</v>
      </c>
      <c r="BK1716" s="243">
        <f>ROUND(I1716*H1716,2)</f>
        <v>0</v>
      </c>
      <c r="BL1716" s="19" t="s">
        <v>304</v>
      </c>
      <c r="BM1716" s="242" t="s">
        <v>1725</v>
      </c>
    </row>
    <row r="1717" s="2" customFormat="1">
      <c r="A1717" s="41"/>
      <c r="B1717" s="42"/>
      <c r="C1717" s="43"/>
      <c r="D1717" s="244" t="s">
        <v>258</v>
      </c>
      <c r="E1717" s="43"/>
      <c r="F1717" s="245" t="s">
        <v>1726</v>
      </c>
      <c r="G1717" s="43"/>
      <c r="H1717" s="43"/>
      <c r="I1717" s="246"/>
      <c r="J1717" s="43"/>
      <c r="K1717" s="43"/>
      <c r="L1717" s="47"/>
      <c r="M1717" s="247"/>
      <c r="N1717" s="248"/>
      <c r="O1717" s="94"/>
      <c r="P1717" s="94"/>
      <c r="Q1717" s="94"/>
      <c r="R1717" s="94"/>
      <c r="S1717" s="94"/>
      <c r="T1717" s="95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T1717" s="19" t="s">
        <v>258</v>
      </c>
      <c r="AU1717" s="19" t="s">
        <v>93</v>
      </c>
    </row>
    <row r="1718" s="12" customFormat="1" ht="22.8" customHeight="1">
      <c r="A1718" s="12"/>
      <c r="B1718" s="214"/>
      <c r="C1718" s="215"/>
      <c r="D1718" s="216" t="s">
        <v>83</v>
      </c>
      <c r="E1718" s="228" t="s">
        <v>1727</v>
      </c>
      <c r="F1718" s="228" t="s">
        <v>1728</v>
      </c>
      <c r="G1718" s="215"/>
      <c r="H1718" s="215"/>
      <c r="I1718" s="218"/>
      <c r="J1718" s="229">
        <f>BK1718</f>
        <v>0</v>
      </c>
      <c r="K1718" s="215"/>
      <c r="L1718" s="220"/>
      <c r="M1718" s="221"/>
      <c r="N1718" s="222"/>
      <c r="O1718" s="222"/>
      <c r="P1718" s="223">
        <f>SUM(P1719:P1745)</f>
        <v>0</v>
      </c>
      <c r="Q1718" s="222"/>
      <c r="R1718" s="223">
        <f>SUM(R1719:R1745)</f>
        <v>0.46751000000000004</v>
      </c>
      <c r="S1718" s="222"/>
      <c r="T1718" s="224">
        <f>SUM(T1719:T1745)</f>
        <v>0</v>
      </c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R1718" s="225" t="s">
        <v>93</v>
      </c>
      <c r="AT1718" s="226" t="s">
        <v>83</v>
      </c>
      <c r="AU1718" s="226" t="s">
        <v>91</v>
      </c>
      <c r="AY1718" s="225" t="s">
        <v>251</v>
      </c>
      <c r="BK1718" s="227">
        <f>SUM(BK1719:BK1745)</f>
        <v>0</v>
      </c>
    </row>
    <row r="1719" s="2" customFormat="1" ht="24.15" customHeight="1">
      <c r="A1719" s="41"/>
      <c r="B1719" s="42"/>
      <c r="C1719" s="230" t="s">
        <v>1729</v>
      </c>
      <c r="D1719" s="230" t="s">
        <v>253</v>
      </c>
      <c r="E1719" s="231" t="s">
        <v>1730</v>
      </c>
      <c r="F1719" s="232" t="s">
        <v>1731</v>
      </c>
      <c r="G1719" s="233" t="s">
        <v>571</v>
      </c>
      <c r="H1719" s="234">
        <v>15</v>
      </c>
      <c r="I1719" s="235"/>
      <c r="J1719" s="236">
        <f>ROUND(I1719*H1719,2)</f>
        <v>0</v>
      </c>
      <c r="K1719" s="237"/>
      <c r="L1719" s="47"/>
      <c r="M1719" s="238" t="s">
        <v>1</v>
      </c>
      <c r="N1719" s="239" t="s">
        <v>49</v>
      </c>
      <c r="O1719" s="94"/>
      <c r="P1719" s="240">
        <f>O1719*H1719</f>
        <v>0</v>
      </c>
      <c r="Q1719" s="240">
        <v>0.00016000000000000001</v>
      </c>
      <c r="R1719" s="240">
        <f>Q1719*H1719</f>
        <v>0.0024000000000000002</v>
      </c>
      <c r="S1719" s="240">
        <v>0</v>
      </c>
      <c r="T1719" s="241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42" t="s">
        <v>304</v>
      </c>
      <c r="AT1719" s="242" t="s">
        <v>253</v>
      </c>
      <c r="AU1719" s="242" t="s">
        <v>93</v>
      </c>
      <c r="AY1719" s="19" t="s">
        <v>251</v>
      </c>
      <c r="BE1719" s="243">
        <f>IF(N1719="základní",J1719,0)</f>
        <v>0</v>
      </c>
      <c r="BF1719" s="243">
        <f>IF(N1719="snížená",J1719,0)</f>
        <v>0</v>
      </c>
      <c r="BG1719" s="243">
        <f>IF(N1719="zákl. přenesená",J1719,0)</f>
        <v>0</v>
      </c>
      <c r="BH1719" s="243">
        <f>IF(N1719="sníž. přenesená",J1719,0)</f>
        <v>0</v>
      </c>
      <c r="BI1719" s="243">
        <f>IF(N1719="nulová",J1719,0)</f>
        <v>0</v>
      </c>
      <c r="BJ1719" s="19" t="s">
        <v>91</v>
      </c>
      <c r="BK1719" s="243">
        <f>ROUND(I1719*H1719,2)</f>
        <v>0</v>
      </c>
      <c r="BL1719" s="19" t="s">
        <v>304</v>
      </c>
      <c r="BM1719" s="242" t="s">
        <v>1732</v>
      </c>
    </row>
    <row r="1720" s="15" customFormat="1">
      <c r="A1720" s="15"/>
      <c r="B1720" s="272"/>
      <c r="C1720" s="273"/>
      <c r="D1720" s="251" t="s">
        <v>260</v>
      </c>
      <c r="E1720" s="274" t="s">
        <v>1</v>
      </c>
      <c r="F1720" s="275" t="s">
        <v>1733</v>
      </c>
      <c r="G1720" s="273"/>
      <c r="H1720" s="274" t="s">
        <v>1</v>
      </c>
      <c r="I1720" s="276"/>
      <c r="J1720" s="273"/>
      <c r="K1720" s="273"/>
      <c r="L1720" s="277"/>
      <c r="M1720" s="278"/>
      <c r="N1720" s="279"/>
      <c r="O1720" s="279"/>
      <c r="P1720" s="279"/>
      <c r="Q1720" s="279"/>
      <c r="R1720" s="279"/>
      <c r="S1720" s="279"/>
      <c r="T1720" s="280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81" t="s">
        <v>260</v>
      </c>
      <c r="AU1720" s="281" t="s">
        <v>93</v>
      </c>
      <c r="AV1720" s="15" t="s">
        <v>91</v>
      </c>
      <c r="AW1720" s="15" t="s">
        <v>40</v>
      </c>
      <c r="AX1720" s="15" t="s">
        <v>84</v>
      </c>
      <c r="AY1720" s="281" t="s">
        <v>251</v>
      </c>
    </row>
    <row r="1721" s="13" customFormat="1">
      <c r="A1721" s="13"/>
      <c r="B1721" s="249"/>
      <c r="C1721" s="250"/>
      <c r="D1721" s="251" t="s">
        <v>260</v>
      </c>
      <c r="E1721" s="252" t="s">
        <v>1</v>
      </c>
      <c r="F1721" s="253" t="s">
        <v>1734</v>
      </c>
      <c r="G1721" s="250"/>
      <c r="H1721" s="254">
        <v>15</v>
      </c>
      <c r="I1721" s="255"/>
      <c r="J1721" s="250"/>
      <c r="K1721" s="250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0" t="s">
        <v>260</v>
      </c>
      <c r="AU1721" s="260" t="s">
        <v>93</v>
      </c>
      <c r="AV1721" s="13" t="s">
        <v>93</v>
      </c>
      <c r="AW1721" s="13" t="s">
        <v>40</v>
      </c>
      <c r="AX1721" s="13" t="s">
        <v>91</v>
      </c>
      <c r="AY1721" s="260" t="s">
        <v>251</v>
      </c>
    </row>
    <row r="1722" s="2" customFormat="1" ht="24.15" customHeight="1">
      <c r="A1722" s="41"/>
      <c r="B1722" s="42"/>
      <c r="C1722" s="294" t="s">
        <v>1735</v>
      </c>
      <c r="D1722" s="294" t="s">
        <v>338</v>
      </c>
      <c r="E1722" s="295" t="s">
        <v>1736</v>
      </c>
      <c r="F1722" s="296" t="s">
        <v>1737</v>
      </c>
      <c r="G1722" s="297" t="s">
        <v>571</v>
      </c>
      <c r="H1722" s="298">
        <v>15</v>
      </c>
      <c r="I1722" s="299"/>
      <c r="J1722" s="300">
        <f>ROUND(I1722*H1722,2)</f>
        <v>0</v>
      </c>
      <c r="K1722" s="301"/>
      <c r="L1722" s="302"/>
      <c r="M1722" s="303" t="s">
        <v>1</v>
      </c>
      <c r="N1722" s="304" t="s">
        <v>49</v>
      </c>
      <c r="O1722" s="94"/>
      <c r="P1722" s="240">
        <f>O1722*H1722</f>
        <v>0</v>
      </c>
      <c r="Q1722" s="240">
        <v>0.0058500000000000002</v>
      </c>
      <c r="R1722" s="240">
        <f>Q1722*H1722</f>
        <v>0.087750000000000009</v>
      </c>
      <c r="S1722" s="240">
        <v>0</v>
      </c>
      <c r="T1722" s="241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42" t="s">
        <v>364</v>
      </c>
      <c r="AT1722" s="242" t="s">
        <v>338</v>
      </c>
      <c r="AU1722" s="242" t="s">
        <v>93</v>
      </c>
      <c r="AY1722" s="19" t="s">
        <v>251</v>
      </c>
      <c r="BE1722" s="243">
        <f>IF(N1722="základní",J1722,0)</f>
        <v>0</v>
      </c>
      <c r="BF1722" s="243">
        <f>IF(N1722="snížená",J1722,0)</f>
        <v>0</v>
      </c>
      <c r="BG1722" s="243">
        <f>IF(N1722="zákl. přenesená",J1722,0)</f>
        <v>0</v>
      </c>
      <c r="BH1722" s="243">
        <f>IF(N1722="sníž. přenesená",J1722,0)</f>
        <v>0</v>
      </c>
      <c r="BI1722" s="243">
        <f>IF(N1722="nulová",J1722,0)</f>
        <v>0</v>
      </c>
      <c r="BJ1722" s="19" t="s">
        <v>91</v>
      </c>
      <c r="BK1722" s="243">
        <f>ROUND(I1722*H1722,2)</f>
        <v>0</v>
      </c>
      <c r="BL1722" s="19" t="s">
        <v>304</v>
      </c>
      <c r="BM1722" s="242" t="s">
        <v>1738</v>
      </c>
    </row>
    <row r="1723" s="15" customFormat="1">
      <c r="A1723" s="15"/>
      <c r="B1723" s="272"/>
      <c r="C1723" s="273"/>
      <c r="D1723" s="251" t="s">
        <v>260</v>
      </c>
      <c r="E1723" s="274" t="s">
        <v>1</v>
      </c>
      <c r="F1723" s="275" t="s">
        <v>1733</v>
      </c>
      <c r="G1723" s="273"/>
      <c r="H1723" s="274" t="s">
        <v>1</v>
      </c>
      <c r="I1723" s="276"/>
      <c r="J1723" s="273"/>
      <c r="K1723" s="273"/>
      <c r="L1723" s="277"/>
      <c r="M1723" s="278"/>
      <c r="N1723" s="279"/>
      <c r="O1723" s="279"/>
      <c r="P1723" s="279"/>
      <c r="Q1723" s="279"/>
      <c r="R1723" s="279"/>
      <c r="S1723" s="279"/>
      <c r="T1723" s="280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81" t="s">
        <v>260</v>
      </c>
      <c r="AU1723" s="281" t="s">
        <v>93</v>
      </c>
      <c r="AV1723" s="15" t="s">
        <v>91</v>
      </c>
      <c r="AW1723" s="15" t="s">
        <v>40</v>
      </c>
      <c r="AX1723" s="15" t="s">
        <v>84</v>
      </c>
      <c r="AY1723" s="281" t="s">
        <v>251</v>
      </c>
    </row>
    <row r="1724" s="13" customFormat="1">
      <c r="A1724" s="13"/>
      <c r="B1724" s="249"/>
      <c r="C1724" s="250"/>
      <c r="D1724" s="251" t="s">
        <v>260</v>
      </c>
      <c r="E1724" s="252" t="s">
        <v>1</v>
      </c>
      <c r="F1724" s="253" t="s">
        <v>1739</v>
      </c>
      <c r="G1724" s="250"/>
      <c r="H1724" s="254">
        <v>15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260</v>
      </c>
      <c r="AU1724" s="260" t="s">
        <v>93</v>
      </c>
      <c r="AV1724" s="13" t="s">
        <v>93</v>
      </c>
      <c r="AW1724" s="13" t="s">
        <v>40</v>
      </c>
      <c r="AX1724" s="13" t="s">
        <v>91</v>
      </c>
      <c r="AY1724" s="260" t="s">
        <v>251</v>
      </c>
    </row>
    <row r="1725" s="2" customFormat="1" ht="24.15" customHeight="1">
      <c r="A1725" s="41"/>
      <c r="B1725" s="42"/>
      <c r="C1725" s="230" t="s">
        <v>1740</v>
      </c>
      <c r="D1725" s="230" t="s">
        <v>253</v>
      </c>
      <c r="E1725" s="231" t="s">
        <v>1741</v>
      </c>
      <c r="F1725" s="232" t="s">
        <v>1742</v>
      </c>
      <c r="G1725" s="233" t="s">
        <v>571</v>
      </c>
      <c r="H1725" s="234">
        <v>11</v>
      </c>
      <c r="I1725" s="235"/>
      <c r="J1725" s="236">
        <f>ROUND(I1725*H1725,2)</f>
        <v>0</v>
      </c>
      <c r="K1725" s="237"/>
      <c r="L1725" s="47"/>
      <c r="M1725" s="238" t="s">
        <v>1</v>
      </c>
      <c r="N1725" s="239" t="s">
        <v>49</v>
      </c>
      <c r="O1725" s="94"/>
      <c r="P1725" s="240">
        <f>O1725*H1725</f>
        <v>0</v>
      </c>
      <c r="Q1725" s="240">
        <v>0.00024000000000000001</v>
      </c>
      <c r="R1725" s="240">
        <f>Q1725*H1725</f>
        <v>0.00264</v>
      </c>
      <c r="S1725" s="240">
        <v>0</v>
      </c>
      <c r="T1725" s="241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42" t="s">
        <v>304</v>
      </c>
      <c r="AT1725" s="242" t="s">
        <v>253</v>
      </c>
      <c r="AU1725" s="242" t="s">
        <v>93</v>
      </c>
      <c r="AY1725" s="19" t="s">
        <v>251</v>
      </c>
      <c r="BE1725" s="243">
        <f>IF(N1725="základní",J1725,0)</f>
        <v>0</v>
      </c>
      <c r="BF1725" s="243">
        <f>IF(N1725="snížená",J1725,0)</f>
        <v>0</v>
      </c>
      <c r="BG1725" s="243">
        <f>IF(N1725="zákl. přenesená",J1725,0)</f>
        <v>0</v>
      </c>
      <c r="BH1725" s="243">
        <f>IF(N1725="sníž. přenesená",J1725,0)</f>
        <v>0</v>
      </c>
      <c r="BI1725" s="243">
        <f>IF(N1725="nulová",J1725,0)</f>
        <v>0</v>
      </c>
      <c r="BJ1725" s="19" t="s">
        <v>91</v>
      </c>
      <c r="BK1725" s="243">
        <f>ROUND(I1725*H1725,2)</f>
        <v>0</v>
      </c>
      <c r="BL1725" s="19" t="s">
        <v>304</v>
      </c>
      <c r="BM1725" s="242" t="s">
        <v>1743</v>
      </c>
    </row>
    <row r="1726" s="15" customFormat="1">
      <c r="A1726" s="15"/>
      <c r="B1726" s="272"/>
      <c r="C1726" s="273"/>
      <c r="D1726" s="251" t="s">
        <v>260</v>
      </c>
      <c r="E1726" s="274" t="s">
        <v>1</v>
      </c>
      <c r="F1726" s="275" t="s">
        <v>1733</v>
      </c>
      <c r="G1726" s="273"/>
      <c r="H1726" s="274" t="s">
        <v>1</v>
      </c>
      <c r="I1726" s="276"/>
      <c r="J1726" s="273"/>
      <c r="K1726" s="273"/>
      <c r="L1726" s="277"/>
      <c r="M1726" s="278"/>
      <c r="N1726" s="279"/>
      <c r="O1726" s="279"/>
      <c r="P1726" s="279"/>
      <c r="Q1726" s="279"/>
      <c r="R1726" s="279"/>
      <c r="S1726" s="279"/>
      <c r="T1726" s="280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81" t="s">
        <v>260</v>
      </c>
      <c r="AU1726" s="281" t="s">
        <v>93</v>
      </c>
      <c r="AV1726" s="15" t="s">
        <v>91</v>
      </c>
      <c r="AW1726" s="15" t="s">
        <v>40</v>
      </c>
      <c r="AX1726" s="15" t="s">
        <v>84</v>
      </c>
      <c r="AY1726" s="281" t="s">
        <v>251</v>
      </c>
    </row>
    <row r="1727" s="13" customFormat="1">
      <c r="A1727" s="13"/>
      <c r="B1727" s="249"/>
      <c r="C1727" s="250"/>
      <c r="D1727" s="251" t="s">
        <v>260</v>
      </c>
      <c r="E1727" s="252" t="s">
        <v>1</v>
      </c>
      <c r="F1727" s="253" t="s">
        <v>1744</v>
      </c>
      <c r="G1727" s="250"/>
      <c r="H1727" s="254">
        <v>11</v>
      </c>
      <c r="I1727" s="255"/>
      <c r="J1727" s="250"/>
      <c r="K1727" s="250"/>
      <c r="L1727" s="256"/>
      <c r="M1727" s="257"/>
      <c r="N1727" s="258"/>
      <c r="O1727" s="258"/>
      <c r="P1727" s="258"/>
      <c r="Q1727" s="258"/>
      <c r="R1727" s="258"/>
      <c r="S1727" s="258"/>
      <c r="T1727" s="25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60" t="s">
        <v>260</v>
      </c>
      <c r="AU1727" s="260" t="s">
        <v>93</v>
      </c>
      <c r="AV1727" s="13" t="s">
        <v>93</v>
      </c>
      <c r="AW1727" s="13" t="s">
        <v>40</v>
      </c>
      <c r="AX1727" s="13" t="s">
        <v>91</v>
      </c>
      <c r="AY1727" s="260" t="s">
        <v>251</v>
      </c>
    </row>
    <row r="1728" s="2" customFormat="1" ht="24.15" customHeight="1">
      <c r="A1728" s="41"/>
      <c r="B1728" s="42"/>
      <c r="C1728" s="294" t="s">
        <v>1745</v>
      </c>
      <c r="D1728" s="294" t="s">
        <v>338</v>
      </c>
      <c r="E1728" s="295" t="s">
        <v>1746</v>
      </c>
      <c r="F1728" s="296" t="s">
        <v>1747</v>
      </c>
      <c r="G1728" s="297" t="s">
        <v>571</v>
      </c>
      <c r="H1728" s="298">
        <v>11</v>
      </c>
      <c r="I1728" s="299"/>
      <c r="J1728" s="300">
        <f>ROUND(I1728*H1728,2)</f>
        <v>0</v>
      </c>
      <c r="K1728" s="301"/>
      <c r="L1728" s="302"/>
      <c r="M1728" s="303" t="s">
        <v>1</v>
      </c>
      <c r="N1728" s="304" t="s">
        <v>49</v>
      </c>
      <c r="O1728" s="94"/>
      <c r="P1728" s="240">
        <f>O1728*H1728</f>
        <v>0</v>
      </c>
      <c r="Q1728" s="240">
        <v>0.0115</v>
      </c>
      <c r="R1728" s="240">
        <f>Q1728*H1728</f>
        <v>0.1265</v>
      </c>
      <c r="S1728" s="240">
        <v>0</v>
      </c>
      <c r="T1728" s="241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42" t="s">
        <v>364</v>
      </c>
      <c r="AT1728" s="242" t="s">
        <v>338</v>
      </c>
      <c r="AU1728" s="242" t="s">
        <v>93</v>
      </c>
      <c r="AY1728" s="19" t="s">
        <v>251</v>
      </c>
      <c r="BE1728" s="243">
        <f>IF(N1728="základní",J1728,0)</f>
        <v>0</v>
      </c>
      <c r="BF1728" s="243">
        <f>IF(N1728="snížená",J1728,0)</f>
        <v>0</v>
      </c>
      <c r="BG1728" s="243">
        <f>IF(N1728="zákl. přenesená",J1728,0)</f>
        <v>0</v>
      </c>
      <c r="BH1728" s="243">
        <f>IF(N1728="sníž. přenesená",J1728,0)</f>
        <v>0</v>
      </c>
      <c r="BI1728" s="243">
        <f>IF(N1728="nulová",J1728,0)</f>
        <v>0</v>
      </c>
      <c r="BJ1728" s="19" t="s">
        <v>91</v>
      </c>
      <c r="BK1728" s="243">
        <f>ROUND(I1728*H1728,2)</f>
        <v>0</v>
      </c>
      <c r="BL1728" s="19" t="s">
        <v>304</v>
      </c>
      <c r="BM1728" s="242" t="s">
        <v>1748</v>
      </c>
    </row>
    <row r="1729" s="15" customFormat="1">
      <c r="A1729" s="15"/>
      <c r="B1729" s="272"/>
      <c r="C1729" s="273"/>
      <c r="D1729" s="251" t="s">
        <v>260</v>
      </c>
      <c r="E1729" s="274" t="s">
        <v>1</v>
      </c>
      <c r="F1729" s="275" t="s">
        <v>1733</v>
      </c>
      <c r="G1729" s="273"/>
      <c r="H1729" s="274" t="s">
        <v>1</v>
      </c>
      <c r="I1729" s="276"/>
      <c r="J1729" s="273"/>
      <c r="K1729" s="273"/>
      <c r="L1729" s="277"/>
      <c r="M1729" s="278"/>
      <c r="N1729" s="279"/>
      <c r="O1729" s="279"/>
      <c r="P1729" s="279"/>
      <c r="Q1729" s="279"/>
      <c r="R1729" s="279"/>
      <c r="S1729" s="279"/>
      <c r="T1729" s="280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81" t="s">
        <v>260</v>
      </c>
      <c r="AU1729" s="281" t="s">
        <v>93</v>
      </c>
      <c r="AV1729" s="15" t="s">
        <v>91</v>
      </c>
      <c r="AW1729" s="15" t="s">
        <v>40</v>
      </c>
      <c r="AX1729" s="15" t="s">
        <v>84</v>
      </c>
      <c r="AY1729" s="281" t="s">
        <v>251</v>
      </c>
    </row>
    <row r="1730" s="13" customFormat="1">
      <c r="A1730" s="13"/>
      <c r="B1730" s="249"/>
      <c r="C1730" s="250"/>
      <c r="D1730" s="251" t="s">
        <v>260</v>
      </c>
      <c r="E1730" s="252" t="s">
        <v>1</v>
      </c>
      <c r="F1730" s="253" t="s">
        <v>1749</v>
      </c>
      <c r="G1730" s="250"/>
      <c r="H1730" s="254">
        <v>11</v>
      </c>
      <c r="I1730" s="255"/>
      <c r="J1730" s="250"/>
      <c r="K1730" s="250"/>
      <c r="L1730" s="256"/>
      <c r="M1730" s="257"/>
      <c r="N1730" s="258"/>
      <c r="O1730" s="258"/>
      <c r="P1730" s="258"/>
      <c r="Q1730" s="258"/>
      <c r="R1730" s="258"/>
      <c r="S1730" s="258"/>
      <c r="T1730" s="25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0" t="s">
        <v>260</v>
      </c>
      <c r="AU1730" s="260" t="s">
        <v>93</v>
      </c>
      <c r="AV1730" s="13" t="s">
        <v>93</v>
      </c>
      <c r="AW1730" s="13" t="s">
        <v>40</v>
      </c>
      <c r="AX1730" s="13" t="s">
        <v>91</v>
      </c>
      <c r="AY1730" s="260" t="s">
        <v>251</v>
      </c>
    </row>
    <row r="1731" s="2" customFormat="1" ht="24.15" customHeight="1">
      <c r="A1731" s="41"/>
      <c r="B1731" s="42"/>
      <c r="C1731" s="230" t="s">
        <v>1750</v>
      </c>
      <c r="D1731" s="230" t="s">
        <v>253</v>
      </c>
      <c r="E1731" s="231" t="s">
        <v>1751</v>
      </c>
      <c r="F1731" s="232" t="s">
        <v>1752</v>
      </c>
      <c r="G1731" s="233" t="s">
        <v>571</v>
      </c>
      <c r="H1731" s="234">
        <v>42</v>
      </c>
      <c r="I1731" s="235"/>
      <c r="J1731" s="236">
        <f>ROUND(I1731*H1731,2)</f>
        <v>0</v>
      </c>
      <c r="K1731" s="237"/>
      <c r="L1731" s="47"/>
      <c r="M1731" s="238" t="s">
        <v>1</v>
      </c>
      <c r="N1731" s="239" t="s">
        <v>49</v>
      </c>
      <c r="O1731" s="94"/>
      <c r="P1731" s="240">
        <f>O1731*H1731</f>
        <v>0</v>
      </c>
      <c r="Q1731" s="240">
        <v>0.00016000000000000001</v>
      </c>
      <c r="R1731" s="240">
        <f>Q1731*H1731</f>
        <v>0.0067200000000000003</v>
      </c>
      <c r="S1731" s="240">
        <v>0</v>
      </c>
      <c r="T1731" s="241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42" t="s">
        <v>304</v>
      </c>
      <c r="AT1731" s="242" t="s">
        <v>253</v>
      </c>
      <c r="AU1731" s="242" t="s">
        <v>93</v>
      </c>
      <c r="AY1731" s="19" t="s">
        <v>251</v>
      </c>
      <c r="BE1731" s="243">
        <f>IF(N1731="základní",J1731,0)</f>
        <v>0</v>
      </c>
      <c r="BF1731" s="243">
        <f>IF(N1731="snížená",J1731,0)</f>
        <v>0</v>
      </c>
      <c r="BG1731" s="243">
        <f>IF(N1731="zákl. přenesená",J1731,0)</f>
        <v>0</v>
      </c>
      <c r="BH1731" s="243">
        <f>IF(N1731="sníž. přenesená",J1731,0)</f>
        <v>0</v>
      </c>
      <c r="BI1731" s="243">
        <f>IF(N1731="nulová",J1731,0)</f>
        <v>0</v>
      </c>
      <c r="BJ1731" s="19" t="s">
        <v>91</v>
      </c>
      <c r="BK1731" s="243">
        <f>ROUND(I1731*H1731,2)</f>
        <v>0</v>
      </c>
      <c r="BL1731" s="19" t="s">
        <v>304</v>
      </c>
      <c r="BM1731" s="242" t="s">
        <v>1753</v>
      </c>
    </row>
    <row r="1732" s="15" customFormat="1">
      <c r="A1732" s="15"/>
      <c r="B1732" s="272"/>
      <c r="C1732" s="273"/>
      <c r="D1732" s="251" t="s">
        <v>260</v>
      </c>
      <c r="E1732" s="274" t="s">
        <v>1</v>
      </c>
      <c r="F1732" s="275" t="s">
        <v>1754</v>
      </c>
      <c r="G1732" s="273"/>
      <c r="H1732" s="274" t="s">
        <v>1</v>
      </c>
      <c r="I1732" s="276"/>
      <c r="J1732" s="273"/>
      <c r="K1732" s="273"/>
      <c r="L1732" s="277"/>
      <c r="M1732" s="278"/>
      <c r="N1732" s="279"/>
      <c r="O1732" s="279"/>
      <c r="P1732" s="279"/>
      <c r="Q1732" s="279"/>
      <c r="R1732" s="279"/>
      <c r="S1732" s="279"/>
      <c r="T1732" s="280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1" t="s">
        <v>260</v>
      </c>
      <c r="AU1732" s="281" t="s">
        <v>93</v>
      </c>
      <c r="AV1732" s="15" t="s">
        <v>91</v>
      </c>
      <c r="AW1732" s="15" t="s">
        <v>40</v>
      </c>
      <c r="AX1732" s="15" t="s">
        <v>84</v>
      </c>
      <c r="AY1732" s="281" t="s">
        <v>251</v>
      </c>
    </row>
    <row r="1733" s="15" customFormat="1">
      <c r="A1733" s="15"/>
      <c r="B1733" s="272"/>
      <c r="C1733" s="273"/>
      <c r="D1733" s="251" t="s">
        <v>260</v>
      </c>
      <c r="E1733" s="274" t="s">
        <v>1</v>
      </c>
      <c r="F1733" s="275" t="s">
        <v>1755</v>
      </c>
      <c r="G1733" s="273"/>
      <c r="H1733" s="274" t="s">
        <v>1</v>
      </c>
      <c r="I1733" s="276"/>
      <c r="J1733" s="273"/>
      <c r="K1733" s="273"/>
      <c r="L1733" s="277"/>
      <c r="M1733" s="278"/>
      <c r="N1733" s="279"/>
      <c r="O1733" s="279"/>
      <c r="P1733" s="279"/>
      <c r="Q1733" s="279"/>
      <c r="R1733" s="279"/>
      <c r="S1733" s="279"/>
      <c r="T1733" s="280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81" t="s">
        <v>260</v>
      </c>
      <c r="AU1733" s="281" t="s">
        <v>93</v>
      </c>
      <c r="AV1733" s="15" t="s">
        <v>91</v>
      </c>
      <c r="AW1733" s="15" t="s">
        <v>40</v>
      </c>
      <c r="AX1733" s="15" t="s">
        <v>84</v>
      </c>
      <c r="AY1733" s="281" t="s">
        <v>251</v>
      </c>
    </row>
    <row r="1734" s="13" customFormat="1">
      <c r="A1734" s="13"/>
      <c r="B1734" s="249"/>
      <c r="C1734" s="250"/>
      <c r="D1734" s="251" t="s">
        <v>260</v>
      </c>
      <c r="E1734" s="252" t="s">
        <v>1</v>
      </c>
      <c r="F1734" s="253" t="s">
        <v>1756</v>
      </c>
      <c r="G1734" s="250"/>
      <c r="H1734" s="254">
        <v>14</v>
      </c>
      <c r="I1734" s="255"/>
      <c r="J1734" s="250"/>
      <c r="K1734" s="250"/>
      <c r="L1734" s="256"/>
      <c r="M1734" s="257"/>
      <c r="N1734" s="258"/>
      <c r="O1734" s="258"/>
      <c r="P1734" s="258"/>
      <c r="Q1734" s="258"/>
      <c r="R1734" s="258"/>
      <c r="S1734" s="258"/>
      <c r="T1734" s="25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60" t="s">
        <v>260</v>
      </c>
      <c r="AU1734" s="260" t="s">
        <v>93</v>
      </c>
      <c r="AV1734" s="13" t="s">
        <v>93</v>
      </c>
      <c r="AW1734" s="13" t="s">
        <v>40</v>
      </c>
      <c r="AX1734" s="13" t="s">
        <v>84</v>
      </c>
      <c r="AY1734" s="260" t="s">
        <v>251</v>
      </c>
    </row>
    <row r="1735" s="13" customFormat="1">
      <c r="A1735" s="13"/>
      <c r="B1735" s="249"/>
      <c r="C1735" s="250"/>
      <c r="D1735" s="251" t="s">
        <v>260</v>
      </c>
      <c r="E1735" s="252" t="s">
        <v>1</v>
      </c>
      <c r="F1735" s="253" t="s">
        <v>1757</v>
      </c>
      <c r="G1735" s="250"/>
      <c r="H1735" s="254">
        <v>14</v>
      </c>
      <c r="I1735" s="255"/>
      <c r="J1735" s="250"/>
      <c r="K1735" s="250"/>
      <c r="L1735" s="256"/>
      <c r="M1735" s="257"/>
      <c r="N1735" s="258"/>
      <c r="O1735" s="258"/>
      <c r="P1735" s="258"/>
      <c r="Q1735" s="258"/>
      <c r="R1735" s="258"/>
      <c r="S1735" s="258"/>
      <c r="T1735" s="25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0" t="s">
        <v>260</v>
      </c>
      <c r="AU1735" s="260" t="s">
        <v>93</v>
      </c>
      <c r="AV1735" s="13" t="s">
        <v>93</v>
      </c>
      <c r="AW1735" s="13" t="s">
        <v>40</v>
      </c>
      <c r="AX1735" s="13" t="s">
        <v>84</v>
      </c>
      <c r="AY1735" s="260" t="s">
        <v>251</v>
      </c>
    </row>
    <row r="1736" s="13" customFormat="1">
      <c r="A1736" s="13"/>
      <c r="B1736" s="249"/>
      <c r="C1736" s="250"/>
      <c r="D1736" s="251" t="s">
        <v>260</v>
      </c>
      <c r="E1736" s="252" t="s">
        <v>1</v>
      </c>
      <c r="F1736" s="253" t="s">
        <v>1758</v>
      </c>
      <c r="G1736" s="250"/>
      <c r="H1736" s="254">
        <v>14</v>
      </c>
      <c r="I1736" s="255"/>
      <c r="J1736" s="250"/>
      <c r="K1736" s="250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0" t="s">
        <v>260</v>
      </c>
      <c r="AU1736" s="260" t="s">
        <v>93</v>
      </c>
      <c r="AV1736" s="13" t="s">
        <v>93</v>
      </c>
      <c r="AW1736" s="13" t="s">
        <v>40</v>
      </c>
      <c r="AX1736" s="13" t="s">
        <v>84</v>
      </c>
      <c r="AY1736" s="260" t="s">
        <v>251</v>
      </c>
    </row>
    <row r="1737" s="14" customFormat="1">
      <c r="A1737" s="14"/>
      <c r="B1737" s="261"/>
      <c r="C1737" s="262"/>
      <c r="D1737" s="251" t="s">
        <v>260</v>
      </c>
      <c r="E1737" s="263" t="s">
        <v>1</v>
      </c>
      <c r="F1737" s="264" t="s">
        <v>262</v>
      </c>
      <c r="G1737" s="262"/>
      <c r="H1737" s="265">
        <v>42</v>
      </c>
      <c r="I1737" s="266"/>
      <c r="J1737" s="262"/>
      <c r="K1737" s="262"/>
      <c r="L1737" s="267"/>
      <c r="M1737" s="268"/>
      <c r="N1737" s="269"/>
      <c r="O1737" s="269"/>
      <c r="P1737" s="269"/>
      <c r="Q1737" s="269"/>
      <c r="R1737" s="269"/>
      <c r="S1737" s="269"/>
      <c r="T1737" s="27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71" t="s">
        <v>260</v>
      </c>
      <c r="AU1737" s="271" t="s">
        <v>93</v>
      </c>
      <c r="AV1737" s="14" t="s">
        <v>257</v>
      </c>
      <c r="AW1737" s="14" t="s">
        <v>40</v>
      </c>
      <c r="AX1737" s="14" t="s">
        <v>91</v>
      </c>
      <c r="AY1737" s="271" t="s">
        <v>251</v>
      </c>
    </row>
    <row r="1738" s="2" customFormat="1" ht="24.15" customHeight="1">
      <c r="A1738" s="41"/>
      <c r="B1738" s="42"/>
      <c r="C1738" s="294" t="s">
        <v>1759</v>
      </c>
      <c r="D1738" s="294" t="s">
        <v>338</v>
      </c>
      <c r="E1738" s="295" t="s">
        <v>1760</v>
      </c>
      <c r="F1738" s="296" t="s">
        <v>1761</v>
      </c>
      <c r="G1738" s="297" t="s">
        <v>571</v>
      </c>
      <c r="H1738" s="298">
        <v>42</v>
      </c>
      <c r="I1738" s="299"/>
      <c r="J1738" s="300">
        <f>ROUND(I1738*H1738,2)</f>
        <v>0</v>
      </c>
      <c r="K1738" s="301"/>
      <c r="L1738" s="302"/>
      <c r="M1738" s="303" t="s">
        <v>1</v>
      </c>
      <c r="N1738" s="304" t="s">
        <v>49</v>
      </c>
      <c r="O1738" s="94"/>
      <c r="P1738" s="240">
        <f>O1738*H1738</f>
        <v>0</v>
      </c>
      <c r="Q1738" s="240">
        <v>0.0057499999999999999</v>
      </c>
      <c r="R1738" s="240">
        <f>Q1738*H1738</f>
        <v>0.24149999999999999</v>
      </c>
      <c r="S1738" s="240">
        <v>0</v>
      </c>
      <c r="T1738" s="241">
        <f>S1738*H1738</f>
        <v>0</v>
      </c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R1738" s="242" t="s">
        <v>364</v>
      </c>
      <c r="AT1738" s="242" t="s">
        <v>338</v>
      </c>
      <c r="AU1738" s="242" t="s">
        <v>93</v>
      </c>
      <c r="AY1738" s="19" t="s">
        <v>251</v>
      </c>
      <c r="BE1738" s="243">
        <f>IF(N1738="základní",J1738,0)</f>
        <v>0</v>
      </c>
      <c r="BF1738" s="243">
        <f>IF(N1738="snížená",J1738,0)</f>
        <v>0</v>
      </c>
      <c r="BG1738" s="243">
        <f>IF(N1738="zákl. přenesená",J1738,0)</f>
        <v>0</v>
      </c>
      <c r="BH1738" s="243">
        <f>IF(N1738="sníž. přenesená",J1738,0)</f>
        <v>0</v>
      </c>
      <c r="BI1738" s="243">
        <f>IF(N1738="nulová",J1738,0)</f>
        <v>0</v>
      </c>
      <c r="BJ1738" s="19" t="s">
        <v>91</v>
      </c>
      <c r="BK1738" s="243">
        <f>ROUND(I1738*H1738,2)</f>
        <v>0</v>
      </c>
      <c r="BL1738" s="19" t="s">
        <v>304</v>
      </c>
      <c r="BM1738" s="242" t="s">
        <v>1762</v>
      </c>
    </row>
    <row r="1739" s="15" customFormat="1">
      <c r="A1739" s="15"/>
      <c r="B1739" s="272"/>
      <c r="C1739" s="273"/>
      <c r="D1739" s="251" t="s">
        <v>260</v>
      </c>
      <c r="E1739" s="274" t="s">
        <v>1</v>
      </c>
      <c r="F1739" s="275" t="s">
        <v>1754</v>
      </c>
      <c r="G1739" s="273"/>
      <c r="H1739" s="274" t="s">
        <v>1</v>
      </c>
      <c r="I1739" s="276"/>
      <c r="J1739" s="273"/>
      <c r="K1739" s="273"/>
      <c r="L1739" s="277"/>
      <c r="M1739" s="278"/>
      <c r="N1739" s="279"/>
      <c r="O1739" s="279"/>
      <c r="P1739" s="279"/>
      <c r="Q1739" s="279"/>
      <c r="R1739" s="279"/>
      <c r="S1739" s="279"/>
      <c r="T1739" s="280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81" t="s">
        <v>260</v>
      </c>
      <c r="AU1739" s="281" t="s">
        <v>93</v>
      </c>
      <c r="AV1739" s="15" t="s">
        <v>91</v>
      </c>
      <c r="AW1739" s="15" t="s">
        <v>40</v>
      </c>
      <c r="AX1739" s="15" t="s">
        <v>84</v>
      </c>
      <c r="AY1739" s="281" t="s">
        <v>251</v>
      </c>
    </row>
    <row r="1740" s="13" customFormat="1">
      <c r="A1740" s="13"/>
      <c r="B1740" s="249"/>
      <c r="C1740" s="250"/>
      <c r="D1740" s="251" t="s">
        <v>260</v>
      </c>
      <c r="E1740" s="252" t="s">
        <v>1</v>
      </c>
      <c r="F1740" s="253" t="s">
        <v>1756</v>
      </c>
      <c r="G1740" s="250"/>
      <c r="H1740" s="254">
        <v>14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260</v>
      </c>
      <c r="AU1740" s="260" t="s">
        <v>93</v>
      </c>
      <c r="AV1740" s="13" t="s">
        <v>93</v>
      </c>
      <c r="AW1740" s="13" t="s">
        <v>40</v>
      </c>
      <c r="AX1740" s="13" t="s">
        <v>84</v>
      </c>
      <c r="AY1740" s="260" t="s">
        <v>251</v>
      </c>
    </row>
    <row r="1741" s="13" customFormat="1">
      <c r="A1741" s="13"/>
      <c r="B1741" s="249"/>
      <c r="C1741" s="250"/>
      <c r="D1741" s="251" t="s">
        <v>260</v>
      </c>
      <c r="E1741" s="252" t="s">
        <v>1</v>
      </c>
      <c r="F1741" s="253" t="s">
        <v>1757</v>
      </c>
      <c r="G1741" s="250"/>
      <c r="H1741" s="254">
        <v>14</v>
      </c>
      <c r="I1741" s="255"/>
      <c r="J1741" s="250"/>
      <c r="K1741" s="250"/>
      <c r="L1741" s="256"/>
      <c r="M1741" s="257"/>
      <c r="N1741" s="258"/>
      <c r="O1741" s="258"/>
      <c r="P1741" s="258"/>
      <c r="Q1741" s="258"/>
      <c r="R1741" s="258"/>
      <c r="S1741" s="258"/>
      <c r="T1741" s="25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0" t="s">
        <v>260</v>
      </c>
      <c r="AU1741" s="260" t="s">
        <v>93</v>
      </c>
      <c r="AV1741" s="13" t="s">
        <v>93</v>
      </c>
      <c r="AW1741" s="13" t="s">
        <v>40</v>
      </c>
      <c r="AX1741" s="13" t="s">
        <v>84</v>
      </c>
      <c r="AY1741" s="260" t="s">
        <v>251</v>
      </c>
    </row>
    <row r="1742" s="13" customFormat="1">
      <c r="A1742" s="13"/>
      <c r="B1742" s="249"/>
      <c r="C1742" s="250"/>
      <c r="D1742" s="251" t="s">
        <v>260</v>
      </c>
      <c r="E1742" s="252" t="s">
        <v>1</v>
      </c>
      <c r="F1742" s="253" t="s">
        <v>1758</v>
      </c>
      <c r="G1742" s="250"/>
      <c r="H1742" s="254">
        <v>14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260</v>
      </c>
      <c r="AU1742" s="260" t="s">
        <v>93</v>
      </c>
      <c r="AV1742" s="13" t="s">
        <v>93</v>
      </c>
      <c r="AW1742" s="13" t="s">
        <v>40</v>
      </c>
      <c r="AX1742" s="13" t="s">
        <v>84</v>
      </c>
      <c r="AY1742" s="260" t="s">
        <v>251</v>
      </c>
    </row>
    <row r="1743" s="14" customFormat="1">
      <c r="A1743" s="14"/>
      <c r="B1743" s="261"/>
      <c r="C1743" s="262"/>
      <c r="D1743" s="251" t="s">
        <v>260</v>
      </c>
      <c r="E1743" s="263" t="s">
        <v>1</v>
      </c>
      <c r="F1743" s="264" t="s">
        <v>262</v>
      </c>
      <c r="G1743" s="262"/>
      <c r="H1743" s="265">
        <v>42</v>
      </c>
      <c r="I1743" s="266"/>
      <c r="J1743" s="262"/>
      <c r="K1743" s="262"/>
      <c r="L1743" s="267"/>
      <c r="M1743" s="268"/>
      <c r="N1743" s="269"/>
      <c r="O1743" s="269"/>
      <c r="P1743" s="269"/>
      <c r="Q1743" s="269"/>
      <c r="R1743" s="269"/>
      <c r="S1743" s="269"/>
      <c r="T1743" s="27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1" t="s">
        <v>260</v>
      </c>
      <c r="AU1743" s="271" t="s">
        <v>93</v>
      </c>
      <c r="AV1743" s="14" t="s">
        <v>257</v>
      </c>
      <c r="AW1743" s="14" t="s">
        <v>40</v>
      </c>
      <c r="AX1743" s="14" t="s">
        <v>91</v>
      </c>
      <c r="AY1743" s="271" t="s">
        <v>251</v>
      </c>
    </row>
    <row r="1744" s="2" customFormat="1" ht="24.15" customHeight="1">
      <c r="A1744" s="41"/>
      <c r="B1744" s="42"/>
      <c r="C1744" s="230" t="s">
        <v>1763</v>
      </c>
      <c r="D1744" s="230" t="s">
        <v>253</v>
      </c>
      <c r="E1744" s="231" t="s">
        <v>1764</v>
      </c>
      <c r="F1744" s="232" t="s">
        <v>1765</v>
      </c>
      <c r="G1744" s="233" t="s">
        <v>1415</v>
      </c>
      <c r="H1744" s="305"/>
      <c r="I1744" s="235"/>
      <c r="J1744" s="236">
        <f>ROUND(I1744*H1744,2)</f>
        <v>0</v>
      </c>
      <c r="K1744" s="237"/>
      <c r="L1744" s="47"/>
      <c r="M1744" s="238" t="s">
        <v>1</v>
      </c>
      <c r="N1744" s="239" t="s">
        <v>49</v>
      </c>
      <c r="O1744" s="94"/>
      <c r="P1744" s="240">
        <f>O1744*H1744</f>
        <v>0</v>
      </c>
      <c r="Q1744" s="240">
        <v>0</v>
      </c>
      <c r="R1744" s="240">
        <f>Q1744*H1744</f>
        <v>0</v>
      </c>
      <c r="S1744" s="240">
        <v>0</v>
      </c>
      <c r="T1744" s="241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42" t="s">
        <v>304</v>
      </c>
      <c r="AT1744" s="242" t="s">
        <v>253</v>
      </c>
      <c r="AU1744" s="242" t="s">
        <v>93</v>
      </c>
      <c r="AY1744" s="19" t="s">
        <v>251</v>
      </c>
      <c r="BE1744" s="243">
        <f>IF(N1744="základní",J1744,0)</f>
        <v>0</v>
      </c>
      <c r="BF1744" s="243">
        <f>IF(N1744="snížená",J1744,0)</f>
        <v>0</v>
      </c>
      <c r="BG1744" s="243">
        <f>IF(N1744="zákl. přenesená",J1744,0)</f>
        <v>0</v>
      </c>
      <c r="BH1744" s="243">
        <f>IF(N1744="sníž. přenesená",J1744,0)</f>
        <v>0</v>
      </c>
      <c r="BI1744" s="243">
        <f>IF(N1744="nulová",J1744,0)</f>
        <v>0</v>
      </c>
      <c r="BJ1744" s="19" t="s">
        <v>91</v>
      </c>
      <c r="BK1744" s="243">
        <f>ROUND(I1744*H1744,2)</f>
        <v>0</v>
      </c>
      <c r="BL1744" s="19" t="s">
        <v>304</v>
      </c>
      <c r="BM1744" s="242" t="s">
        <v>1766</v>
      </c>
    </row>
    <row r="1745" s="2" customFormat="1">
      <c r="A1745" s="41"/>
      <c r="B1745" s="42"/>
      <c r="C1745" s="43"/>
      <c r="D1745" s="244" t="s">
        <v>258</v>
      </c>
      <c r="E1745" s="43"/>
      <c r="F1745" s="245" t="s">
        <v>1767</v>
      </c>
      <c r="G1745" s="43"/>
      <c r="H1745" s="43"/>
      <c r="I1745" s="246"/>
      <c r="J1745" s="43"/>
      <c r="K1745" s="43"/>
      <c r="L1745" s="47"/>
      <c r="M1745" s="247"/>
      <c r="N1745" s="248"/>
      <c r="O1745" s="94"/>
      <c r="P1745" s="94"/>
      <c r="Q1745" s="94"/>
      <c r="R1745" s="94"/>
      <c r="S1745" s="94"/>
      <c r="T1745" s="95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T1745" s="19" t="s">
        <v>258</v>
      </c>
      <c r="AU1745" s="19" t="s">
        <v>93</v>
      </c>
    </row>
    <row r="1746" s="12" customFormat="1" ht="22.8" customHeight="1">
      <c r="A1746" s="12"/>
      <c r="B1746" s="214"/>
      <c r="C1746" s="215"/>
      <c r="D1746" s="216" t="s">
        <v>83</v>
      </c>
      <c r="E1746" s="228" t="s">
        <v>1768</v>
      </c>
      <c r="F1746" s="228" t="s">
        <v>1769</v>
      </c>
      <c r="G1746" s="215"/>
      <c r="H1746" s="215"/>
      <c r="I1746" s="218"/>
      <c r="J1746" s="229">
        <f>BK1746</f>
        <v>0</v>
      </c>
      <c r="K1746" s="215"/>
      <c r="L1746" s="220"/>
      <c r="M1746" s="221"/>
      <c r="N1746" s="222"/>
      <c r="O1746" s="222"/>
      <c r="P1746" s="223">
        <f>SUM(P1747:P1767)</f>
        <v>0</v>
      </c>
      <c r="Q1746" s="222"/>
      <c r="R1746" s="223">
        <f>SUM(R1747:R1767)</f>
        <v>0.058909999999999997</v>
      </c>
      <c r="S1746" s="222"/>
      <c r="T1746" s="224">
        <f>SUM(T1747:T1767)</f>
        <v>0</v>
      </c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R1746" s="225" t="s">
        <v>93</v>
      </c>
      <c r="AT1746" s="226" t="s">
        <v>83</v>
      </c>
      <c r="AU1746" s="226" t="s">
        <v>91</v>
      </c>
      <c r="AY1746" s="225" t="s">
        <v>251</v>
      </c>
      <c r="BK1746" s="227">
        <f>SUM(BK1747:BK1767)</f>
        <v>0</v>
      </c>
    </row>
    <row r="1747" s="2" customFormat="1" ht="44.25" customHeight="1">
      <c r="A1747" s="41"/>
      <c r="B1747" s="42"/>
      <c r="C1747" s="230" t="s">
        <v>1770</v>
      </c>
      <c r="D1747" s="230" t="s">
        <v>253</v>
      </c>
      <c r="E1747" s="231" t="s">
        <v>1771</v>
      </c>
      <c r="F1747" s="232" t="s">
        <v>1772</v>
      </c>
      <c r="G1747" s="233" t="s">
        <v>571</v>
      </c>
      <c r="H1747" s="234">
        <v>11</v>
      </c>
      <c r="I1747" s="235"/>
      <c r="J1747" s="236">
        <f>ROUND(I1747*H1747,2)</f>
        <v>0</v>
      </c>
      <c r="K1747" s="237"/>
      <c r="L1747" s="47"/>
      <c r="M1747" s="238" t="s">
        <v>1</v>
      </c>
      <c r="N1747" s="239" t="s">
        <v>49</v>
      </c>
      <c r="O1747" s="94"/>
      <c r="P1747" s="240">
        <f>O1747*H1747</f>
        <v>0</v>
      </c>
      <c r="Q1747" s="240">
        <v>0.0026700000000000001</v>
      </c>
      <c r="R1747" s="240">
        <f>Q1747*H1747</f>
        <v>0.02937</v>
      </c>
      <c r="S1747" s="240">
        <v>0</v>
      </c>
      <c r="T1747" s="241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42" t="s">
        <v>304</v>
      </c>
      <c r="AT1747" s="242" t="s">
        <v>253</v>
      </c>
      <c r="AU1747" s="242" t="s">
        <v>93</v>
      </c>
      <c r="AY1747" s="19" t="s">
        <v>251</v>
      </c>
      <c r="BE1747" s="243">
        <f>IF(N1747="základní",J1747,0)</f>
        <v>0</v>
      </c>
      <c r="BF1747" s="243">
        <f>IF(N1747="snížená",J1747,0)</f>
        <v>0</v>
      </c>
      <c r="BG1747" s="243">
        <f>IF(N1747="zákl. přenesená",J1747,0)</f>
        <v>0</v>
      </c>
      <c r="BH1747" s="243">
        <f>IF(N1747="sníž. přenesená",J1747,0)</f>
        <v>0</v>
      </c>
      <c r="BI1747" s="243">
        <f>IF(N1747="nulová",J1747,0)</f>
        <v>0</v>
      </c>
      <c r="BJ1747" s="19" t="s">
        <v>91</v>
      </c>
      <c r="BK1747" s="243">
        <f>ROUND(I1747*H1747,2)</f>
        <v>0</v>
      </c>
      <c r="BL1747" s="19" t="s">
        <v>304</v>
      </c>
      <c r="BM1747" s="242" t="s">
        <v>1773</v>
      </c>
    </row>
    <row r="1748" s="2" customFormat="1">
      <c r="A1748" s="41"/>
      <c r="B1748" s="42"/>
      <c r="C1748" s="43"/>
      <c r="D1748" s="244" t="s">
        <v>258</v>
      </c>
      <c r="E1748" s="43"/>
      <c r="F1748" s="245" t="s">
        <v>1774</v>
      </c>
      <c r="G1748" s="43"/>
      <c r="H1748" s="43"/>
      <c r="I1748" s="246"/>
      <c r="J1748" s="43"/>
      <c r="K1748" s="43"/>
      <c r="L1748" s="47"/>
      <c r="M1748" s="247"/>
      <c r="N1748" s="248"/>
      <c r="O1748" s="94"/>
      <c r="P1748" s="94"/>
      <c r="Q1748" s="94"/>
      <c r="R1748" s="94"/>
      <c r="S1748" s="94"/>
      <c r="T1748" s="95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T1748" s="19" t="s">
        <v>258</v>
      </c>
      <c r="AU1748" s="19" t="s">
        <v>93</v>
      </c>
    </row>
    <row r="1749" s="15" customFormat="1">
      <c r="A1749" s="15"/>
      <c r="B1749" s="272"/>
      <c r="C1749" s="273"/>
      <c r="D1749" s="251" t="s">
        <v>260</v>
      </c>
      <c r="E1749" s="274" t="s">
        <v>1</v>
      </c>
      <c r="F1749" s="275" t="s">
        <v>1128</v>
      </c>
      <c r="G1749" s="273"/>
      <c r="H1749" s="274" t="s">
        <v>1</v>
      </c>
      <c r="I1749" s="276"/>
      <c r="J1749" s="273"/>
      <c r="K1749" s="273"/>
      <c r="L1749" s="277"/>
      <c r="M1749" s="278"/>
      <c r="N1749" s="279"/>
      <c r="O1749" s="279"/>
      <c r="P1749" s="279"/>
      <c r="Q1749" s="279"/>
      <c r="R1749" s="279"/>
      <c r="S1749" s="279"/>
      <c r="T1749" s="280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81" t="s">
        <v>260</v>
      </c>
      <c r="AU1749" s="281" t="s">
        <v>93</v>
      </c>
      <c r="AV1749" s="15" t="s">
        <v>91</v>
      </c>
      <c r="AW1749" s="15" t="s">
        <v>40</v>
      </c>
      <c r="AX1749" s="15" t="s">
        <v>84</v>
      </c>
      <c r="AY1749" s="281" t="s">
        <v>251</v>
      </c>
    </row>
    <row r="1750" s="13" customFormat="1">
      <c r="A1750" s="13"/>
      <c r="B1750" s="249"/>
      <c r="C1750" s="250"/>
      <c r="D1750" s="251" t="s">
        <v>260</v>
      </c>
      <c r="E1750" s="252" t="s">
        <v>1</v>
      </c>
      <c r="F1750" s="253" t="s">
        <v>1775</v>
      </c>
      <c r="G1750" s="250"/>
      <c r="H1750" s="254">
        <v>11</v>
      </c>
      <c r="I1750" s="255"/>
      <c r="J1750" s="250"/>
      <c r="K1750" s="250"/>
      <c r="L1750" s="256"/>
      <c r="M1750" s="257"/>
      <c r="N1750" s="258"/>
      <c r="O1750" s="258"/>
      <c r="P1750" s="258"/>
      <c r="Q1750" s="258"/>
      <c r="R1750" s="258"/>
      <c r="S1750" s="258"/>
      <c r="T1750" s="25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0" t="s">
        <v>260</v>
      </c>
      <c r="AU1750" s="260" t="s">
        <v>93</v>
      </c>
      <c r="AV1750" s="13" t="s">
        <v>93</v>
      </c>
      <c r="AW1750" s="13" t="s">
        <v>40</v>
      </c>
      <c r="AX1750" s="13" t="s">
        <v>91</v>
      </c>
      <c r="AY1750" s="260" t="s">
        <v>251</v>
      </c>
    </row>
    <row r="1751" s="2" customFormat="1" ht="44.25" customHeight="1">
      <c r="A1751" s="41"/>
      <c r="B1751" s="42"/>
      <c r="C1751" s="230" t="s">
        <v>1776</v>
      </c>
      <c r="D1751" s="230" t="s">
        <v>253</v>
      </c>
      <c r="E1751" s="231" t="s">
        <v>1777</v>
      </c>
      <c r="F1751" s="232" t="s">
        <v>1778</v>
      </c>
      <c r="G1751" s="233" t="s">
        <v>571</v>
      </c>
      <c r="H1751" s="234">
        <v>10</v>
      </c>
      <c r="I1751" s="235"/>
      <c r="J1751" s="236">
        <f>ROUND(I1751*H1751,2)</f>
        <v>0</v>
      </c>
      <c r="K1751" s="237"/>
      <c r="L1751" s="47"/>
      <c r="M1751" s="238" t="s">
        <v>1</v>
      </c>
      <c r="N1751" s="239" t="s">
        <v>49</v>
      </c>
      <c r="O1751" s="94"/>
      <c r="P1751" s="240">
        <f>O1751*H1751</f>
        <v>0</v>
      </c>
      <c r="Q1751" s="240">
        <v>0.00167</v>
      </c>
      <c r="R1751" s="240">
        <f>Q1751*H1751</f>
        <v>0.0167</v>
      </c>
      <c r="S1751" s="240">
        <v>0</v>
      </c>
      <c r="T1751" s="241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42" t="s">
        <v>304</v>
      </c>
      <c r="AT1751" s="242" t="s">
        <v>253</v>
      </c>
      <c r="AU1751" s="242" t="s">
        <v>93</v>
      </c>
      <c r="AY1751" s="19" t="s">
        <v>251</v>
      </c>
      <c r="BE1751" s="243">
        <f>IF(N1751="základní",J1751,0)</f>
        <v>0</v>
      </c>
      <c r="BF1751" s="243">
        <f>IF(N1751="snížená",J1751,0)</f>
        <v>0</v>
      </c>
      <c r="BG1751" s="243">
        <f>IF(N1751="zákl. přenesená",J1751,0)</f>
        <v>0</v>
      </c>
      <c r="BH1751" s="243">
        <f>IF(N1751="sníž. přenesená",J1751,0)</f>
        <v>0</v>
      </c>
      <c r="BI1751" s="243">
        <f>IF(N1751="nulová",J1751,0)</f>
        <v>0</v>
      </c>
      <c r="BJ1751" s="19" t="s">
        <v>91</v>
      </c>
      <c r="BK1751" s="243">
        <f>ROUND(I1751*H1751,2)</f>
        <v>0</v>
      </c>
      <c r="BL1751" s="19" t="s">
        <v>304</v>
      </c>
      <c r="BM1751" s="242" t="s">
        <v>1779</v>
      </c>
    </row>
    <row r="1752" s="15" customFormat="1">
      <c r="A1752" s="15"/>
      <c r="B1752" s="272"/>
      <c r="C1752" s="273"/>
      <c r="D1752" s="251" t="s">
        <v>260</v>
      </c>
      <c r="E1752" s="274" t="s">
        <v>1</v>
      </c>
      <c r="F1752" s="275" t="s">
        <v>1128</v>
      </c>
      <c r="G1752" s="273"/>
      <c r="H1752" s="274" t="s">
        <v>1</v>
      </c>
      <c r="I1752" s="276"/>
      <c r="J1752" s="273"/>
      <c r="K1752" s="273"/>
      <c r="L1752" s="277"/>
      <c r="M1752" s="278"/>
      <c r="N1752" s="279"/>
      <c r="O1752" s="279"/>
      <c r="P1752" s="279"/>
      <c r="Q1752" s="279"/>
      <c r="R1752" s="279"/>
      <c r="S1752" s="279"/>
      <c r="T1752" s="280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81" t="s">
        <v>260</v>
      </c>
      <c r="AU1752" s="281" t="s">
        <v>93</v>
      </c>
      <c r="AV1752" s="15" t="s">
        <v>91</v>
      </c>
      <c r="AW1752" s="15" t="s">
        <v>40</v>
      </c>
      <c r="AX1752" s="15" t="s">
        <v>84</v>
      </c>
      <c r="AY1752" s="281" t="s">
        <v>251</v>
      </c>
    </row>
    <row r="1753" s="13" customFormat="1">
      <c r="A1753" s="13"/>
      <c r="B1753" s="249"/>
      <c r="C1753" s="250"/>
      <c r="D1753" s="251" t="s">
        <v>260</v>
      </c>
      <c r="E1753" s="252" t="s">
        <v>1</v>
      </c>
      <c r="F1753" s="253" t="s">
        <v>1780</v>
      </c>
      <c r="G1753" s="250"/>
      <c r="H1753" s="254">
        <v>10</v>
      </c>
      <c r="I1753" s="255"/>
      <c r="J1753" s="250"/>
      <c r="K1753" s="250"/>
      <c r="L1753" s="256"/>
      <c r="M1753" s="257"/>
      <c r="N1753" s="258"/>
      <c r="O1753" s="258"/>
      <c r="P1753" s="258"/>
      <c r="Q1753" s="258"/>
      <c r="R1753" s="258"/>
      <c r="S1753" s="258"/>
      <c r="T1753" s="25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0" t="s">
        <v>260</v>
      </c>
      <c r="AU1753" s="260" t="s">
        <v>93</v>
      </c>
      <c r="AV1753" s="13" t="s">
        <v>93</v>
      </c>
      <c r="AW1753" s="13" t="s">
        <v>40</v>
      </c>
      <c r="AX1753" s="13" t="s">
        <v>91</v>
      </c>
      <c r="AY1753" s="260" t="s">
        <v>251</v>
      </c>
    </row>
    <row r="1754" s="2" customFormat="1" ht="37.8" customHeight="1">
      <c r="A1754" s="41"/>
      <c r="B1754" s="42"/>
      <c r="C1754" s="230" t="s">
        <v>1781</v>
      </c>
      <c r="D1754" s="230" t="s">
        <v>253</v>
      </c>
      <c r="E1754" s="231" t="s">
        <v>1782</v>
      </c>
      <c r="F1754" s="232" t="s">
        <v>1783</v>
      </c>
      <c r="G1754" s="233" t="s">
        <v>571</v>
      </c>
      <c r="H1754" s="234">
        <v>10</v>
      </c>
      <c r="I1754" s="235"/>
      <c r="J1754" s="236">
        <f>ROUND(I1754*H1754,2)</f>
        <v>0</v>
      </c>
      <c r="K1754" s="237"/>
      <c r="L1754" s="47"/>
      <c r="M1754" s="238" t="s">
        <v>1</v>
      </c>
      <c r="N1754" s="239" t="s">
        <v>49</v>
      </c>
      <c r="O1754" s="94"/>
      <c r="P1754" s="240">
        <f>O1754*H1754</f>
        <v>0</v>
      </c>
      <c r="Q1754" s="240">
        <v>0.00107</v>
      </c>
      <c r="R1754" s="240">
        <f>Q1754*H1754</f>
        <v>0.010699999999999999</v>
      </c>
      <c r="S1754" s="240">
        <v>0</v>
      </c>
      <c r="T1754" s="241">
        <f>S1754*H1754</f>
        <v>0</v>
      </c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R1754" s="242" t="s">
        <v>304</v>
      </c>
      <c r="AT1754" s="242" t="s">
        <v>253</v>
      </c>
      <c r="AU1754" s="242" t="s">
        <v>93</v>
      </c>
      <c r="AY1754" s="19" t="s">
        <v>251</v>
      </c>
      <c r="BE1754" s="243">
        <f>IF(N1754="základní",J1754,0)</f>
        <v>0</v>
      </c>
      <c r="BF1754" s="243">
        <f>IF(N1754="snížená",J1754,0)</f>
        <v>0</v>
      </c>
      <c r="BG1754" s="243">
        <f>IF(N1754="zákl. přenesená",J1754,0)</f>
        <v>0</v>
      </c>
      <c r="BH1754" s="243">
        <f>IF(N1754="sníž. přenesená",J1754,0)</f>
        <v>0</v>
      </c>
      <c r="BI1754" s="243">
        <f>IF(N1754="nulová",J1754,0)</f>
        <v>0</v>
      </c>
      <c r="BJ1754" s="19" t="s">
        <v>91</v>
      </c>
      <c r="BK1754" s="243">
        <f>ROUND(I1754*H1754,2)</f>
        <v>0</v>
      </c>
      <c r="BL1754" s="19" t="s">
        <v>304</v>
      </c>
      <c r="BM1754" s="242" t="s">
        <v>1784</v>
      </c>
    </row>
    <row r="1755" s="15" customFormat="1">
      <c r="A1755" s="15"/>
      <c r="B1755" s="272"/>
      <c r="C1755" s="273"/>
      <c r="D1755" s="251" t="s">
        <v>260</v>
      </c>
      <c r="E1755" s="274" t="s">
        <v>1</v>
      </c>
      <c r="F1755" s="275" t="s">
        <v>1128</v>
      </c>
      <c r="G1755" s="273"/>
      <c r="H1755" s="274" t="s">
        <v>1</v>
      </c>
      <c r="I1755" s="276"/>
      <c r="J1755" s="273"/>
      <c r="K1755" s="273"/>
      <c r="L1755" s="277"/>
      <c r="M1755" s="278"/>
      <c r="N1755" s="279"/>
      <c r="O1755" s="279"/>
      <c r="P1755" s="279"/>
      <c r="Q1755" s="279"/>
      <c r="R1755" s="279"/>
      <c r="S1755" s="279"/>
      <c r="T1755" s="280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81" t="s">
        <v>260</v>
      </c>
      <c r="AU1755" s="281" t="s">
        <v>93</v>
      </c>
      <c r="AV1755" s="15" t="s">
        <v>91</v>
      </c>
      <c r="AW1755" s="15" t="s">
        <v>40</v>
      </c>
      <c r="AX1755" s="15" t="s">
        <v>84</v>
      </c>
      <c r="AY1755" s="281" t="s">
        <v>251</v>
      </c>
    </row>
    <row r="1756" s="13" customFormat="1">
      <c r="A1756" s="13"/>
      <c r="B1756" s="249"/>
      <c r="C1756" s="250"/>
      <c r="D1756" s="251" t="s">
        <v>260</v>
      </c>
      <c r="E1756" s="252" t="s">
        <v>1</v>
      </c>
      <c r="F1756" s="253" t="s">
        <v>1780</v>
      </c>
      <c r="G1756" s="250"/>
      <c r="H1756" s="254">
        <v>10</v>
      </c>
      <c r="I1756" s="255"/>
      <c r="J1756" s="250"/>
      <c r="K1756" s="250"/>
      <c r="L1756" s="256"/>
      <c r="M1756" s="257"/>
      <c r="N1756" s="258"/>
      <c r="O1756" s="258"/>
      <c r="P1756" s="258"/>
      <c r="Q1756" s="258"/>
      <c r="R1756" s="258"/>
      <c r="S1756" s="258"/>
      <c r="T1756" s="25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0" t="s">
        <v>260</v>
      </c>
      <c r="AU1756" s="260" t="s">
        <v>93</v>
      </c>
      <c r="AV1756" s="13" t="s">
        <v>93</v>
      </c>
      <c r="AW1756" s="13" t="s">
        <v>40</v>
      </c>
      <c r="AX1756" s="13" t="s">
        <v>91</v>
      </c>
      <c r="AY1756" s="260" t="s">
        <v>251</v>
      </c>
    </row>
    <row r="1757" s="2" customFormat="1" ht="37.8" customHeight="1">
      <c r="A1757" s="41"/>
      <c r="B1757" s="42"/>
      <c r="C1757" s="230" t="s">
        <v>1785</v>
      </c>
      <c r="D1757" s="230" t="s">
        <v>253</v>
      </c>
      <c r="E1757" s="231" t="s">
        <v>1786</v>
      </c>
      <c r="F1757" s="232" t="s">
        <v>1787</v>
      </c>
      <c r="G1757" s="233" t="s">
        <v>571</v>
      </c>
      <c r="H1757" s="234">
        <v>2</v>
      </c>
      <c r="I1757" s="235"/>
      <c r="J1757" s="236">
        <f>ROUND(I1757*H1757,2)</f>
        <v>0</v>
      </c>
      <c r="K1757" s="237"/>
      <c r="L1757" s="47"/>
      <c r="M1757" s="238" t="s">
        <v>1</v>
      </c>
      <c r="N1757" s="239" t="s">
        <v>49</v>
      </c>
      <c r="O1757" s="94"/>
      <c r="P1757" s="240">
        <f>O1757*H1757</f>
        <v>0</v>
      </c>
      <c r="Q1757" s="240">
        <v>0.00107</v>
      </c>
      <c r="R1757" s="240">
        <f>Q1757*H1757</f>
        <v>0.00214</v>
      </c>
      <c r="S1757" s="240">
        <v>0</v>
      </c>
      <c r="T1757" s="241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42" t="s">
        <v>304</v>
      </c>
      <c r="AT1757" s="242" t="s">
        <v>253</v>
      </c>
      <c r="AU1757" s="242" t="s">
        <v>93</v>
      </c>
      <c r="AY1757" s="19" t="s">
        <v>251</v>
      </c>
      <c r="BE1757" s="243">
        <f>IF(N1757="základní",J1757,0)</f>
        <v>0</v>
      </c>
      <c r="BF1757" s="243">
        <f>IF(N1757="snížená",J1757,0)</f>
        <v>0</v>
      </c>
      <c r="BG1757" s="243">
        <f>IF(N1757="zákl. přenesená",J1757,0)</f>
        <v>0</v>
      </c>
      <c r="BH1757" s="243">
        <f>IF(N1757="sníž. přenesená",J1757,0)</f>
        <v>0</v>
      </c>
      <c r="BI1757" s="243">
        <f>IF(N1757="nulová",J1757,0)</f>
        <v>0</v>
      </c>
      <c r="BJ1757" s="19" t="s">
        <v>91</v>
      </c>
      <c r="BK1757" s="243">
        <f>ROUND(I1757*H1757,2)</f>
        <v>0</v>
      </c>
      <c r="BL1757" s="19" t="s">
        <v>304</v>
      </c>
      <c r="BM1757" s="242" t="s">
        <v>1788</v>
      </c>
    </row>
    <row r="1758" s="15" customFormat="1">
      <c r="A1758" s="15"/>
      <c r="B1758" s="272"/>
      <c r="C1758" s="273"/>
      <c r="D1758" s="251" t="s">
        <v>260</v>
      </c>
      <c r="E1758" s="274" t="s">
        <v>1</v>
      </c>
      <c r="F1758" s="275" t="s">
        <v>1128</v>
      </c>
      <c r="G1758" s="273"/>
      <c r="H1758" s="274" t="s">
        <v>1</v>
      </c>
      <c r="I1758" s="276"/>
      <c r="J1758" s="273"/>
      <c r="K1758" s="273"/>
      <c r="L1758" s="277"/>
      <c r="M1758" s="278"/>
      <c r="N1758" s="279"/>
      <c r="O1758" s="279"/>
      <c r="P1758" s="279"/>
      <c r="Q1758" s="279"/>
      <c r="R1758" s="279"/>
      <c r="S1758" s="279"/>
      <c r="T1758" s="280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81" t="s">
        <v>260</v>
      </c>
      <c r="AU1758" s="281" t="s">
        <v>93</v>
      </c>
      <c r="AV1758" s="15" t="s">
        <v>91</v>
      </c>
      <c r="AW1758" s="15" t="s">
        <v>40</v>
      </c>
      <c r="AX1758" s="15" t="s">
        <v>84</v>
      </c>
      <c r="AY1758" s="281" t="s">
        <v>251</v>
      </c>
    </row>
    <row r="1759" s="13" customFormat="1">
      <c r="A1759" s="13"/>
      <c r="B1759" s="249"/>
      <c r="C1759" s="250"/>
      <c r="D1759" s="251" t="s">
        <v>260</v>
      </c>
      <c r="E1759" s="252" t="s">
        <v>1</v>
      </c>
      <c r="F1759" s="253" t="s">
        <v>1038</v>
      </c>
      <c r="G1759" s="250"/>
      <c r="H1759" s="254">
        <v>2</v>
      </c>
      <c r="I1759" s="255"/>
      <c r="J1759" s="250"/>
      <c r="K1759" s="250"/>
      <c r="L1759" s="256"/>
      <c r="M1759" s="257"/>
      <c r="N1759" s="258"/>
      <c r="O1759" s="258"/>
      <c r="P1759" s="258"/>
      <c r="Q1759" s="258"/>
      <c r="R1759" s="258"/>
      <c r="S1759" s="258"/>
      <c r="T1759" s="25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0" t="s">
        <v>260</v>
      </c>
      <c r="AU1759" s="260" t="s">
        <v>93</v>
      </c>
      <c r="AV1759" s="13" t="s">
        <v>93</v>
      </c>
      <c r="AW1759" s="13" t="s">
        <v>40</v>
      </c>
      <c r="AX1759" s="13" t="s">
        <v>91</v>
      </c>
      <c r="AY1759" s="260" t="s">
        <v>251</v>
      </c>
    </row>
    <row r="1760" s="2" customFormat="1" ht="66.75" customHeight="1">
      <c r="A1760" s="41"/>
      <c r="B1760" s="42"/>
      <c r="C1760" s="230" t="s">
        <v>1789</v>
      </c>
      <c r="D1760" s="230" t="s">
        <v>253</v>
      </c>
      <c r="E1760" s="231" t="s">
        <v>1790</v>
      </c>
      <c r="F1760" s="232" t="s">
        <v>1791</v>
      </c>
      <c r="G1760" s="233" t="s">
        <v>1168</v>
      </c>
      <c r="H1760" s="234">
        <v>3</v>
      </c>
      <c r="I1760" s="235"/>
      <c r="J1760" s="236">
        <f>ROUND(I1760*H1760,2)</f>
        <v>0</v>
      </c>
      <c r="K1760" s="237"/>
      <c r="L1760" s="47"/>
      <c r="M1760" s="238" t="s">
        <v>1</v>
      </c>
      <c r="N1760" s="239" t="s">
        <v>49</v>
      </c>
      <c r="O1760" s="94"/>
      <c r="P1760" s="240">
        <f>O1760*H1760</f>
        <v>0</v>
      </c>
      <c r="Q1760" s="240">
        <v>0</v>
      </c>
      <c r="R1760" s="240">
        <f>Q1760*H1760</f>
        <v>0</v>
      </c>
      <c r="S1760" s="240">
        <v>0</v>
      </c>
      <c r="T1760" s="241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42" t="s">
        <v>304</v>
      </c>
      <c r="AT1760" s="242" t="s">
        <v>253</v>
      </c>
      <c r="AU1760" s="242" t="s">
        <v>93</v>
      </c>
      <c r="AY1760" s="19" t="s">
        <v>251</v>
      </c>
      <c r="BE1760" s="243">
        <f>IF(N1760="základní",J1760,0)</f>
        <v>0</v>
      </c>
      <c r="BF1760" s="243">
        <f>IF(N1760="snížená",J1760,0)</f>
        <v>0</v>
      </c>
      <c r="BG1760" s="243">
        <f>IF(N1760="zákl. přenesená",J1760,0)</f>
        <v>0</v>
      </c>
      <c r="BH1760" s="243">
        <f>IF(N1760="sníž. přenesená",J1760,0)</f>
        <v>0</v>
      </c>
      <c r="BI1760" s="243">
        <f>IF(N1760="nulová",J1760,0)</f>
        <v>0</v>
      </c>
      <c r="BJ1760" s="19" t="s">
        <v>91</v>
      </c>
      <c r="BK1760" s="243">
        <f>ROUND(I1760*H1760,2)</f>
        <v>0</v>
      </c>
      <c r="BL1760" s="19" t="s">
        <v>304</v>
      </c>
      <c r="BM1760" s="242" t="s">
        <v>1792</v>
      </c>
    </row>
    <row r="1761" s="15" customFormat="1">
      <c r="A1761" s="15"/>
      <c r="B1761" s="272"/>
      <c r="C1761" s="273"/>
      <c r="D1761" s="251" t="s">
        <v>260</v>
      </c>
      <c r="E1761" s="274" t="s">
        <v>1</v>
      </c>
      <c r="F1761" s="275" t="s">
        <v>1793</v>
      </c>
      <c r="G1761" s="273"/>
      <c r="H1761" s="274" t="s">
        <v>1</v>
      </c>
      <c r="I1761" s="276"/>
      <c r="J1761" s="273"/>
      <c r="K1761" s="273"/>
      <c r="L1761" s="277"/>
      <c r="M1761" s="278"/>
      <c r="N1761" s="279"/>
      <c r="O1761" s="279"/>
      <c r="P1761" s="279"/>
      <c r="Q1761" s="279"/>
      <c r="R1761" s="279"/>
      <c r="S1761" s="279"/>
      <c r="T1761" s="280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81" t="s">
        <v>260</v>
      </c>
      <c r="AU1761" s="281" t="s">
        <v>93</v>
      </c>
      <c r="AV1761" s="15" t="s">
        <v>91</v>
      </c>
      <c r="AW1761" s="15" t="s">
        <v>40</v>
      </c>
      <c r="AX1761" s="15" t="s">
        <v>84</v>
      </c>
      <c r="AY1761" s="281" t="s">
        <v>251</v>
      </c>
    </row>
    <row r="1762" s="13" customFormat="1">
      <c r="A1762" s="13"/>
      <c r="B1762" s="249"/>
      <c r="C1762" s="250"/>
      <c r="D1762" s="251" t="s">
        <v>260</v>
      </c>
      <c r="E1762" s="252" t="s">
        <v>1</v>
      </c>
      <c r="F1762" s="253" t="s">
        <v>1034</v>
      </c>
      <c r="G1762" s="250"/>
      <c r="H1762" s="254">
        <v>3</v>
      </c>
      <c r="I1762" s="255"/>
      <c r="J1762" s="250"/>
      <c r="K1762" s="250"/>
      <c r="L1762" s="256"/>
      <c r="M1762" s="257"/>
      <c r="N1762" s="258"/>
      <c r="O1762" s="258"/>
      <c r="P1762" s="258"/>
      <c r="Q1762" s="258"/>
      <c r="R1762" s="258"/>
      <c r="S1762" s="258"/>
      <c r="T1762" s="25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0" t="s">
        <v>260</v>
      </c>
      <c r="AU1762" s="260" t="s">
        <v>93</v>
      </c>
      <c r="AV1762" s="13" t="s">
        <v>93</v>
      </c>
      <c r="AW1762" s="13" t="s">
        <v>40</v>
      </c>
      <c r="AX1762" s="13" t="s">
        <v>91</v>
      </c>
      <c r="AY1762" s="260" t="s">
        <v>251</v>
      </c>
    </row>
    <row r="1763" s="2" customFormat="1" ht="66.75" customHeight="1">
      <c r="A1763" s="41"/>
      <c r="B1763" s="42"/>
      <c r="C1763" s="230" t="s">
        <v>1794</v>
      </c>
      <c r="D1763" s="230" t="s">
        <v>253</v>
      </c>
      <c r="E1763" s="231" t="s">
        <v>1795</v>
      </c>
      <c r="F1763" s="232" t="s">
        <v>1796</v>
      </c>
      <c r="G1763" s="233" t="s">
        <v>1168</v>
      </c>
      <c r="H1763" s="234">
        <v>2</v>
      </c>
      <c r="I1763" s="235"/>
      <c r="J1763" s="236">
        <f>ROUND(I1763*H1763,2)</f>
        <v>0</v>
      </c>
      <c r="K1763" s="237"/>
      <c r="L1763" s="47"/>
      <c r="M1763" s="238" t="s">
        <v>1</v>
      </c>
      <c r="N1763" s="239" t="s">
        <v>49</v>
      </c>
      <c r="O1763" s="94"/>
      <c r="P1763" s="240">
        <f>O1763*H1763</f>
        <v>0</v>
      </c>
      <c r="Q1763" s="240">
        <v>0</v>
      </c>
      <c r="R1763" s="240">
        <f>Q1763*H1763</f>
        <v>0</v>
      </c>
      <c r="S1763" s="240">
        <v>0</v>
      </c>
      <c r="T1763" s="241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42" t="s">
        <v>304</v>
      </c>
      <c r="AT1763" s="242" t="s">
        <v>253</v>
      </c>
      <c r="AU1763" s="242" t="s">
        <v>93</v>
      </c>
      <c r="AY1763" s="19" t="s">
        <v>251</v>
      </c>
      <c r="BE1763" s="243">
        <f>IF(N1763="základní",J1763,0)</f>
        <v>0</v>
      </c>
      <c r="BF1763" s="243">
        <f>IF(N1763="snížená",J1763,0)</f>
        <v>0</v>
      </c>
      <c r="BG1763" s="243">
        <f>IF(N1763="zákl. přenesená",J1763,0)</f>
        <v>0</v>
      </c>
      <c r="BH1763" s="243">
        <f>IF(N1763="sníž. přenesená",J1763,0)</f>
        <v>0</v>
      </c>
      <c r="BI1763" s="243">
        <f>IF(N1763="nulová",J1763,0)</f>
        <v>0</v>
      </c>
      <c r="BJ1763" s="19" t="s">
        <v>91</v>
      </c>
      <c r="BK1763" s="243">
        <f>ROUND(I1763*H1763,2)</f>
        <v>0</v>
      </c>
      <c r="BL1763" s="19" t="s">
        <v>304</v>
      </c>
      <c r="BM1763" s="242" t="s">
        <v>1797</v>
      </c>
    </row>
    <row r="1764" s="15" customFormat="1">
      <c r="A1764" s="15"/>
      <c r="B1764" s="272"/>
      <c r="C1764" s="273"/>
      <c r="D1764" s="251" t="s">
        <v>260</v>
      </c>
      <c r="E1764" s="274" t="s">
        <v>1</v>
      </c>
      <c r="F1764" s="275" t="s">
        <v>1793</v>
      </c>
      <c r="G1764" s="273"/>
      <c r="H1764" s="274" t="s">
        <v>1</v>
      </c>
      <c r="I1764" s="276"/>
      <c r="J1764" s="273"/>
      <c r="K1764" s="273"/>
      <c r="L1764" s="277"/>
      <c r="M1764" s="278"/>
      <c r="N1764" s="279"/>
      <c r="O1764" s="279"/>
      <c r="P1764" s="279"/>
      <c r="Q1764" s="279"/>
      <c r="R1764" s="279"/>
      <c r="S1764" s="279"/>
      <c r="T1764" s="280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81" t="s">
        <v>260</v>
      </c>
      <c r="AU1764" s="281" t="s">
        <v>93</v>
      </c>
      <c r="AV1764" s="15" t="s">
        <v>91</v>
      </c>
      <c r="AW1764" s="15" t="s">
        <v>40</v>
      </c>
      <c r="AX1764" s="15" t="s">
        <v>84</v>
      </c>
      <c r="AY1764" s="281" t="s">
        <v>251</v>
      </c>
    </row>
    <row r="1765" s="13" customFormat="1">
      <c r="A1765" s="13"/>
      <c r="B1765" s="249"/>
      <c r="C1765" s="250"/>
      <c r="D1765" s="251" t="s">
        <v>260</v>
      </c>
      <c r="E1765" s="252" t="s">
        <v>1</v>
      </c>
      <c r="F1765" s="253" t="s">
        <v>1038</v>
      </c>
      <c r="G1765" s="250"/>
      <c r="H1765" s="254">
        <v>2</v>
      </c>
      <c r="I1765" s="255"/>
      <c r="J1765" s="250"/>
      <c r="K1765" s="250"/>
      <c r="L1765" s="256"/>
      <c r="M1765" s="257"/>
      <c r="N1765" s="258"/>
      <c r="O1765" s="258"/>
      <c r="P1765" s="258"/>
      <c r="Q1765" s="258"/>
      <c r="R1765" s="258"/>
      <c r="S1765" s="258"/>
      <c r="T1765" s="25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0" t="s">
        <v>260</v>
      </c>
      <c r="AU1765" s="260" t="s">
        <v>93</v>
      </c>
      <c r="AV1765" s="13" t="s">
        <v>93</v>
      </c>
      <c r="AW1765" s="13" t="s">
        <v>40</v>
      </c>
      <c r="AX1765" s="13" t="s">
        <v>91</v>
      </c>
      <c r="AY1765" s="260" t="s">
        <v>251</v>
      </c>
    </row>
    <row r="1766" s="2" customFormat="1" ht="24.15" customHeight="1">
      <c r="A1766" s="41"/>
      <c r="B1766" s="42"/>
      <c r="C1766" s="230" t="s">
        <v>1798</v>
      </c>
      <c r="D1766" s="230" t="s">
        <v>253</v>
      </c>
      <c r="E1766" s="231" t="s">
        <v>1799</v>
      </c>
      <c r="F1766" s="232" t="s">
        <v>1800</v>
      </c>
      <c r="G1766" s="233" t="s">
        <v>1415</v>
      </c>
      <c r="H1766" s="305"/>
      <c r="I1766" s="235"/>
      <c r="J1766" s="236">
        <f>ROUND(I1766*H1766,2)</f>
        <v>0</v>
      </c>
      <c r="K1766" s="237"/>
      <c r="L1766" s="47"/>
      <c r="M1766" s="238" t="s">
        <v>1</v>
      </c>
      <c r="N1766" s="239" t="s">
        <v>49</v>
      </c>
      <c r="O1766" s="94"/>
      <c r="P1766" s="240">
        <f>O1766*H1766</f>
        <v>0</v>
      </c>
      <c r="Q1766" s="240">
        <v>0</v>
      </c>
      <c r="R1766" s="240">
        <f>Q1766*H1766</f>
        <v>0</v>
      </c>
      <c r="S1766" s="240">
        <v>0</v>
      </c>
      <c r="T1766" s="241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42" t="s">
        <v>304</v>
      </c>
      <c r="AT1766" s="242" t="s">
        <v>253</v>
      </c>
      <c r="AU1766" s="242" t="s">
        <v>93</v>
      </c>
      <c r="AY1766" s="19" t="s">
        <v>251</v>
      </c>
      <c r="BE1766" s="243">
        <f>IF(N1766="základní",J1766,0)</f>
        <v>0</v>
      </c>
      <c r="BF1766" s="243">
        <f>IF(N1766="snížená",J1766,0)</f>
        <v>0</v>
      </c>
      <c r="BG1766" s="243">
        <f>IF(N1766="zákl. přenesená",J1766,0)</f>
        <v>0</v>
      </c>
      <c r="BH1766" s="243">
        <f>IF(N1766="sníž. přenesená",J1766,0)</f>
        <v>0</v>
      </c>
      <c r="BI1766" s="243">
        <f>IF(N1766="nulová",J1766,0)</f>
        <v>0</v>
      </c>
      <c r="BJ1766" s="19" t="s">
        <v>91</v>
      </c>
      <c r="BK1766" s="243">
        <f>ROUND(I1766*H1766,2)</f>
        <v>0</v>
      </c>
      <c r="BL1766" s="19" t="s">
        <v>304</v>
      </c>
      <c r="BM1766" s="242" t="s">
        <v>1801</v>
      </c>
    </row>
    <row r="1767" s="2" customFormat="1">
      <c r="A1767" s="41"/>
      <c r="B1767" s="42"/>
      <c r="C1767" s="43"/>
      <c r="D1767" s="244" t="s">
        <v>258</v>
      </c>
      <c r="E1767" s="43"/>
      <c r="F1767" s="245" t="s">
        <v>1802</v>
      </c>
      <c r="G1767" s="43"/>
      <c r="H1767" s="43"/>
      <c r="I1767" s="246"/>
      <c r="J1767" s="43"/>
      <c r="K1767" s="43"/>
      <c r="L1767" s="47"/>
      <c r="M1767" s="247"/>
      <c r="N1767" s="248"/>
      <c r="O1767" s="94"/>
      <c r="P1767" s="94"/>
      <c r="Q1767" s="94"/>
      <c r="R1767" s="94"/>
      <c r="S1767" s="94"/>
      <c r="T1767" s="95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T1767" s="19" t="s">
        <v>258</v>
      </c>
      <c r="AU1767" s="19" t="s">
        <v>93</v>
      </c>
    </row>
    <row r="1768" s="12" customFormat="1" ht="22.8" customHeight="1">
      <c r="A1768" s="12"/>
      <c r="B1768" s="214"/>
      <c r="C1768" s="215"/>
      <c r="D1768" s="216" t="s">
        <v>83</v>
      </c>
      <c r="E1768" s="228" t="s">
        <v>1803</v>
      </c>
      <c r="F1768" s="228" t="s">
        <v>1804</v>
      </c>
      <c r="G1768" s="215"/>
      <c r="H1768" s="215"/>
      <c r="I1768" s="218"/>
      <c r="J1768" s="229">
        <f>BK1768</f>
        <v>0</v>
      </c>
      <c r="K1768" s="215"/>
      <c r="L1768" s="220"/>
      <c r="M1768" s="221"/>
      <c r="N1768" s="222"/>
      <c r="O1768" s="222"/>
      <c r="P1768" s="223">
        <f>SUM(P1769:P1784)</f>
        <v>0</v>
      </c>
      <c r="Q1768" s="222"/>
      <c r="R1768" s="223">
        <f>SUM(R1769:R1784)</f>
        <v>0.065199999999999994</v>
      </c>
      <c r="S1768" s="222"/>
      <c r="T1768" s="224">
        <f>SUM(T1769:T1784)</f>
        <v>0</v>
      </c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R1768" s="225" t="s">
        <v>93</v>
      </c>
      <c r="AT1768" s="226" t="s">
        <v>83</v>
      </c>
      <c r="AU1768" s="226" t="s">
        <v>91</v>
      </c>
      <c r="AY1768" s="225" t="s">
        <v>251</v>
      </c>
      <c r="BK1768" s="227">
        <f>SUM(BK1769:BK1784)</f>
        <v>0</v>
      </c>
    </row>
    <row r="1769" s="2" customFormat="1" ht="24.15" customHeight="1">
      <c r="A1769" s="41"/>
      <c r="B1769" s="42"/>
      <c r="C1769" s="230" t="s">
        <v>1805</v>
      </c>
      <c r="D1769" s="230" t="s">
        <v>253</v>
      </c>
      <c r="E1769" s="231" t="s">
        <v>1806</v>
      </c>
      <c r="F1769" s="232" t="s">
        <v>1807</v>
      </c>
      <c r="G1769" s="233" t="s">
        <v>1808</v>
      </c>
      <c r="H1769" s="234">
        <v>18</v>
      </c>
      <c r="I1769" s="235"/>
      <c r="J1769" s="236">
        <f>ROUND(I1769*H1769,2)</f>
        <v>0</v>
      </c>
      <c r="K1769" s="237"/>
      <c r="L1769" s="47"/>
      <c r="M1769" s="238" t="s">
        <v>1</v>
      </c>
      <c r="N1769" s="239" t="s">
        <v>49</v>
      </c>
      <c r="O1769" s="94"/>
      <c r="P1769" s="240">
        <f>O1769*H1769</f>
        <v>0</v>
      </c>
      <c r="Q1769" s="240">
        <v>0</v>
      </c>
      <c r="R1769" s="240">
        <f>Q1769*H1769</f>
        <v>0</v>
      </c>
      <c r="S1769" s="240">
        <v>0</v>
      </c>
      <c r="T1769" s="241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42" t="s">
        <v>304</v>
      </c>
      <c r="AT1769" s="242" t="s">
        <v>253</v>
      </c>
      <c r="AU1769" s="242" t="s">
        <v>93</v>
      </c>
      <c r="AY1769" s="19" t="s">
        <v>251</v>
      </c>
      <c r="BE1769" s="243">
        <f>IF(N1769="základní",J1769,0)</f>
        <v>0</v>
      </c>
      <c r="BF1769" s="243">
        <f>IF(N1769="snížená",J1769,0)</f>
        <v>0</v>
      </c>
      <c r="BG1769" s="243">
        <f>IF(N1769="zákl. přenesená",J1769,0)</f>
        <v>0</v>
      </c>
      <c r="BH1769" s="243">
        <f>IF(N1769="sníž. přenesená",J1769,0)</f>
        <v>0</v>
      </c>
      <c r="BI1769" s="243">
        <f>IF(N1769="nulová",J1769,0)</f>
        <v>0</v>
      </c>
      <c r="BJ1769" s="19" t="s">
        <v>91</v>
      </c>
      <c r="BK1769" s="243">
        <f>ROUND(I1769*H1769,2)</f>
        <v>0</v>
      </c>
      <c r="BL1769" s="19" t="s">
        <v>304</v>
      </c>
      <c r="BM1769" s="242" t="s">
        <v>1809</v>
      </c>
    </row>
    <row r="1770" s="13" customFormat="1">
      <c r="A1770" s="13"/>
      <c r="B1770" s="249"/>
      <c r="C1770" s="250"/>
      <c r="D1770" s="251" t="s">
        <v>260</v>
      </c>
      <c r="E1770" s="252" t="s">
        <v>1</v>
      </c>
      <c r="F1770" s="253" t="s">
        <v>1810</v>
      </c>
      <c r="G1770" s="250"/>
      <c r="H1770" s="254">
        <v>3</v>
      </c>
      <c r="I1770" s="255"/>
      <c r="J1770" s="250"/>
      <c r="K1770" s="250"/>
      <c r="L1770" s="256"/>
      <c r="M1770" s="257"/>
      <c r="N1770" s="258"/>
      <c r="O1770" s="258"/>
      <c r="P1770" s="258"/>
      <c r="Q1770" s="258"/>
      <c r="R1770" s="258"/>
      <c r="S1770" s="258"/>
      <c r="T1770" s="25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0" t="s">
        <v>260</v>
      </c>
      <c r="AU1770" s="260" t="s">
        <v>93</v>
      </c>
      <c r="AV1770" s="13" t="s">
        <v>93</v>
      </c>
      <c r="AW1770" s="13" t="s">
        <v>40</v>
      </c>
      <c r="AX1770" s="13" t="s">
        <v>84</v>
      </c>
      <c r="AY1770" s="260" t="s">
        <v>251</v>
      </c>
    </row>
    <row r="1771" s="13" customFormat="1">
      <c r="A1771" s="13"/>
      <c r="B1771" s="249"/>
      <c r="C1771" s="250"/>
      <c r="D1771" s="251" t="s">
        <v>260</v>
      </c>
      <c r="E1771" s="252" t="s">
        <v>1</v>
      </c>
      <c r="F1771" s="253" t="s">
        <v>1811</v>
      </c>
      <c r="G1771" s="250"/>
      <c r="H1771" s="254">
        <v>3</v>
      </c>
      <c r="I1771" s="255"/>
      <c r="J1771" s="250"/>
      <c r="K1771" s="250"/>
      <c r="L1771" s="256"/>
      <c r="M1771" s="257"/>
      <c r="N1771" s="258"/>
      <c r="O1771" s="258"/>
      <c r="P1771" s="258"/>
      <c r="Q1771" s="258"/>
      <c r="R1771" s="258"/>
      <c r="S1771" s="258"/>
      <c r="T1771" s="25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0" t="s">
        <v>260</v>
      </c>
      <c r="AU1771" s="260" t="s">
        <v>93</v>
      </c>
      <c r="AV1771" s="13" t="s">
        <v>93</v>
      </c>
      <c r="AW1771" s="13" t="s">
        <v>40</v>
      </c>
      <c r="AX1771" s="13" t="s">
        <v>84</v>
      </c>
      <c r="AY1771" s="260" t="s">
        <v>251</v>
      </c>
    </row>
    <row r="1772" s="13" customFormat="1">
      <c r="A1772" s="13"/>
      <c r="B1772" s="249"/>
      <c r="C1772" s="250"/>
      <c r="D1772" s="251" t="s">
        <v>260</v>
      </c>
      <c r="E1772" s="252" t="s">
        <v>1</v>
      </c>
      <c r="F1772" s="253" t="s">
        <v>1812</v>
      </c>
      <c r="G1772" s="250"/>
      <c r="H1772" s="254">
        <v>3</v>
      </c>
      <c r="I1772" s="255"/>
      <c r="J1772" s="250"/>
      <c r="K1772" s="250"/>
      <c r="L1772" s="256"/>
      <c r="M1772" s="257"/>
      <c r="N1772" s="258"/>
      <c r="O1772" s="258"/>
      <c r="P1772" s="258"/>
      <c r="Q1772" s="258"/>
      <c r="R1772" s="258"/>
      <c r="S1772" s="258"/>
      <c r="T1772" s="25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0" t="s">
        <v>260</v>
      </c>
      <c r="AU1772" s="260" t="s">
        <v>93</v>
      </c>
      <c r="AV1772" s="13" t="s">
        <v>93</v>
      </c>
      <c r="AW1772" s="13" t="s">
        <v>40</v>
      </c>
      <c r="AX1772" s="13" t="s">
        <v>84</v>
      </c>
      <c r="AY1772" s="260" t="s">
        <v>251</v>
      </c>
    </row>
    <row r="1773" s="13" customFormat="1">
      <c r="A1773" s="13"/>
      <c r="B1773" s="249"/>
      <c r="C1773" s="250"/>
      <c r="D1773" s="251" t="s">
        <v>260</v>
      </c>
      <c r="E1773" s="252" t="s">
        <v>1</v>
      </c>
      <c r="F1773" s="253" t="s">
        <v>1813</v>
      </c>
      <c r="G1773" s="250"/>
      <c r="H1773" s="254">
        <v>3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260</v>
      </c>
      <c r="AU1773" s="260" t="s">
        <v>93</v>
      </c>
      <c r="AV1773" s="13" t="s">
        <v>93</v>
      </c>
      <c r="AW1773" s="13" t="s">
        <v>40</v>
      </c>
      <c r="AX1773" s="13" t="s">
        <v>84</v>
      </c>
      <c r="AY1773" s="260" t="s">
        <v>251</v>
      </c>
    </row>
    <row r="1774" s="13" customFormat="1">
      <c r="A1774" s="13"/>
      <c r="B1774" s="249"/>
      <c r="C1774" s="250"/>
      <c r="D1774" s="251" t="s">
        <v>260</v>
      </c>
      <c r="E1774" s="252" t="s">
        <v>1</v>
      </c>
      <c r="F1774" s="253" t="s">
        <v>1814</v>
      </c>
      <c r="G1774" s="250"/>
      <c r="H1774" s="254">
        <v>3</v>
      </c>
      <c r="I1774" s="255"/>
      <c r="J1774" s="250"/>
      <c r="K1774" s="250"/>
      <c r="L1774" s="256"/>
      <c r="M1774" s="257"/>
      <c r="N1774" s="258"/>
      <c r="O1774" s="258"/>
      <c r="P1774" s="258"/>
      <c r="Q1774" s="258"/>
      <c r="R1774" s="258"/>
      <c r="S1774" s="258"/>
      <c r="T1774" s="25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0" t="s">
        <v>260</v>
      </c>
      <c r="AU1774" s="260" t="s">
        <v>93</v>
      </c>
      <c r="AV1774" s="13" t="s">
        <v>93</v>
      </c>
      <c r="AW1774" s="13" t="s">
        <v>40</v>
      </c>
      <c r="AX1774" s="13" t="s">
        <v>84</v>
      </c>
      <c r="AY1774" s="260" t="s">
        <v>251</v>
      </c>
    </row>
    <row r="1775" s="13" customFormat="1">
      <c r="A1775" s="13"/>
      <c r="B1775" s="249"/>
      <c r="C1775" s="250"/>
      <c r="D1775" s="251" t="s">
        <v>260</v>
      </c>
      <c r="E1775" s="252" t="s">
        <v>1</v>
      </c>
      <c r="F1775" s="253" t="s">
        <v>1815</v>
      </c>
      <c r="G1775" s="250"/>
      <c r="H1775" s="254">
        <v>3</v>
      </c>
      <c r="I1775" s="255"/>
      <c r="J1775" s="250"/>
      <c r="K1775" s="250"/>
      <c r="L1775" s="256"/>
      <c r="M1775" s="257"/>
      <c r="N1775" s="258"/>
      <c r="O1775" s="258"/>
      <c r="P1775" s="258"/>
      <c r="Q1775" s="258"/>
      <c r="R1775" s="258"/>
      <c r="S1775" s="258"/>
      <c r="T1775" s="25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0" t="s">
        <v>260</v>
      </c>
      <c r="AU1775" s="260" t="s">
        <v>93</v>
      </c>
      <c r="AV1775" s="13" t="s">
        <v>93</v>
      </c>
      <c r="AW1775" s="13" t="s">
        <v>40</v>
      </c>
      <c r="AX1775" s="13" t="s">
        <v>84</v>
      </c>
      <c r="AY1775" s="260" t="s">
        <v>251</v>
      </c>
    </row>
    <row r="1776" s="14" customFormat="1">
      <c r="A1776" s="14"/>
      <c r="B1776" s="261"/>
      <c r="C1776" s="262"/>
      <c r="D1776" s="251" t="s">
        <v>260</v>
      </c>
      <c r="E1776" s="263" t="s">
        <v>1</v>
      </c>
      <c r="F1776" s="264" t="s">
        <v>262</v>
      </c>
      <c r="G1776" s="262"/>
      <c r="H1776" s="265">
        <v>18</v>
      </c>
      <c r="I1776" s="266"/>
      <c r="J1776" s="262"/>
      <c r="K1776" s="262"/>
      <c r="L1776" s="267"/>
      <c r="M1776" s="268"/>
      <c r="N1776" s="269"/>
      <c r="O1776" s="269"/>
      <c r="P1776" s="269"/>
      <c r="Q1776" s="269"/>
      <c r="R1776" s="269"/>
      <c r="S1776" s="269"/>
      <c r="T1776" s="27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71" t="s">
        <v>260</v>
      </c>
      <c r="AU1776" s="271" t="s">
        <v>93</v>
      </c>
      <c r="AV1776" s="14" t="s">
        <v>257</v>
      </c>
      <c r="AW1776" s="14" t="s">
        <v>40</v>
      </c>
      <c r="AX1776" s="14" t="s">
        <v>91</v>
      </c>
      <c r="AY1776" s="271" t="s">
        <v>251</v>
      </c>
    </row>
    <row r="1777" s="2" customFormat="1" ht="78" customHeight="1">
      <c r="A1777" s="41"/>
      <c r="B1777" s="42"/>
      <c r="C1777" s="230" t="s">
        <v>1816</v>
      </c>
      <c r="D1777" s="230" t="s">
        <v>253</v>
      </c>
      <c r="E1777" s="231" t="s">
        <v>1817</v>
      </c>
      <c r="F1777" s="232" t="s">
        <v>1818</v>
      </c>
      <c r="G1777" s="233" t="s">
        <v>1808</v>
      </c>
      <c r="H1777" s="234">
        <v>1</v>
      </c>
      <c r="I1777" s="235"/>
      <c r="J1777" s="236">
        <f>ROUND(I1777*H1777,2)</f>
        <v>0</v>
      </c>
      <c r="K1777" s="237"/>
      <c r="L1777" s="47"/>
      <c r="M1777" s="238" t="s">
        <v>1</v>
      </c>
      <c r="N1777" s="239" t="s">
        <v>49</v>
      </c>
      <c r="O1777" s="94"/>
      <c r="P1777" s="240">
        <f>O1777*H1777</f>
        <v>0</v>
      </c>
      <c r="Q1777" s="240">
        <v>0.032599999999999997</v>
      </c>
      <c r="R1777" s="240">
        <f>Q1777*H1777</f>
        <v>0.032599999999999997</v>
      </c>
      <c r="S1777" s="240">
        <v>0</v>
      </c>
      <c r="T1777" s="241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42" t="s">
        <v>304</v>
      </c>
      <c r="AT1777" s="242" t="s">
        <v>253</v>
      </c>
      <c r="AU1777" s="242" t="s">
        <v>93</v>
      </c>
      <c r="AY1777" s="19" t="s">
        <v>251</v>
      </c>
      <c r="BE1777" s="243">
        <f>IF(N1777="základní",J1777,0)</f>
        <v>0</v>
      </c>
      <c r="BF1777" s="243">
        <f>IF(N1777="snížená",J1777,0)</f>
        <v>0</v>
      </c>
      <c r="BG1777" s="243">
        <f>IF(N1777="zákl. přenesená",J1777,0)</f>
        <v>0</v>
      </c>
      <c r="BH1777" s="243">
        <f>IF(N1777="sníž. přenesená",J1777,0)</f>
        <v>0</v>
      </c>
      <c r="BI1777" s="243">
        <f>IF(N1777="nulová",J1777,0)</f>
        <v>0</v>
      </c>
      <c r="BJ1777" s="19" t="s">
        <v>91</v>
      </c>
      <c r="BK1777" s="243">
        <f>ROUND(I1777*H1777,2)</f>
        <v>0</v>
      </c>
      <c r="BL1777" s="19" t="s">
        <v>304</v>
      </c>
      <c r="BM1777" s="242" t="s">
        <v>1819</v>
      </c>
    </row>
    <row r="1778" s="15" customFormat="1">
      <c r="A1778" s="15"/>
      <c r="B1778" s="272"/>
      <c r="C1778" s="273"/>
      <c r="D1778" s="251" t="s">
        <v>260</v>
      </c>
      <c r="E1778" s="274" t="s">
        <v>1</v>
      </c>
      <c r="F1778" s="275" t="s">
        <v>1793</v>
      </c>
      <c r="G1778" s="273"/>
      <c r="H1778" s="274" t="s">
        <v>1</v>
      </c>
      <c r="I1778" s="276"/>
      <c r="J1778" s="273"/>
      <c r="K1778" s="273"/>
      <c r="L1778" s="277"/>
      <c r="M1778" s="278"/>
      <c r="N1778" s="279"/>
      <c r="O1778" s="279"/>
      <c r="P1778" s="279"/>
      <c r="Q1778" s="279"/>
      <c r="R1778" s="279"/>
      <c r="S1778" s="279"/>
      <c r="T1778" s="280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81" t="s">
        <v>260</v>
      </c>
      <c r="AU1778" s="281" t="s">
        <v>93</v>
      </c>
      <c r="AV1778" s="15" t="s">
        <v>91</v>
      </c>
      <c r="AW1778" s="15" t="s">
        <v>40</v>
      </c>
      <c r="AX1778" s="15" t="s">
        <v>84</v>
      </c>
      <c r="AY1778" s="281" t="s">
        <v>251</v>
      </c>
    </row>
    <row r="1779" s="13" customFormat="1">
      <c r="A1779" s="13"/>
      <c r="B1779" s="249"/>
      <c r="C1779" s="250"/>
      <c r="D1779" s="251" t="s">
        <v>260</v>
      </c>
      <c r="E1779" s="252" t="s">
        <v>1</v>
      </c>
      <c r="F1779" s="253" t="s">
        <v>1820</v>
      </c>
      <c r="G1779" s="250"/>
      <c r="H1779" s="254">
        <v>1</v>
      </c>
      <c r="I1779" s="255"/>
      <c r="J1779" s="250"/>
      <c r="K1779" s="250"/>
      <c r="L1779" s="256"/>
      <c r="M1779" s="257"/>
      <c r="N1779" s="258"/>
      <c r="O1779" s="258"/>
      <c r="P1779" s="258"/>
      <c r="Q1779" s="258"/>
      <c r="R1779" s="258"/>
      <c r="S1779" s="258"/>
      <c r="T1779" s="25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0" t="s">
        <v>260</v>
      </c>
      <c r="AU1779" s="260" t="s">
        <v>93</v>
      </c>
      <c r="AV1779" s="13" t="s">
        <v>93</v>
      </c>
      <c r="AW1779" s="13" t="s">
        <v>40</v>
      </c>
      <c r="AX1779" s="13" t="s">
        <v>91</v>
      </c>
      <c r="AY1779" s="260" t="s">
        <v>251</v>
      </c>
    </row>
    <row r="1780" s="2" customFormat="1" ht="78" customHeight="1">
      <c r="A1780" s="41"/>
      <c r="B1780" s="42"/>
      <c r="C1780" s="230" t="s">
        <v>1821</v>
      </c>
      <c r="D1780" s="230" t="s">
        <v>253</v>
      </c>
      <c r="E1780" s="231" t="s">
        <v>1822</v>
      </c>
      <c r="F1780" s="232" t="s">
        <v>1823</v>
      </c>
      <c r="G1780" s="233" t="s">
        <v>1808</v>
      </c>
      <c r="H1780" s="234">
        <v>1</v>
      </c>
      <c r="I1780" s="235"/>
      <c r="J1780" s="236">
        <f>ROUND(I1780*H1780,2)</f>
        <v>0</v>
      </c>
      <c r="K1780" s="237"/>
      <c r="L1780" s="47"/>
      <c r="M1780" s="238" t="s">
        <v>1</v>
      </c>
      <c r="N1780" s="239" t="s">
        <v>49</v>
      </c>
      <c r="O1780" s="94"/>
      <c r="P1780" s="240">
        <f>O1780*H1780</f>
        <v>0</v>
      </c>
      <c r="Q1780" s="240">
        <v>0.032599999999999997</v>
      </c>
      <c r="R1780" s="240">
        <f>Q1780*H1780</f>
        <v>0.032599999999999997</v>
      </c>
      <c r="S1780" s="240">
        <v>0</v>
      </c>
      <c r="T1780" s="241">
        <f>S1780*H1780</f>
        <v>0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42" t="s">
        <v>304</v>
      </c>
      <c r="AT1780" s="242" t="s">
        <v>253</v>
      </c>
      <c r="AU1780" s="242" t="s">
        <v>93</v>
      </c>
      <c r="AY1780" s="19" t="s">
        <v>251</v>
      </c>
      <c r="BE1780" s="243">
        <f>IF(N1780="základní",J1780,0)</f>
        <v>0</v>
      </c>
      <c r="BF1780" s="243">
        <f>IF(N1780="snížená",J1780,0)</f>
        <v>0</v>
      </c>
      <c r="BG1780" s="243">
        <f>IF(N1780="zákl. přenesená",J1780,0)</f>
        <v>0</v>
      </c>
      <c r="BH1780" s="243">
        <f>IF(N1780="sníž. přenesená",J1780,0)</f>
        <v>0</v>
      </c>
      <c r="BI1780" s="243">
        <f>IF(N1780="nulová",J1780,0)</f>
        <v>0</v>
      </c>
      <c r="BJ1780" s="19" t="s">
        <v>91</v>
      </c>
      <c r="BK1780" s="243">
        <f>ROUND(I1780*H1780,2)</f>
        <v>0</v>
      </c>
      <c r="BL1780" s="19" t="s">
        <v>304</v>
      </c>
      <c r="BM1780" s="242" t="s">
        <v>1824</v>
      </c>
    </row>
    <row r="1781" s="15" customFormat="1">
      <c r="A1781" s="15"/>
      <c r="B1781" s="272"/>
      <c r="C1781" s="273"/>
      <c r="D1781" s="251" t="s">
        <v>260</v>
      </c>
      <c r="E1781" s="274" t="s">
        <v>1</v>
      </c>
      <c r="F1781" s="275" t="s">
        <v>1793</v>
      </c>
      <c r="G1781" s="273"/>
      <c r="H1781" s="274" t="s">
        <v>1</v>
      </c>
      <c r="I1781" s="276"/>
      <c r="J1781" s="273"/>
      <c r="K1781" s="273"/>
      <c r="L1781" s="277"/>
      <c r="M1781" s="278"/>
      <c r="N1781" s="279"/>
      <c r="O1781" s="279"/>
      <c r="P1781" s="279"/>
      <c r="Q1781" s="279"/>
      <c r="R1781" s="279"/>
      <c r="S1781" s="279"/>
      <c r="T1781" s="280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81" t="s">
        <v>260</v>
      </c>
      <c r="AU1781" s="281" t="s">
        <v>93</v>
      </c>
      <c r="AV1781" s="15" t="s">
        <v>91</v>
      </c>
      <c r="AW1781" s="15" t="s">
        <v>40</v>
      </c>
      <c r="AX1781" s="15" t="s">
        <v>84</v>
      </c>
      <c r="AY1781" s="281" t="s">
        <v>251</v>
      </c>
    </row>
    <row r="1782" s="13" customFormat="1">
      <c r="A1782" s="13"/>
      <c r="B1782" s="249"/>
      <c r="C1782" s="250"/>
      <c r="D1782" s="251" t="s">
        <v>260</v>
      </c>
      <c r="E1782" s="252" t="s">
        <v>1</v>
      </c>
      <c r="F1782" s="253" t="s">
        <v>1820</v>
      </c>
      <c r="G1782" s="250"/>
      <c r="H1782" s="254">
        <v>1</v>
      </c>
      <c r="I1782" s="255"/>
      <c r="J1782" s="250"/>
      <c r="K1782" s="250"/>
      <c r="L1782" s="256"/>
      <c r="M1782" s="257"/>
      <c r="N1782" s="258"/>
      <c r="O1782" s="258"/>
      <c r="P1782" s="258"/>
      <c r="Q1782" s="258"/>
      <c r="R1782" s="258"/>
      <c r="S1782" s="258"/>
      <c r="T1782" s="25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60" t="s">
        <v>260</v>
      </c>
      <c r="AU1782" s="260" t="s">
        <v>93</v>
      </c>
      <c r="AV1782" s="13" t="s">
        <v>93</v>
      </c>
      <c r="AW1782" s="13" t="s">
        <v>40</v>
      </c>
      <c r="AX1782" s="13" t="s">
        <v>91</v>
      </c>
      <c r="AY1782" s="260" t="s">
        <v>251</v>
      </c>
    </row>
    <row r="1783" s="2" customFormat="1" ht="24.15" customHeight="1">
      <c r="A1783" s="41"/>
      <c r="B1783" s="42"/>
      <c r="C1783" s="230" t="s">
        <v>1111</v>
      </c>
      <c r="D1783" s="230" t="s">
        <v>253</v>
      </c>
      <c r="E1783" s="231" t="s">
        <v>1825</v>
      </c>
      <c r="F1783" s="232" t="s">
        <v>1826</v>
      </c>
      <c r="G1783" s="233" t="s">
        <v>1415</v>
      </c>
      <c r="H1783" s="305"/>
      <c r="I1783" s="235"/>
      <c r="J1783" s="236">
        <f>ROUND(I1783*H1783,2)</f>
        <v>0</v>
      </c>
      <c r="K1783" s="237"/>
      <c r="L1783" s="47"/>
      <c r="M1783" s="238" t="s">
        <v>1</v>
      </c>
      <c r="N1783" s="239" t="s">
        <v>49</v>
      </c>
      <c r="O1783" s="94"/>
      <c r="P1783" s="240">
        <f>O1783*H1783</f>
        <v>0</v>
      </c>
      <c r="Q1783" s="240">
        <v>0</v>
      </c>
      <c r="R1783" s="240">
        <f>Q1783*H1783</f>
        <v>0</v>
      </c>
      <c r="S1783" s="240">
        <v>0</v>
      </c>
      <c r="T1783" s="241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42" t="s">
        <v>304</v>
      </c>
      <c r="AT1783" s="242" t="s">
        <v>253</v>
      </c>
      <c r="AU1783" s="242" t="s">
        <v>93</v>
      </c>
      <c r="AY1783" s="19" t="s">
        <v>251</v>
      </c>
      <c r="BE1783" s="243">
        <f>IF(N1783="základní",J1783,0)</f>
        <v>0</v>
      </c>
      <c r="BF1783" s="243">
        <f>IF(N1783="snížená",J1783,0)</f>
        <v>0</v>
      </c>
      <c r="BG1783" s="243">
        <f>IF(N1783="zákl. přenesená",J1783,0)</f>
        <v>0</v>
      </c>
      <c r="BH1783" s="243">
        <f>IF(N1783="sníž. přenesená",J1783,0)</f>
        <v>0</v>
      </c>
      <c r="BI1783" s="243">
        <f>IF(N1783="nulová",J1783,0)</f>
        <v>0</v>
      </c>
      <c r="BJ1783" s="19" t="s">
        <v>91</v>
      </c>
      <c r="BK1783" s="243">
        <f>ROUND(I1783*H1783,2)</f>
        <v>0</v>
      </c>
      <c r="BL1783" s="19" t="s">
        <v>304</v>
      </c>
      <c r="BM1783" s="242" t="s">
        <v>1827</v>
      </c>
    </row>
    <row r="1784" s="2" customFormat="1">
      <c r="A1784" s="41"/>
      <c r="B1784" s="42"/>
      <c r="C1784" s="43"/>
      <c r="D1784" s="244" t="s">
        <v>258</v>
      </c>
      <c r="E1784" s="43"/>
      <c r="F1784" s="245" t="s">
        <v>1828</v>
      </c>
      <c r="G1784" s="43"/>
      <c r="H1784" s="43"/>
      <c r="I1784" s="246"/>
      <c r="J1784" s="43"/>
      <c r="K1784" s="43"/>
      <c r="L1784" s="47"/>
      <c r="M1784" s="247"/>
      <c r="N1784" s="248"/>
      <c r="O1784" s="94"/>
      <c r="P1784" s="94"/>
      <c r="Q1784" s="94"/>
      <c r="R1784" s="94"/>
      <c r="S1784" s="94"/>
      <c r="T1784" s="95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19" t="s">
        <v>258</v>
      </c>
      <c r="AU1784" s="19" t="s">
        <v>93</v>
      </c>
    </row>
    <row r="1785" s="12" customFormat="1" ht="22.8" customHeight="1">
      <c r="A1785" s="12"/>
      <c r="B1785" s="214"/>
      <c r="C1785" s="215"/>
      <c r="D1785" s="216" t="s">
        <v>83</v>
      </c>
      <c r="E1785" s="228" t="s">
        <v>1829</v>
      </c>
      <c r="F1785" s="228" t="s">
        <v>1830</v>
      </c>
      <c r="G1785" s="215"/>
      <c r="H1785" s="215"/>
      <c r="I1785" s="218"/>
      <c r="J1785" s="229">
        <f>BK1785</f>
        <v>0</v>
      </c>
      <c r="K1785" s="215"/>
      <c r="L1785" s="220"/>
      <c r="M1785" s="221"/>
      <c r="N1785" s="222"/>
      <c r="O1785" s="222"/>
      <c r="P1785" s="223">
        <f>SUM(P1786:P1790)</f>
        <v>0</v>
      </c>
      <c r="Q1785" s="222"/>
      <c r="R1785" s="223">
        <f>SUM(R1786:R1790)</f>
        <v>0.023019999999999999</v>
      </c>
      <c r="S1785" s="222"/>
      <c r="T1785" s="224">
        <f>SUM(T1786:T1790)</f>
        <v>0</v>
      </c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R1785" s="225" t="s">
        <v>93</v>
      </c>
      <c r="AT1785" s="226" t="s">
        <v>83</v>
      </c>
      <c r="AU1785" s="226" t="s">
        <v>91</v>
      </c>
      <c r="AY1785" s="225" t="s">
        <v>251</v>
      </c>
      <c r="BK1785" s="227">
        <f>SUM(BK1786:BK1790)</f>
        <v>0</v>
      </c>
    </row>
    <row r="1786" s="2" customFormat="1" ht="66.75" customHeight="1">
      <c r="A1786" s="41"/>
      <c r="B1786" s="42"/>
      <c r="C1786" s="230" t="s">
        <v>1831</v>
      </c>
      <c r="D1786" s="230" t="s">
        <v>253</v>
      </c>
      <c r="E1786" s="231" t="s">
        <v>1832</v>
      </c>
      <c r="F1786" s="232" t="s">
        <v>1833</v>
      </c>
      <c r="G1786" s="233" t="s">
        <v>1808</v>
      </c>
      <c r="H1786" s="234">
        <v>1</v>
      </c>
      <c r="I1786" s="235"/>
      <c r="J1786" s="236">
        <f>ROUND(I1786*H1786,2)</f>
        <v>0</v>
      </c>
      <c r="K1786" s="237"/>
      <c r="L1786" s="47"/>
      <c r="M1786" s="238" t="s">
        <v>1</v>
      </c>
      <c r="N1786" s="239" t="s">
        <v>49</v>
      </c>
      <c r="O1786" s="94"/>
      <c r="P1786" s="240">
        <f>O1786*H1786</f>
        <v>0</v>
      </c>
      <c r="Q1786" s="240">
        <v>0.023019999999999999</v>
      </c>
      <c r="R1786" s="240">
        <f>Q1786*H1786</f>
        <v>0.023019999999999999</v>
      </c>
      <c r="S1786" s="240">
        <v>0</v>
      </c>
      <c r="T1786" s="241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42" t="s">
        <v>304</v>
      </c>
      <c r="AT1786" s="242" t="s">
        <v>253</v>
      </c>
      <c r="AU1786" s="242" t="s">
        <v>93</v>
      </c>
      <c r="AY1786" s="19" t="s">
        <v>251</v>
      </c>
      <c r="BE1786" s="243">
        <f>IF(N1786="základní",J1786,0)</f>
        <v>0</v>
      </c>
      <c r="BF1786" s="243">
        <f>IF(N1786="snížená",J1786,0)</f>
        <v>0</v>
      </c>
      <c r="BG1786" s="243">
        <f>IF(N1786="zákl. přenesená",J1786,0)</f>
        <v>0</v>
      </c>
      <c r="BH1786" s="243">
        <f>IF(N1786="sníž. přenesená",J1786,0)</f>
        <v>0</v>
      </c>
      <c r="BI1786" s="243">
        <f>IF(N1786="nulová",J1786,0)</f>
        <v>0</v>
      </c>
      <c r="BJ1786" s="19" t="s">
        <v>91</v>
      </c>
      <c r="BK1786" s="243">
        <f>ROUND(I1786*H1786,2)</f>
        <v>0</v>
      </c>
      <c r="BL1786" s="19" t="s">
        <v>304</v>
      </c>
      <c r="BM1786" s="242" t="s">
        <v>1834</v>
      </c>
    </row>
    <row r="1787" s="15" customFormat="1">
      <c r="A1787" s="15"/>
      <c r="B1787" s="272"/>
      <c r="C1787" s="273"/>
      <c r="D1787" s="251" t="s">
        <v>260</v>
      </c>
      <c r="E1787" s="274" t="s">
        <v>1</v>
      </c>
      <c r="F1787" s="275" t="s">
        <v>1793</v>
      </c>
      <c r="G1787" s="273"/>
      <c r="H1787" s="274" t="s">
        <v>1</v>
      </c>
      <c r="I1787" s="276"/>
      <c r="J1787" s="273"/>
      <c r="K1787" s="273"/>
      <c r="L1787" s="277"/>
      <c r="M1787" s="278"/>
      <c r="N1787" s="279"/>
      <c r="O1787" s="279"/>
      <c r="P1787" s="279"/>
      <c r="Q1787" s="279"/>
      <c r="R1787" s="279"/>
      <c r="S1787" s="279"/>
      <c r="T1787" s="280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81" t="s">
        <v>260</v>
      </c>
      <c r="AU1787" s="281" t="s">
        <v>93</v>
      </c>
      <c r="AV1787" s="15" t="s">
        <v>91</v>
      </c>
      <c r="AW1787" s="15" t="s">
        <v>40</v>
      </c>
      <c r="AX1787" s="15" t="s">
        <v>84</v>
      </c>
      <c r="AY1787" s="281" t="s">
        <v>251</v>
      </c>
    </row>
    <row r="1788" s="13" customFormat="1">
      <c r="A1788" s="13"/>
      <c r="B1788" s="249"/>
      <c r="C1788" s="250"/>
      <c r="D1788" s="251" t="s">
        <v>260</v>
      </c>
      <c r="E1788" s="252" t="s">
        <v>1</v>
      </c>
      <c r="F1788" s="253" t="s">
        <v>1820</v>
      </c>
      <c r="G1788" s="250"/>
      <c r="H1788" s="254">
        <v>1</v>
      </c>
      <c r="I1788" s="255"/>
      <c r="J1788" s="250"/>
      <c r="K1788" s="250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0" t="s">
        <v>260</v>
      </c>
      <c r="AU1788" s="260" t="s">
        <v>93</v>
      </c>
      <c r="AV1788" s="13" t="s">
        <v>93</v>
      </c>
      <c r="AW1788" s="13" t="s">
        <v>40</v>
      </c>
      <c r="AX1788" s="13" t="s">
        <v>91</v>
      </c>
      <c r="AY1788" s="260" t="s">
        <v>251</v>
      </c>
    </row>
    <row r="1789" s="2" customFormat="1" ht="24.15" customHeight="1">
      <c r="A1789" s="41"/>
      <c r="B1789" s="42"/>
      <c r="C1789" s="230" t="s">
        <v>1117</v>
      </c>
      <c r="D1789" s="230" t="s">
        <v>253</v>
      </c>
      <c r="E1789" s="231" t="s">
        <v>1835</v>
      </c>
      <c r="F1789" s="232" t="s">
        <v>1836</v>
      </c>
      <c r="G1789" s="233" t="s">
        <v>1415</v>
      </c>
      <c r="H1789" s="305"/>
      <c r="I1789" s="235"/>
      <c r="J1789" s="236">
        <f>ROUND(I1789*H1789,2)</f>
        <v>0</v>
      </c>
      <c r="K1789" s="237"/>
      <c r="L1789" s="47"/>
      <c r="M1789" s="238" t="s">
        <v>1</v>
      </c>
      <c r="N1789" s="239" t="s">
        <v>49</v>
      </c>
      <c r="O1789" s="94"/>
      <c r="P1789" s="240">
        <f>O1789*H1789</f>
        <v>0</v>
      </c>
      <c r="Q1789" s="240">
        <v>0</v>
      </c>
      <c r="R1789" s="240">
        <f>Q1789*H1789</f>
        <v>0</v>
      </c>
      <c r="S1789" s="240">
        <v>0</v>
      </c>
      <c r="T1789" s="241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42" t="s">
        <v>304</v>
      </c>
      <c r="AT1789" s="242" t="s">
        <v>253</v>
      </c>
      <c r="AU1789" s="242" t="s">
        <v>93</v>
      </c>
      <c r="AY1789" s="19" t="s">
        <v>251</v>
      </c>
      <c r="BE1789" s="243">
        <f>IF(N1789="základní",J1789,0)</f>
        <v>0</v>
      </c>
      <c r="BF1789" s="243">
        <f>IF(N1789="snížená",J1789,0)</f>
        <v>0</v>
      </c>
      <c r="BG1789" s="243">
        <f>IF(N1789="zákl. přenesená",J1789,0)</f>
        <v>0</v>
      </c>
      <c r="BH1789" s="243">
        <f>IF(N1789="sníž. přenesená",J1789,0)</f>
        <v>0</v>
      </c>
      <c r="BI1789" s="243">
        <f>IF(N1789="nulová",J1789,0)</f>
        <v>0</v>
      </c>
      <c r="BJ1789" s="19" t="s">
        <v>91</v>
      </c>
      <c r="BK1789" s="243">
        <f>ROUND(I1789*H1789,2)</f>
        <v>0</v>
      </c>
      <c r="BL1789" s="19" t="s">
        <v>304</v>
      </c>
      <c r="BM1789" s="242" t="s">
        <v>1837</v>
      </c>
    </row>
    <row r="1790" s="2" customFormat="1">
      <c r="A1790" s="41"/>
      <c r="B1790" s="42"/>
      <c r="C1790" s="43"/>
      <c r="D1790" s="244" t="s">
        <v>258</v>
      </c>
      <c r="E1790" s="43"/>
      <c r="F1790" s="245" t="s">
        <v>1838</v>
      </c>
      <c r="G1790" s="43"/>
      <c r="H1790" s="43"/>
      <c r="I1790" s="246"/>
      <c r="J1790" s="43"/>
      <c r="K1790" s="43"/>
      <c r="L1790" s="47"/>
      <c r="M1790" s="247"/>
      <c r="N1790" s="248"/>
      <c r="O1790" s="94"/>
      <c r="P1790" s="94"/>
      <c r="Q1790" s="94"/>
      <c r="R1790" s="94"/>
      <c r="S1790" s="94"/>
      <c r="T1790" s="95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19" t="s">
        <v>258</v>
      </c>
      <c r="AU1790" s="19" t="s">
        <v>93</v>
      </c>
    </row>
    <row r="1791" s="12" customFormat="1" ht="22.8" customHeight="1">
      <c r="A1791" s="12"/>
      <c r="B1791" s="214"/>
      <c r="C1791" s="215"/>
      <c r="D1791" s="216" t="s">
        <v>83</v>
      </c>
      <c r="E1791" s="228" t="s">
        <v>1839</v>
      </c>
      <c r="F1791" s="228" t="s">
        <v>1840</v>
      </c>
      <c r="G1791" s="215"/>
      <c r="H1791" s="215"/>
      <c r="I1791" s="218"/>
      <c r="J1791" s="229">
        <f>BK1791</f>
        <v>0</v>
      </c>
      <c r="K1791" s="215"/>
      <c r="L1791" s="220"/>
      <c r="M1791" s="221"/>
      <c r="N1791" s="222"/>
      <c r="O1791" s="222"/>
      <c r="P1791" s="223">
        <f>SUM(P1792:P1895)</f>
        <v>0</v>
      </c>
      <c r="Q1791" s="222"/>
      <c r="R1791" s="223">
        <f>SUM(R1792:R1895)</f>
        <v>0.35805000000000003</v>
      </c>
      <c r="S1791" s="222"/>
      <c r="T1791" s="224">
        <f>SUM(T1792:T1895)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25" t="s">
        <v>93</v>
      </c>
      <c r="AT1791" s="226" t="s">
        <v>83</v>
      </c>
      <c r="AU1791" s="226" t="s">
        <v>91</v>
      </c>
      <c r="AY1791" s="225" t="s">
        <v>251</v>
      </c>
      <c r="BK1791" s="227">
        <f>SUM(BK1792:BK1895)</f>
        <v>0</v>
      </c>
    </row>
    <row r="1792" s="2" customFormat="1" ht="76.35" customHeight="1">
      <c r="A1792" s="41"/>
      <c r="B1792" s="42"/>
      <c r="C1792" s="230" t="s">
        <v>1841</v>
      </c>
      <c r="D1792" s="230" t="s">
        <v>253</v>
      </c>
      <c r="E1792" s="231" t="s">
        <v>1842</v>
      </c>
      <c r="F1792" s="232" t="s">
        <v>1843</v>
      </c>
      <c r="G1792" s="233" t="s">
        <v>1808</v>
      </c>
      <c r="H1792" s="234">
        <v>5</v>
      </c>
      <c r="I1792" s="235"/>
      <c r="J1792" s="236">
        <f>ROUND(I1792*H1792,2)</f>
        <v>0</v>
      </c>
      <c r="K1792" s="237"/>
      <c r="L1792" s="47"/>
      <c r="M1792" s="238" t="s">
        <v>1</v>
      </c>
      <c r="N1792" s="239" t="s">
        <v>49</v>
      </c>
      <c r="O1792" s="94"/>
      <c r="P1792" s="240">
        <f>O1792*H1792</f>
        <v>0</v>
      </c>
      <c r="Q1792" s="240">
        <v>0.0080999999999999996</v>
      </c>
      <c r="R1792" s="240">
        <f>Q1792*H1792</f>
        <v>0.040499999999999994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304</v>
      </c>
      <c r="AT1792" s="242" t="s">
        <v>253</v>
      </c>
      <c r="AU1792" s="242" t="s">
        <v>93</v>
      </c>
      <c r="AY1792" s="19" t="s">
        <v>251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304</v>
      </c>
      <c r="BM1792" s="242" t="s">
        <v>1844</v>
      </c>
    </row>
    <row r="1793" s="15" customFormat="1">
      <c r="A1793" s="15"/>
      <c r="B1793" s="272"/>
      <c r="C1793" s="273"/>
      <c r="D1793" s="251" t="s">
        <v>260</v>
      </c>
      <c r="E1793" s="274" t="s">
        <v>1</v>
      </c>
      <c r="F1793" s="275" t="s">
        <v>1128</v>
      </c>
      <c r="G1793" s="273"/>
      <c r="H1793" s="274" t="s">
        <v>1</v>
      </c>
      <c r="I1793" s="276"/>
      <c r="J1793" s="273"/>
      <c r="K1793" s="273"/>
      <c r="L1793" s="277"/>
      <c r="M1793" s="278"/>
      <c r="N1793" s="279"/>
      <c r="O1793" s="279"/>
      <c r="P1793" s="279"/>
      <c r="Q1793" s="279"/>
      <c r="R1793" s="279"/>
      <c r="S1793" s="279"/>
      <c r="T1793" s="280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81" t="s">
        <v>260</v>
      </c>
      <c r="AU1793" s="281" t="s">
        <v>93</v>
      </c>
      <c r="AV1793" s="15" t="s">
        <v>91</v>
      </c>
      <c r="AW1793" s="15" t="s">
        <v>40</v>
      </c>
      <c r="AX1793" s="15" t="s">
        <v>84</v>
      </c>
      <c r="AY1793" s="281" t="s">
        <v>251</v>
      </c>
    </row>
    <row r="1794" s="13" customFormat="1">
      <c r="A1794" s="13"/>
      <c r="B1794" s="249"/>
      <c r="C1794" s="250"/>
      <c r="D1794" s="251" t="s">
        <v>260</v>
      </c>
      <c r="E1794" s="252" t="s">
        <v>1</v>
      </c>
      <c r="F1794" s="253" t="s">
        <v>1845</v>
      </c>
      <c r="G1794" s="250"/>
      <c r="H1794" s="254">
        <v>1</v>
      </c>
      <c r="I1794" s="255"/>
      <c r="J1794" s="250"/>
      <c r="K1794" s="250"/>
      <c r="L1794" s="256"/>
      <c r="M1794" s="257"/>
      <c r="N1794" s="258"/>
      <c r="O1794" s="258"/>
      <c r="P1794" s="258"/>
      <c r="Q1794" s="258"/>
      <c r="R1794" s="258"/>
      <c r="S1794" s="258"/>
      <c r="T1794" s="25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60" t="s">
        <v>260</v>
      </c>
      <c r="AU1794" s="260" t="s">
        <v>93</v>
      </c>
      <c r="AV1794" s="13" t="s">
        <v>93</v>
      </c>
      <c r="AW1794" s="13" t="s">
        <v>40</v>
      </c>
      <c r="AX1794" s="13" t="s">
        <v>84</v>
      </c>
      <c r="AY1794" s="260" t="s">
        <v>251</v>
      </c>
    </row>
    <row r="1795" s="13" customFormat="1">
      <c r="A1795" s="13"/>
      <c r="B1795" s="249"/>
      <c r="C1795" s="250"/>
      <c r="D1795" s="251" t="s">
        <v>260</v>
      </c>
      <c r="E1795" s="252" t="s">
        <v>1</v>
      </c>
      <c r="F1795" s="253" t="s">
        <v>1846</v>
      </c>
      <c r="G1795" s="250"/>
      <c r="H1795" s="254">
        <v>1</v>
      </c>
      <c r="I1795" s="255"/>
      <c r="J1795" s="250"/>
      <c r="K1795" s="250"/>
      <c r="L1795" s="256"/>
      <c r="M1795" s="257"/>
      <c r="N1795" s="258"/>
      <c r="O1795" s="258"/>
      <c r="P1795" s="258"/>
      <c r="Q1795" s="258"/>
      <c r="R1795" s="258"/>
      <c r="S1795" s="258"/>
      <c r="T1795" s="25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0" t="s">
        <v>260</v>
      </c>
      <c r="AU1795" s="260" t="s">
        <v>93</v>
      </c>
      <c r="AV1795" s="13" t="s">
        <v>93</v>
      </c>
      <c r="AW1795" s="13" t="s">
        <v>40</v>
      </c>
      <c r="AX1795" s="13" t="s">
        <v>84</v>
      </c>
      <c r="AY1795" s="260" t="s">
        <v>251</v>
      </c>
    </row>
    <row r="1796" s="13" customFormat="1">
      <c r="A1796" s="13"/>
      <c r="B1796" s="249"/>
      <c r="C1796" s="250"/>
      <c r="D1796" s="251" t="s">
        <v>260</v>
      </c>
      <c r="E1796" s="252" t="s">
        <v>1</v>
      </c>
      <c r="F1796" s="253" t="s">
        <v>1847</v>
      </c>
      <c r="G1796" s="250"/>
      <c r="H1796" s="254">
        <v>1</v>
      </c>
      <c r="I1796" s="255"/>
      <c r="J1796" s="250"/>
      <c r="K1796" s="250"/>
      <c r="L1796" s="256"/>
      <c r="M1796" s="257"/>
      <c r="N1796" s="258"/>
      <c r="O1796" s="258"/>
      <c r="P1796" s="258"/>
      <c r="Q1796" s="258"/>
      <c r="R1796" s="258"/>
      <c r="S1796" s="258"/>
      <c r="T1796" s="25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0" t="s">
        <v>260</v>
      </c>
      <c r="AU1796" s="260" t="s">
        <v>93</v>
      </c>
      <c r="AV1796" s="13" t="s">
        <v>93</v>
      </c>
      <c r="AW1796" s="13" t="s">
        <v>40</v>
      </c>
      <c r="AX1796" s="13" t="s">
        <v>84</v>
      </c>
      <c r="AY1796" s="260" t="s">
        <v>251</v>
      </c>
    </row>
    <row r="1797" s="13" customFormat="1">
      <c r="A1797" s="13"/>
      <c r="B1797" s="249"/>
      <c r="C1797" s="250"/>
      <c r="D1797" s="251" t="s">
        <v>260</v>
      </c>
      <c r="E1797" s="252" t="s">
        <v>1</v>
      </c>
      <c r="F1797" s="253" t="s">
        <v>1848</v>
      </c>
      <c r="G1797" s="250"/>
      <c r="H1797" s="254">
        <v>1</v>
      </c>
      <c r="I1797" s="255"/>
      <c r="J1797" s="250"/>
      <c r="K1797" s="250"/>
      <c r="L1797" s="256"/>
      <c r="M1797" s="257"/>
      <c r="N1797" s="258"/>
      <c r="O1797" s="258"/>
      <c r="P1797" s="258"/>
      <c r="Q1797" s="258"/>
      <c r="R1797" s="258"/>
      <c r="S1797" s="258"/>
      <c r="T1797" s="25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0" t="s">
        <v>260</v>
      </c>
      <c r="AU1797" s="260" t="s">
        <v>93</v>
      </c>
      <c r="AV1797" s="13" t="s">
        <v>93</v>
      </c>
      <c r="AW1797" s="13" t="s">
        <v>40</v>
      </c>
      <c r="AX1797" s="13" t="s">
        <v>84</v>
      </c>
      <c r="AY1797" s="260" t="s">
        <v>251</v>
      </c>
    </row>
    <row r="1798" s="13" customFormat="1">
      <c r="A1798" s="13"/>
      <c r="B1798" s="249"/>
      <c r="C1798" s="250"/>
      <c r="D1798" s="251" t="s">
        <v>260</v>
      </c>
      <c r="E1798" s="252" t="s">
        <v>1</v>
      </c>
      <c r="F1798" s="253" t="s">
        <v>1849</v>
      </c>
      <c r="G1798" s="250"/>
      <c r="H1798" s="254">
        <v>1</v>
      </c>
      <c r="I1798" s="255"/>
      <c r="J1798" s="250"/>
      <c r="K1798" s="250"/>
      <c r="L1798" s="256"/>
      <c r="M1798" s="257"/>
      <c r="N1798" s="258"/>
      <c r="O1798" s="258"/>
      <c r="P1798" s="258"/>
      <c r="Q1798" s="258"/>
      <c r="R1798" s="258"/>
      <c r="S1798" s="258"/>
      <c r="T1798" s="25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0" t="s">
        <v>260</v>
      </c>
      <c r="AU1798" s="260" t="s">
        <v>93</v>
      </c>
      <c r="AV1798" s="13" t="s">
        <v>93</v>
      </c>
      <c r="AW1798" s="13" t="s">
        <v>40</v>
      </c>
      <c r="AX1798" s="13" t="s">
        <v>84</v>
      </c>
      <c r="AY1798" s="260" t="s">
        <v>251</v>
      </c>
    </row>
    <row r="1799" s="14" customFormat="1">
      <c r="A1799" s="14"/>
      <c r="B1799" s="261"/>
      <c r="C1799" s="262"/>
      <c r="D1799" s="251" t="s">
        <v>260</v>
      </c>
      <c r="E1799" s="263" t="s">
        <v>1</v>
      </c>
      <c r="F1799" s="264" t="s">
        <v>262</v>
      </c>
      <c r="G1799" s="262"/>
      <c r="H1799" s="265">
        <v>5</v>
      </c>
      <c r="I1799" s="266"/>
      <c r="J1799" s="262"/>
      <c r="K1799" s="262"/>
      <c r="L1799" s="267"/>
      <c r="M1799" s="268"/>
      <c r="N1799" s="269"/>
      <c r="O1799" s="269"/>
      <c r="P1799" s="269"/>
      <c r="Q1799" s="269"/>
      <c r="R1799" s="269"/>
      <c r="S1799" s="269"/>
      <c r="T1799" s="27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71" t="s">
        <v>260</v>
      </c>
      <c r="AU1799" s="271" t="s">
        <v>93</v>
      </c>
      <c r="AV1799" s="14" t="s">
        <v>257</v>
      </c>
      <c r="AW1799" s="14" t="s">
        <v>40</v>
      </c>
      <c r="AX1799" s="14" t="s">
        <v>91</v>
      </c>
      <c r="AY1799" s="271" t="s">
        <v>251</v>
      </c>
    </row>
    <row r="1800" s="2" customFormat="1" ht="16.5" customHeight="1">
      <c r="A1800" s="41"/>
      <c r="B1800" s="42"/>
      <c r="C1800" s="230" t="s">
        <v>1121</v>
      </c>
      <c r="D1800" s="230" t="s">
        <v>253</v>
      </c>
      <c r="E1800" s="231" t="s">
        <v>1850</v>
      </c>
      <c r="F1800" s="232" t="s">
        <v>1851</v>
      </c>
      <c r="G1800" s="233" t="s">
        <v>571</v>
      </c>
      <c r="H1800" s="234">
        <v>3</v>
      </c>
      <c r="I1800" s="235"/>
      <c r="J1800" s="236">
        <f>ROUND(I1800*H1800,2)</f>
        <v>0</v>
      </c>
      <c r="K1800" s="237"/>
      <c r="L1800" s="47"/>
      <c r="M1800" s="238" t="s">
        <v>1</v>
      </c>
      <c r="N1800" s="239" t="s">
        <v>49</v>
      </c>
      <c r="O1800" s="94"/>
      <c r="P1800" s="240">
        <f>O1800*H1800</f>
        <v>0</v>
      </c>
      <c r="Q1800" s="240">
        <v>0</v>
      </c>
      <c r="R1800" s="240">
        <f>Q1800*H1800</f>
        <v>0</v>
      </c>
      <c r="S1800" s="240">
        <v>0</v>
      </c>
      <c r="T1800" s="241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42" t="s">
        <v>304</v>
      </c>
      <c r="AT1800" s="242" t="s">
        <v>253</v>
      </c>
      <c r="AU1800" s="242" t="s">
        <v>93</v>
      </c>
      <c r="AY1800" s="19" t="s">
        <v>251</v>
      </c>
      <c r="BE1800" s="243">
        <f>IF(N1800="základní",J1800,0)</f>
        <v>0</v>
      </c>
      <c r="BF1800" s="243">
        <f>IF(N1800="snížená",J1800,0)</f>
        <v>0</v>
      </c>
      <c r="BG1800" s="243">
        <f>IF(N1800="zákl. přenesená",J1800,0)</f>
        <v>0</v>
      </c>
      <c r="BH1800" s="243">
        <f>IF(N1800="sníž. přenesená",J1800,0)</f>
        <v>0</v>
      </c>
      <c r="BI1800" s="243">
        <f>IF(N1800="nulová",J1800,0)</f>
        <v>0</v>
      </c>
      <c r="BJ1800" s="19" t="s">
        <v>91</v>
      </c>
      <c r="BK1800" s="243">
        <f>ROUND(I1800*H1800,2)</f>
        <v>0</v>
      </c>
      <c r="BL1800" s="19" t="s">
        <v>304</v>
      </c>
      <c r="BM1800" s="242" t="s">
        <v>1852</v>
      </c>
    </row>
    <row r="1801" s="2" customFormat="1">
      <c r="A1801" s="41"/>
      <c r="B1801" s="42"/>
      <c r="C1801" s="43"/>
      <c r="D1801" s="244" t="s">
        <v>258</v>
      </c>
      <c r="E1801" s="43"/>
      <c r="F1801" s="245" t="s">
        <v>1853</v>
      </c>
      <c r="G1801" s="43"/>
      <c r="H1801" s="43"/>
      <c r="I1801" s="246"/>
      <c r="J1801" s="43"/>
      <c r="K1801" s="43"/>
      <c r="L1801" s="47"/>
      <c r="M1801" s="247"/>
      <c r="N1801" s="248"/>
      <c r="O1801" s="94"/>
      <c r="P1801" s="94"/>
      <c r="Q1801" s="94"/>
      <c r="R1801" s="94"/>
      <c r="S1801" s="94"/>
      <c r="T1801" s="95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19" t="s">
        <v>258</v>
      </c>
      <c r="AU1801" s="19" t="s">
        <v>93</v>
      </c>
    </row>
    <row r="1802" s="15" customFormat="1">
      <c r="A1802" s="15"/>
      <c r="B1802" s="272"/>
      <c r="C1802" s="273"/>
      <c r="D1802" s="251" t="s">
        <v>260</v>
      </c>
      <c r="E1802" s="274" t="s">
        <v>1</v>
      </c>
      <c r="F1802" s="275" t="s">
        <v>1854</v>
      </c>
      <c r="G1802" s="273"/>
      <c r="H1802" s="274" t="s">
        <v>1</v>
      </c>
      <c r="I1802" s="276"/>
      <c r="J1802" s="273"/>
      <c r="K1802" s="273"/>
      <c r="L1802" s="277"/>
      <c r="M1802" s="278"/>
      <c r="N1802" s="279"/>
      <c r="O1802" s="279"/>
      <c r="P1802" s="279"/>
      <c r="Q1802" s="279"/>
      <c r="R1802" s="279"/>
      <c r="S1802" s="279"/>
      <c r="T1802" s="280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81" t="s">
        <v>260</v>
      </c>
      <c r="AU1802" s="281" t="s">
        <v>93</v>
      </c>
      <c r="AV1802" s="15" t="s">
        <v>91</v>
      </c>
      <c r="AW1802" s="15" t="s">
        <v>40</v>
      </c>
      <c r="AX1802" s="15" t="s">
        <v>84</v>
      </c>
      <c r="AY1802" s="281" t="s">
        <v>251</v>
      </c>
    </row>
    <row r="1803" s="13" customFormat="1">
      <c r="A1803" s="13"/>
      <c r="B1803" s="249"/>
      <c r="C1803" s="250"/>
      <c r="D1803" s="251" t="s">
        <v>260</v>
      </c>
      <c r="E1803" s="252" t="s">
        <v>1</v>
      </c>
      <c r="F1803" s="253" t="s">
        <v>1855</v>
      </c>
      <c r="G1803" s="250"/>
      <c r="H1803" s="254">
        <v>1</v>
      </c>
      <c r="I1803" s="255"/>
      <c r="J1803" s="250"/>
      <c r="K1803" s="250"/>
      <c r="L1803" s="256"/>
      <c r="M1803" s="257"/>
      <c r="N1803" s="258"/>
      <c r="O1803" s="258"/>
      <c r="P1803" s="258"/>
      <c r="Q1803" s="258"/>
      <c r="R1803" s="258"/>
      <c r="S1803" s="258"/>
      <c r="T1803" s="25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60" t="s">
        <v>260</v>
      </c>
      <c r="AU1803" s="260" t="s">
        <v>93</v>
      </c>
      <c r="AV1803" s="13" t="s">
        <v>93</v>
      </c>
      <c r="AW1803" s="13" t="s">
        <v>40</v>
      </c>
      <c r="AX1803" s="13" t="s">
        <v>84</v>
      </c>
      <c r="AY1803" s="260" t="s">
        <v>251</v>
      </c>
    </row>
    <row r="1804" s="13" customFormat="1">
      <c r="A1804" s="13"/>
      <c r="B1804" s="249"/>
      <c r="C1804" s="250"/>
      <c r="D1804" s="251" t="s">
        <v>260</v>
      </c>
      <c r="E1804" s="252" t="s">
        <v>1</v>
      </c>
      <c r="F1804" s="253" t="s">
        <v>1856</v>
      </c>
      <c r="G1804" s="250"/>
      <c r="H1804" s="254">
        <v>1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260</v>
      </c>
      <c r="AU1804" s="260" t="s">
        <v>93</v>
      </c>
      <c r="AV1804" s="13" t="s">
        <v>93</v>
      </c>
      <c r="AW1804" s="13" t="s">
        <v>40</v>
      </c>
      <c r="AX1804" s="13" t="s">
        <v>84</v>
      </c>
      <c r="AY1804" s="260" t="s">
        <v>251</v>
      </c>
    </row>
    <row r="1805" s="13" customFormat="1">
      <c r="A1805" s="13"/>
      <c r="B1805" s="249"/>
      <c r="C1805" s="250"/>
      <c r="D1805" s="251" t="s">
        <v>260</v>
      </c>
      <c r="E1805" s="252" t="s">
        <v>1</v>
      </c>
      <c r="F1805" s="253" t="s">
        <v>1857</v>
      </c>
      <c r="G1805" s="250"/>
      <c r="H1805" s="254">
        <v>1</v>
      </c>
      <c r="I1805" s="255"/>
      <c r="J1805" s="250"/>
      <c r="K1805" s="250"/>
      <c r="L1805" s="256"/>
      <c r="M1805" s="257"/>
      <c r="N1805" s="258"/>
      <c r="O1805" s="258"/>
      <c r="P1805" s="258"/>
      <c r="Q1805" s="258"/>
      <c r="R1805" s="258"/>
      <c r="S1805" s="258"/>
      <c r="T1805" s="25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0" t="s">
        <v>260</v>
      </c>
      <c r="AU1805" s="260" t="s">
        <v>93</v>
      </c>
      <c r="AV1805" s="13" t="s">
        <v>93</v>
      </c>
      <c r="AW1805" s="13" t="s">
        <v>40</v>
      </c>
      <c r="AX1805" s="13" t="s">
        <v>84</v>
      </c>
      <c r="AY1805" s="260" t="s">
        <v>251</v>
      </c>
    </row>
    <row r="1806" s="14" customFormat="1">
      <c r="A1806" s="14"/>
      <c r="B1806" s="261"/>
      <c r="C1806" s="262"/>
      <c r="D1806" s="251" t="s">
        <v>260</v>
      </c>
      <c r="E1806" s="263" t="s">
        <v>1</v>
      </c>
      <c r="F1806" s="264" t="s">
        <v>262</v>
      </c>
      <c r="G1806" s="262"/>
      <c r="H1806" s="265">
        <v>3</v>
      </c>
      <c r="I1806" s="266"/>
      <c r="J1806" s="262"/>
      <c r="K1806" s="262"/>
      <c r="L1806" s="267"/>
      <c r="M1806" s="268"/>
      <c r="N1806" s="269"/>
      <c r="O1806" s="269"/>
      <c r="P1806" s="269"/>
      <c r="Q1806" s="269"/>
      <c r="R1806" s="269"/>
      <c r="S1806" s="269"/>
      <c r="T1806" s="270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71" t="s">
        <v>260</v>
      </c>
      <c r="AU1806" s="271" t="s">
        <v>93</v>
      </c>
      <c r="AV1806" s="14" t="s">
        <v>257</v>
      </c>
      <c r="AW1806" s="14" t="s">
        <v>40</v>
      </c>
      <c r="AX1806" s="14" t="s">
        <v>91</v>
      </c>
      <c r="AY1806" s="271" t="s">
        <v>251</v>
      </c>
    </row>
    <row r="1807" s="2" customFormat="1" ht="16.5" customHeight="1">
      <c r="A1807" s="41"/>
      <c r="B1807" s="42"/>
      <c r="C1807" s="294" t="s">
        <v>1858</v>
      </c>
      <c r="D1807" s="294" t="s">
        <v>338</v>
      </c>
      <c r="E1807" s="295" t="s">
        <v>1859</v>
      </c>
      <c r="F1807" s="296" t="s">
        <v>1860</v>
      </c>
      <c r="G1807" s="297" t="s">
        <v>571</v>
      </c>
      <c r="H1807" s="298">
        <v>3</v>
      </c>
      <c r="I1807" s="299"/>
      <c r="J1807" s="300">
        <f>ROUND(I1807*H1807,2)</f>
        <v>0</v>
      </c>
      <c r="K1807" s="301"/>
      <c r="L1807" s="302"/>
      <c r="M1807" s="303" t="s">
        <v>1</v>
      </c>
      <c r="N1807" s="304" t="s">
        <v>49</v>
      </c>
      <c r="O1807" s="94"/>
      <c r="P1807" s="240">
        <f>O1807*H1807</f>
        <v>0</v>
      </c>
      <c r="Q1807" s="240">
        <v>0.00050000000000000001</v>
      </c>
      <c r="R1807" s="240">
        <f>Q1807*H1807</f>
        <v>0.0015</v>
      </c>
      <c r="S1807" s="240">
        <v>0</v>
      </c>
      <c r="T1807" s="241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42" t="s">
        <v>364</v>
      </c>
      <c r="AT1807" s="242" t="s">
        <v>338</v>
      </c>
      <c r="AU1807" s="242" t="s">
        <v>93</v>
      </c>
      <c r="AY1807" s="19" t="s">
        <v>251</v>
      </c>
      <c r="BE1807" s="243">
        <f>IF(N1807="základní",J1807,0)</f>
        <v>0</v>
      </c>
      <c r="BF1807" s="243">
        <f>IF(N1807="snížená",J1807,0)</f>
        <v>0</v>
      </c>
      <c r="BG1807" s="243">
        <f>IF(N1807="zákl. přenesená",J1807,0)</f>
        <v>0</v>
      </c>
      <c r="BH1807" s="243">
        <f>IF(N1807="sníž. přenesená",J1807,0)</f>
        <v>0</v>
      </c>
      <c r="BI1807" s="243">
        <f>IF(N1807="nulová",J1807,0)</f>
        <v>0</v>
      </c>
      <c r="BJ1807" s="19" t="s">
        <v>91</v>
      </c>
      <c r="BK1807" s="243">
        <f>ROUND(I1807*H1807,2)</f>
        <v>0</v>
      </c>
      <c r="BL1807" s="19" t="s">
        <v>304</v>
      </c>
      <c r="BM1807" s="242" t="s">
        <v>1861</v>
      </c>
    </row>
    <row r="1808" s="15" customFormat="1">
      <c r="A1808" s="15"/>
      <c r="B1808" s="272"/>
      <c r="C1808" s="273"/>
      <c r="D1808" s="251" t="s">
        <v>260</v>
      </c>
      <c r="E1808" s="274" t="s">
        <v>1</v>
      </c>
      <c r="F1808" s="275" t="s">
        <v>1854</v>
      </c>
      <c r="G1808" s="273"/>
      <c r="H1808" s="274" t="s">
        <v>1</v>
      </c>
      <c r="I1808" s="276"/>
      <c r="J1808" s="273"/>
      <c r="K1808" s="273"/>
      <c r="L1808" s="277"/>
      <c r="M1808" s="278"/>
      <c r="N1808" s="279"/>
      <c r="O1808" s="279"/>
      <c r="P1808" s="279"/>
      <c r="Q1808" s="279"/>
      <c r="R1808" s="279"/>
      <c r="S1808" s="279"/>
      <c r="T1808" s="280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81" t="s">
        <v>260</v>
      </c>
      <c r="AU1808" s="281" t="s">
        <v>93</v>
      </c>
      <c r="AV1808" s="15" t="s">
        <v>91</v>
      </c>
      <c r="AW1808" s="15" t="s">
        <v>40</v>
      </c>
      <c r="AX1808" s="15" t="s">
        <v>84</v>
      </c>
      <c r="AY1808" s="281" t="s">
        <v>251</v>
      </c>
    </row>
    <row r="1809" s="13" customFormat="1">
      <c r="A1809" s="13"/>
      <c r="B1809" s="249"/>
      <c r="C1809" s="250"/>
      <c r="D1809" s="251" t="s">
        <v>260</v>
      </c>
      <c r="E1809" s="252" t="s">
        <v>1</v>
      </c>
      <c r="F1809" s="253" t="s">
        <v>1855</v>
      </c>
      <c r="G1809" s="250"/>
      <c r="H1809" s="254">
        <v>1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260</v>
      </c>
      <c r="AU1809" s="260" t="s">
        <v>93</v>
      </c>
      <c r="AV1809" s="13" t="s">
        <v>93</v>
      </c>
      <c r="AW1809" s="13" t="s">
        <v>40</v>
      </c>
      <c r="AX1809" s="13" t="s">
        <v>84</v>
      </c>
      <c r="AY1809" s="260" t="s">
        <v>251</v>
      </c>
    </row>
    <row r="1810" s="13" customFormat="1">
      <c r="A1810" s="13"/>
      <c r="B1810" s="249"/>
      <c r="C1810" s="250"/>
      <c r="D1810" s="251" t="s">
        <v>260</v>
      </c>
      <c r="E1810" s="252" t="s">
        <v>1</v>
      </c>
      <c r="F1810" s="253" t="s">
        <v>1856</v>
      </c>
      <c r="G1810" s="250"/>
      <c r="H1810" s="254">
        <v>1</v>
      </c>
      <c r="I1810" s="255"/>
      <c r="J1810" s="250"/>
      <c r="K1810" s="250"/>
      <c r="L1810" s="256"/>
      <c r="M1810" s="257"/>
      <c r="N1810" s="258"/>
      <c r="O1810" s="258"/>
      <c r="P1810" s="258"/>
      <c r="Q1810" s="258"/>
      <c r="R1810" s="258"/>
      <c r="S1810" s="258"/>
      <c r="T1810" s="259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0" t="s">
        <v>260</v>
      </c>
      <c r="AU1810" s="260" t="s">
        <v>93</v>
      </c>
      <c r="AV1810" s="13" t="s">
        <v>93</v>
      </c>
      <c r="AW1810" s="13" t="s">
        <v>40</v>
      </c>
      <c r="AX1810" s="13" t="s">
        <v>84</v>
      </c>
      <c r="AY1810" s="260" t="s">
        <v>251</v>
      </c>
    </row>
    <row r="1811" s="13" customFormat="1">
      <c r="A1811" s="13"/>
      <c r="B1811" s="249"/>
      <c r="C1811" s="250"/>
      <c r="D1811" s="251" t="s">
        <v>260</v>
      </c>
      <c r="E1811" s="252" t="s">
        <v>1</v>
      </c>
      <c r="F1811" s="253" t="s">
        <v>1857</v>
      </c>
      <c r="G1811" s="250"/>
      <c r="H1811" s="254">
        <v>1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260</v>
      </c>
      <c r="AU1811" s="260" t="s">
        <v>93</v>
      </c>
      <c r="AV1811" s="13" t="s">
        <v>93</v>
      </c>
      <c r="AW1811" s="13" t="s">
        <v>40</v>
      </c>
      <c r="AX1811" s="13" t="s">
        <v>84</v>
      </c>
      <c r="AY1811" s="260" t="s">
        <v>251</v>
      </c>
    </row>
    <row r="1812" s="14" customFormat="1">
      <c r="A1812" s="14"/>
      <c r="B1812" s="261"/>
      <c r="C1812" s="262"/>
      <c r="D1812" s="251" t="s">
        <v>260</v>
      </c>
      <c r="E1812" s="263" t="s">
        <v>1</v>
      </c>
      <c r="F1812" s="264" t="s">
        <v>262</v>
      </c>
      <c r="G1812" s="262"/>
      <c r="H1812" s="265">
        <v>3</v>
      </c>
      <c r="I1812" s="266"/>
      <c r="J1812" s="262"/>
      <c r="K1812" s="262"/>
      <c r="L1812" s="267"/>
      <c r="M1812" s="268"/>
      <c r="N1812" s="269"/>
      <c r="O1812" s="269"/>
      <c r="P1812" s="269"/>
      <c r="Q1812" s="269"/>
      <c r="R1812" s="269"/>
      <c r="S1812" s="269"/>
      <c r="T1812" s="27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1" t="s">
        <v>260</v>
      </c>
      <c r="AU1812" s="271" t="s">
        <v>93</v>
      </c>
      <c r="AV1812" s="14" t="s">
        <v>257</v>
      </c>
      <c r="AW1812" s="14" t="s">
        <v>40</v>
      </c>
      <c r="AX1812" s="14" t="s">
        <v>91</v>
      </c>
      <c r="AY1812" s="271" t="s">
        <v>251</v>
      </c>
    </row>
    <row r="1813" s="2" customFormat="1" ht="16.5" customHeight="1">
      <c r="A1813" s="41"/>
      <c r="B1813" s="42"/>
      <c r="C1813" s="230" t="s">
        <v>1140</v>
      </c>
      <c r="D1813" s="230" t="s">
        <v>253</v>
      </c>
      <c r="E1813" s="231" t="s">
        <v>1862</v>
      </c>
      <c r="F1813" s="232" t="s">
        <v>1863</v>
      </c>
      <c r="G1813" s="233" t="s">
        <v>571</v>
      </c>
      <c r="H1813" s="234">
        <v>3</v>
      </c>
      <c r="I1813" s="235"/>
      <c r="J1813" s="236">
        <f>ROUND(I1813*H1813,2)</f>
        <v>0</v>
      </c>
      <c r="K1813" s="237"/>
      <c r="L1813" s="47"/>
      <c r="M1813" s="238" t="s">
        <v>1</v>
      </c>
      <c r="N1813" s="239" t="s">
        <v>49</v>
      </c>
      <c r="O1813" s="94"/>
      <c r="P1813" s="240">
        <f>O1813*H1813</f>
        <v>0</v>
      </c>
      <c r="Q1813" s="240">
        <v>0</v>
      </c>
      <c r="R1813" s="240">
        <f>Q1813*H1813</f>
        <v>0</v>
      </c>
      <c r="S1813" s="240">
        <v>0</v>
      </c>
      <c r="T1813" s="241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42" t="s">
        <v>304</v>
      </c>
      <c r="AT1813" s="242" t="s">
        <v>253</v>
      </c>
      <c r="AU1813" s="242" t="s">
        <v>93</v>
      </c>
      <c r="AY1813" s="19" t="s">
        <v>251</v>
      </c>
      <c r="BE1813" s="243">
        <f>IF(N1813="základní",J1813,0)</f>
        <v>0</v>
      </c>
      <c r="BF1813" s="243">
        <f>IF(N1813="snížená",J1813,0)</f>
        <v>0</v>
      </c>
      <c r="BG1813" s="243">
        <f>IF(N1813="zákl. přenesená",J1813,0)</f>
        <v>0</v>
      </c>
      <c r="BH1813" s="243">
        <f>IF(N1813="sníž. přenesená",J1813,0)</f>
        <v>0</v>
      </c>
      <c r="BI1813" s="243">
        <f>IF(N1813="nulová",J1813,0)</f>
        <v>0</v>
      </c>
      <c r="BJ1813" s="19" t="s">
        <v>91</v>
      </c>
      <c r="BK1813" s="243">
        <f>ROUND(I1813*H1813,2)</f>
        <v>0</v>
      </c>
      <c r="BL1813" s="19" t="s">
        <v>304</v>
      </c>
      <c r="BM1813" s="242" t="s">
        <v>1864</v>
      </c>
    </row>
    <row r="1814" s="2" customFormat="1">
      <c r="A1814" s="41"/>
      <c r="B1814" s="42"/>
      <c r="C1814" s="43"/>
      <c r="D1814" s="244" t="s">
        <v>258</v>
      </c>
      <c r="E1814" s="43"/>
      <c r="F1814" s="245" t="s">
        <v>1865</v>
      </c>
      <c r="G1814" s="43"/>
      <c r="H1814" s="43"/>
      <c r="I1814" s="246"/>
      <c r="J1814" s="43"/>
      <c r="K1814" s="43"/>
      <c r="L1814" s="47"/>
      <c r="M1814" s="247"/>
      <c r="N1814" s="248"/>
      <c r="O1814" s="94"/>
      <c r="P1814" s="94"/>
      <c r="Q1814" s="94"/>
      <c r="R1814" s="94"/>
      <c r="S1814" s="94"/>
      <c r="T1814" s="95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19" t="s">
        <v>258</v>
      </c>
      <c r="AU1814" s="19" t="s">
        <v>93</v>
      </c>
    </row>
    <row r="1815" s="15" customFormat="1">
      <c r="A1815" s="15"/>
      <c r="B1815" s="272"/>
      <c r="C1815" s="273"/>
      <c r="D1815" s="251" t="s">
        <v>260</v>
      </c>
      <c r="E1815" s="274" t="s">
        <v>1</v>
      </c>
      <c r="F1815" s="275" t="s">
        <v>1854</v>
      </c>
      <c r="G1815" s="273"/>
      <c r="H1815" s="274" t="s">
        <v>1</v>
      </c>
      <c r="I1815" s="276"/>
      <c r="J1815" s="273"/>
      <c r="K1815" s="273"/>
      <c r="L1815" s="277"/>
      <c r="M1815" s="278"/>
      <c r="N1815" s="279"/>
      <c r="O1815" s="279"/>
      <c r="P1815" s="279"/>
      <c r="Q1815" s="279"/>
      <c r="R1815" s="279"/>
      <c r="S1815" s="279"/>
      <c r="T1815" s="280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81" t="s">
        <v>260</v>
      </c>
      <c r="AU1815" s="281" t="s">
        <v>93</v>
      </c>
      <c r="AV1815" s="15" t="s">
        <v>91</v>
      </c>
      <c r="AW1815" s="15" t="s">
        <v>40</v>
      </c>
      <c r="AX1815" s="15" t="s">
        <v>84</v>
      </c>
      <c r="AY1815" s="281" t="s">
        <v>251</v>
      </c>
    </row>
    <row r="1816" s="13" customFormat="1">
      <c r="A1816" s="13"/>
      <c r="B1816" s="249"/>
      <c r="C1816" s="250"/>
      <c r="D1816" s="251" t="s">
        <v>260</v>
      </c>
      <c r="E1816" s="252" t="s">
        <v>1</v>
      </c>
      <c r="F1816" s="253" t="s">
        <v>1855</v>
      </c>
      <c r="G1816" s="250"/>
      <c r="H1816" s="254">
        <v>1</v>
      </c>
      <c r="I1816" s="255"/>
      <c r="J1816" s="250"/>
      <c r="K1816" s="250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260</v>
      </c>
      <c r="AU1816" s="260" t="s">
        <v>93</v>
      </c>
      <c r="AV1816" s="13" t="s">
        <v>93</v>
      </c>
      <c r="AW1816" s="13" t="s">
        <v>40</v>
      </c>
      <c r="AX1816" s="13" t="s">
        <v>84</v>
      </c>
      <c r="AY1816" s="260" t="s">
        <v>251</v>
      </c>
    </row>
    <row r="1817" s="13" customFormat="1">
      <c r="A1817" s="13"/>
      <c r="B1817" s="249"/>
      <c r="C1817" s="250"/>
      <c r="D1817" s="251" t="s">
        <v>260</v>
      </c>
      <c r="E1817" s="252" t="s">
        <v>1</v>
      </c>
      <c r="F1817" s="253" t="s">
        <v>1856</v>
      </c>
      <c r="G1817" s="250"/>
      <c r="H1817" s="254">
        <v>1</v>
      </c>
      <c r="I1817" s="255"/>
      <c r="J1817" s="250"/>
      <c r="K1817" s="250"/>
      <c r="L1817" s="256"/>
      <c r="M1817" s="257"/>
      <c r="N1817" s="258"/>
      <c r="O1817" s="258"/>
      <c r="P1817" s="258"/>
      <c r="Q1817" s="258"/>
      <c r="R1817" s="258"/>
      <c r="S1817" s="258"/>
      <c r="T1817" s="25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0" t="s">
        <v>260</v>
      </c>
      <c r="AU1817" s="260" t="s">
        <v>93</v>
      </c>
      <c r="AV1817" s="13" t="s">
        <v>93</v>
      </c>
      <c r="AW1817" s="13" t="s">
        <v>40</v>
      </c>
      <c r="AX1817" s="13" t="s">
        <v>84</v>
      </c>
      <c r="AY1817" s="260" t="s">
        <v>251</v>
      </c>
    </row>
    <row r="1818" s="13" customFormat="1">
      <c r="A1818" s="13"/>
      <c r="B1818" s="249"/>
      <c r="C1818" s="250"/>
      <c r="D1818" s="251" t="s">
        <v>260</v>
      </c>
      <c r="E1818" s="252" t="s">
        <v>1</v>
      </c>
      <c r="F1818" s="253" t="s">
        <v>1857</v>
      </c>
      <c r="G1818" s="250"/>
      <c r="H1818" s="254">
        <v>1</v>
      </c>
      <c r="I1818" s="255"/>
      <c r="J1818" s="250"/>
      <c r="K1818" s="250"/>
      <c r="L1818" s="256"/>
      <c r="M1818" s="257"/>
      <c r="N1818" s="258"/>
      <c r="O1818" s="258"/>
      <c r="P1818" s="258"/>
      <c r="Q1818" s="258"/>
      <c r="R1818" s="258"/>
      <c r="S1818" s="258"/>
      <c r="T1818" s="25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0" t="s">
        <v>260</v>
      </c>
      <c r="AU1818" s="260" t="s">
        <v>93</v>
      </c>
      <c r="AV1818" s="13" t="s">
        <v>93</v>
      </c>
      <c r="AW1818" s="13" t="s">
        <v>40</v>
      </c>
      <c r="AX1818" s="13" t="s">
        <v>84</v>
      </c>
      <c r="AY1818" s="260" t="s">
        <v>251</v>
      </c>
    </row>
    <row r="1819" s="14" customFormat="1">
      <c r="A1819" s="14"/>
      <c r="B1819" s="261"/>
      <c r="C1819" s="262"/>
      <c r="D1819" s="251" t="s">
        <v>260</v>
      </c>
      <c r="E1819" s="263" t="s">
        <v>1</v>
      </c>
      <c r="F1819" s="264" t="s">
        <v>262</v>
      </c>
      <c r="G1819" s="262"/>
      <c r="H1819" s="265">
        <v>3</v>
      </c>
      <c r="I1819" s="266"/>
      <c r="J1819" s="262"/>
      <c r="K1819" s="262"/>
      <c r="L1819" s="267"/>
      <c r="M1819" s="268"/>
      <c r="N1819" s="269"/>
      <c r="O1819" s="269"/>
      <c r="P1819" s="269"/>
      <c r="Q1819" s="269"/>
      <c r="R1819" s="269"/>
      <c r="S1819" s="269"/>
      <c r="T1819" s="27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71" t="s">
        <v>260</v>
      </c>
      <c r="AU1819" s="271" t="s">
        <v>93</v>
      </c>
      <c r="AV1819" s="14" t="s">
        <v>257</v>
      </c>
      <c r="AW1819" s="14" t="s">
        <v>40</v>
      </c>
      <c r="AX1819" s="14" t="s">
        <v>91</v>
      </c>
      <c r="AY1819" s="271" t="s">
        <v>251</v>
      </c>
    </row>
    <row r="1820" s="2" customFormat="1" ht="24.15" customHeight="1">
      <c r="A1820" s="41"/>
      <c r="B1820" s="42"/>
      <c r="C1820" s="294" t="s">
        <v>1866</v>
      </c>
      <c r="D1820" s="294" t="s">
        <v>338</v>
      </c>
      <c r="E1820" s="295" t="s">
        <v>1867</v>
      </c>
      <c r="F1820" s="296" t="s">
        <v>1868</v>
      </c>
      <c r="G1820" s="297" t="s">
        <v>571</v>
      </c>
      <c r="H1820" s="298">
        <v>3</v>
      </c>
      <c r="I1820" s="299"/>
      <c r="J1820" s="300">
        <f>ROUND(I1820*H1820,2)</f>
        <v>0</v>
      </c>
      <c r="K1820" s="301"/>
      <c r="L1820" s="302"/>
      <c r="M1820" s="303" t="s">
        <v>1</v>
      </c>
      <c r="N1820" s="304" t="s">
        <v>49</v>
      </c>
      <c r="O1820" s="94"/>
      <c r="P1820" s="240">
        <f>O1820*H1820</f>
        <v>0</v>
      </c>
      <c r="Q1820" s="240">
        <v>0.00050000000000000001</v>
      </c>
      <c r="R1820" s="240">
        <f>Q1820*H1820</f>
        <v>0.0015</v>
      </c>
      <c r="S1820" s="240">
        <v>0</v>
      </c>
      <c r="T1820" s="241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42" t="s">
        <v>364</v>
      </c>
      <c r="AT1820" s="242" t="s">
        <v>338</v>
      </c>
      <c r="AU1820" s="242" t="s">
        <v>93</v>
      </c>
      <c r="AY1820" s="19" t="s">
        <v>251</v>
      </c>
      <c r="BE1820" s="243">
        <f>IF(N1820="základní",J1820,0)</f>
        <v>0</v>
      </c>
      <c r="BF1820" s="243">
        <f>IF(N1820="snížená",J1820,0)</f>
        <v>0</v>
      </c>
      <c r="BG1820" s="243">
        <f>IF(N1820="zákl. přenesená",J1820,0)</f>
        <v>0</v>
      </c>
      <c r="BH1820" s="243">
        <f>IF(N1820="sníž. přenesená",J1820,0)</f>
        <v>0</v>
      </c>
      <c r="BI1820" s="243">
        <f>IF(N1820="nulová",J1820,0)</f>
        <v>0</v>
      </c>
      <c r="BJ1820" s="19" t="s">
        <v>91</v>
      </c>
      <c r="BK1820" s="243">
        <f>ROUND(I1820*H1820,2)</f>
        <v>0</v>
      </c>
      <c r="BL1820" s="19" t="s">
        <v>304</v>
      </c>
      <c r="BM1820" s="242" t="s">
        <v>1869</v>
      </c>
    </row>
    <row r="1821" s="15" customFormat="1">
      <c r="A1821" s="15"/>
      <c r="B1821" s="272"/>
      <c r="C1821" s="273"/>
      <c r="D1821" s="251" t="s">
        <v>260</v>
      </c>
      <c r="E1821" s="274" t="s">
        <v>1</v>
      </c>
      <c r="F1821" s="275" t="s">
        <v>1854</v>
      </c>
      <c r="G1821" s="273"/>
      <c r="H1821" s="274" t="s">
        <v>1</v>
      </c>
      <c r="I1821" s="276"/>
      <c r="J1821" s="273"/>
      <c r="K1821" s="273"/>
      <c r="L1821" s="277"/>
      <c r="M1821" s="278"/>
      <c r="N1821" s="279"/>
      <c r="O1821" s="279"/>
      <c r="P1821" s="279"/>
      <c r="Q1821" s="279"/>
      <c r="R1821" s="279"/>
      <c r="S1821" s="279"/>
      <c r="T1821" s="280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81" t="s">
        <v>260</v>
      </c>
      <c r="AU1821" s="281" t="s">
        <v>93</v>
      </c>
      <c r="AV1821" s="15" t="s">
        <v>91</v>
      </c>
      <c r="AW1821" s="15" t="s">
        <v>40</v>
      </c>
      <c r="AX1821" s="15" t="s">
        <v>84</v>
      </c>
      <c r="AY1821" s="281" t="s">
        <v>251</v>
      </c>
    </row>
    <row r="1822" s="13" customFormat="1">
      <c r="A1822" s="13"/>
      <c r="B1822" s="249"/>
      <c r="C1822" s="250"/>
      <c r="D1822" s="251" t="s">
        <v>260</v>
      </c>
      <c r="E1822" s="252" t="s">
        <v>1</v>
      </c>
      <c r="F1822" s="253" t="s">
        <v>1855</v>
      </c>
      <c r="G1822" s="250"/>
      <c r="H1822" s="254">
        <v>1</v>
      </c>
      <c r="I1822" s="255"/>
      <c r="J1822" s="250"/>
      <c r="K1822" s="250"/>
      <c r="L1822" s="256"/>
      <c r="M1822" s="257"/>
      <c r="N1822" s="258"/>
      <c r="O1822" s="258"/>
      <c r="P1822" s="258"/>
      <c r="Q1822" s="258"/>
      <c r="R1822" s="258"/>
      <c r="S1822" s="258"/>
      <c r="T1822" s="259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0" t="s">
        <v>260</v>
      </c>
      <c r="AU1822" s="260" t="s">
        <v>93</v>
      </c>
      <c r="AV1822" s="13" t="s">
        <v>93</v>
      </c>
      <c r="AW1822" s="13" t="s">
        <v>40</v>
      </c>
      <c r="AX1822" s="13" t="s">
        <v>84</v>
      </c>
      <c r="AY1822" s="260" t="s">
        <v>251</v>
      </c>
    </row>
    <row r="1823" s="13" customFormat="1">
      <c r="A1823" s="13"/>
      <c r="B1823" s="249"/>
      <c r="C1823" s="250"/>
      <c r="D1823" s="251" t="s">
        <v>260</v>
      </c>
      <c r="E1823" s="252" t="s">
        <v>1</v>
      </c>
      <c r="F1823" s="253" t="s">
        <v>1856</v>
      </c>
      <c r="G1823" s="250"/>
      <c r="H1823" s="254">
        <v>1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260</v>
      </c>
      <c r="AU1823" s="260" t="s">
        <v>93</v>
      </c>
      <c r="AV1823" s="13" t="s">
        <v>93</v>
      </c>
      <c r="AW1823" s="13" t="s">
        <v>40</v>
      </c>
      <c r="AX1823" s="13" t="s">
        <v>84</v>
      </c>
      <c r="AY1823" s="260" t="s">
        <v>251</v>
      </c>
    </row>
    <row r="1824" s="13" customFormat="1">
      <c r="A1824" s="13"/>
      <c r="B1824" s="249"/>
      <c r="C1824" s="250"/>
      <c r="D1824" s="251" t="s">
        <v>260</v>
      </c>
      <c r="E1824" s="252" t="s">
        <v>1</v>
      </c>
      <c r="F1824" s="253" t="s">
        <v>1857</v>
      </c>
      <c r="G1824" s="250"/>
      <c r="H1824" s="254">
        <v>1</v>
      </c>
      <c r="I1824" s="255"/>
      <c r="J1824" s="250"/>
      <c r="K1824" s="250"/>
      <c r="L1824" s="256"/>
      <c r="M1824" s="257"/>
      <c r="N1824" s="258"/>
      <c r="O1824" s="258"/>
      <c r="P1824" s="258"/>
      <c r="Q1824" s="258"/>
      <c r="R1824" s="258"/>
      <c r="S1824" s="258"/>
      <c r="T1824" s="259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0" t="s">
        <v>260</v>
      </c>
      <c r="AU1824" s="260" t="s">
        <v>93</v>
      </c>
      <c r="AV1824" s="13" t="s">
        <v>93</v>
      </c>
      <c r="AW1824" s="13" t="s">
        <v>40</v>
      </c>
      <c r="AX1824" s="13" t="s">
        <v>84</v>
      </c>
      <c r="AY1824" s="260" t="s">
        <v>251</v>
      </c>
    </row>
    <row r="1825" s="14" customFormat="1">
      <c r="A1825" s="14"/>
      <c r="B1825" s="261"/>
      <c r="C1825" s="262"/>
      <c r="D1825" s="251" t="s">
        <v>260</v>
      </c>
      <c r="E1825" s="263" t="s">
        <v>1</v>
      </c>
      <c r="F1825" s="264" t="s">
        <v>262</v>
      </c>
      <c r="G1825" s="262"/>
      <c r="H1825" s="265">
        <v>3</v>
      </c>
      <c r="I1825" s="266"/>
      <c r="J1825" s="262"/>
      <c r="K1825" s="262"/>
      <c r="L1825" s="267"/>
      <c r="M1825" s="268"/>
      <c r="N1825" s="269"/>
      <c r="O1825" s="269"/>
      <c r="P1825" s="269"/>
      <c r="Q1825" s="269"/>
      <c r="R1825" s="269"/>
      <c r="S1825" s="269"/>
      <c r="T1825" s="27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71" t="s">
        <v>260</v>
      </c>
      <c r="AU1825" s="271" t="s">
        <v>93</v>
      </c>
      <c r="AV1825" s="14" t="s">
        <v>257</v>
      </c>
      <c r="AW1825" s="14" t="s">
        <v>40</v>
      </c>
      <c r="AX1825" s="14" t="s">
        <v>91</v>
      </c>
      <c r="AY1825" s="271" t="s">
        <v>251</v>
      </c>
    </row>
    <row r="1826" s="2" customFormat="1" ht="16.5" customHeight="1">
      <c r="A1826" s="41"/>
      <c r="B1826" s="42"/>
      <c r="C1826" s="230" t="s">
        <v>1145</v>
      </c>
      <c r="D1826" s="230" t="s">
        <v>253</v>
      </c>
      <c r="E1826" s="231" t="s">
        <v>1870</v>
      </c>
      <c r="F1826" s="232" t="s">
        <v>1871</v>
      </c>
      <c r="G1826" s="233" t="s">
        <v>571</v>
      </c>
      <c r="H1826" s="234">
        <v>102</v>
      </c>
      <c r="I1826" s="235"/>
      <c r="J1826" s="236">
        <f>ROUND(I1826*H1826,2)</f>
        <v>0</v>
      </c>
      <c r="K1826" s="237"/>
      <c r="L1826" s="47"/>
      <c r="M1826" s="238" t="s">
        <v>1</v>
      </c>
      <c r="N1826" s="239" t="s">
        <v>49</v>
      </c>
      <c r="O1826" s="94"/>
      <c r="P1826" s="240">
        <f>O1826*H1826</f>
        <v>0</v>
      </c>
      <c r="Q1826" s="240">
        <v>0</v>
      </c>
      <c r="R1826" s="240">
        <f>Q1826*H1826</f>
        <v>0</v>
      </c>
      <c r="S1826" s="240">
        <v>0</v>
      </c>
      <c r="T1826" s="241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42" t="s">
        <v>304</v>
      </c>
      <c r="AT1826" s="242" t="s">
        <v>253</v>
      </c>
      <c r="AU1826" s="242" t="s">
        <v>93</v>
      </c>
      <c r="AY1826" s="19" t="s">
        <v>251</v>
      </c>
      <c r="BE1826" s="243">
        <f>IF(N1826="základní",J1826,0)</f>
        <v>0</v>
      </c>
      <c r="BF1826" s="243">
        <f>IF(N1826="snížená",J1826,0)</f>
        <v>0</v>
      </c>
      <c r="BG1826" s="243">
        <f>IF(N1826="zákl. přenesená",J1826,0)</f>
        <v>0</v>
      </c>
      <c r="BH1826" s="243">
        <f>IF(N1826="sníž. přenesená",J1826,0)</f>
        <v>0</v>
      </c>
      <c r="BI1826" s="243">
        <f>IF(N1826="nulová",J1826,0)</f>
        <v>0</v>
      </c>
      <c r="BJ1826" s="19" t="s">
        <v>91</v>
      </c>
      <c r="BK1826" s="243">
        <f>ROUND(I1826*H1826,2)</f>
        <v>0</v>
      </c>
      <c r="BL1826" s="19" t="s">
        <v>304</v>
      </c>
      <c r="BM1826" s="242" t="s">
        <v>1872</v>
      </c>
    </row>
    <row r="1827" s="2" customFormat="1">
      <c r="A1827" s="41"/>
      <c r="B1827" s="42"/>
      <c r="C1827" s="43"/>
      <c r="D1827" s="244" t="s">
        <v>258</v>
      </c>
      <c r="E1827" s="43"/>
      <c r="F1827" s="245" t="s">
        <v>1873</v>
      </c>
      <c r="G1827" s="43"/>
      <c r="H1827" s="43"/>
      <c r="I1827" s="246"/>
      <c r="J1827" s="43"/>
      <c r="K1827" s="43"/>
      <c r="L1827" s="47"/>
      <c r="M1827" s="247"/>
      <c r="N1827" s="248"/>
      <c r="O1827" s="94"/>
      <c r="P1827" s="94"/>
      <c r="Q1827" s="94"/>
      <c r="R1827" s="94"/>
      <c r="S1827" s="94"/>
      <c r="T1827" s="95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T1827" s="19" t="s">
        <v>258</v>
      </c>
      <c r="AU1827" s="19" t="s">
        <v>93</v>
      </c>
    </row>
    <row r="1828" s="15" customFormat="1">
      <c r="A1828" s="15"/>
      <c r="B1828" s="272"/>
      <c r="C1828" s="273"/>
      <c r="D1828" s="251" t="s">
        <v>260</v>
      </c>
      <c r="E1828" s="274" t="s">
        <v>1</v>
      </c>
      <c r="F1828" s="275" t="s">
        <v>1854</v>
      </c>
      <c r="G1828" s="273"/>
      <c r="H1828" s="274" t="s">
        <v>1</v>
      </c>
      <c r="I1828" s="276"/>
      <c r="J1828" s="273"/>
      <c r="K1828" s="273"/>
      <c r="L1828" s="277"/>
      <c r="M1828" s="278"/>
      <c r="N1828" s="279"/>
      <c r="O1828" s="279"/>
      <c r="P1828" s="279"/>
      <c r="Q1828" s="279"/>
      <c r="R1828" s="279"/>
      <c r="S1828" s="279"/>
      <c r="T1828" s="280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81" t="s">
        <v>260</v>
      </c>
      <c r="AU1828" s="281" t="s">
        <v>93</v>
      </c>
      <c r="AV1828" s="15" t="s">
        <v>91</v>
      </c>
      <c r="AW1828" s="15" t="s">
        <v>40</v>
      </c>
      <c r="AX1828" s="15" t="s">
        <v>84</v>
      </c>
      <c r="AY1828" s="281" t="s">
        <v>251</v>
      </c>
    </row>
    <row r="1829" s="13" customFormat="1">
      <c r="A1829" s="13"/>
      <c r="B1829" s="249"/>
      <c r="C1829" s="250"/>
      <c r="D1829" s="251" t="s">
        <v>260</v>
      </c>
      <c r="E1829" s="252" t="s">
        <v>1</v>
      </c>
      <c r="F1829" s="253" t="s">
        <v>1027</v>
      </c>
      <c r="G1829" s="250"/>
      <c r="H1829" s="254">
        <v>100</v>
      </c>
      <c r="I1829" s="255"/>
      <c r="J1829" s="250"/>
      <c r="K1829" s="250"/>
      <c r="L1829" s="256"/>
      <c r="M1829" s="257"/>
      <c r="N1829" s="258"/>
      <c r="O1829" s="258"/>
      <c r="P1829" s="258"/>
      <c r="Q1829" s="258"/>
      <c r="R1829" s="258"/>
      <c r="S1829" s="258"/>
      <c r="T1829" s="25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0" t="s">
        <v>260</v>
      </c>
      <c r="AU1829" s="260" t="s">
        <v>93</v>
      </c>
      <c r="AV1829" s="13" t="s">
        <v>93</v>
      </c>
      <c r="AW1829" s="13" t="s">
        <v>40</v>
      </c>
      <c r="AX1829" s="13" t="s">
        <v>84</v>
      </c>
      <c r="AY1829" s="260" t="s">
        <v>251</v>
      </c>
    </row>
    <row r="1830" s="13" customFormat="1">
      <c r="A1830" s="13"/>
      <c r="B1830" s="249"/>
      <c r="C1830" s="250"/>
      <c r="D1830" s="251" t="s">
        <v>260</v>
      </c>
      <c r="E1830" s="252" t="s">
        <v>1</v>
      </c>
      <c r="F1830" s="253" t="s">
        <v>1855</v>
      </c>
      <c r="G1830" s="250"/>
      <c r="H1830" s="254">
        <v>1</v>
      </c>
      <c r="I1830" s="255"/>
      <c r="J1830" s="250"/>
      <c r="K1830" s="250"/>
      <c r="L1830" s="256"/>
      <c r="M1830" s="257"/>
      <c r="N1830" s="258"/>
      <c r="O1830" s="258"/>
      <c r="P1830" s="258"/>
      <c r="Q1830" s="258"/>
      <c r="R1830" s="258"/>
      <c r="S1830" s="258"/>
      <c r="T1830" s="259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60" t="s">
        <v>260</v>
      </c>
      <c r="AU1830" s="260" t="s">
        <v>93</v>
      </c>
      <c r="AV1830" s="13" t="s">
        <v>93</v>
      </c>
      <c r="AW1830" s="13" t="s">
        <v>40</v>
      </c>
      <c r="AX1830" s="13" t="s">
        <v>84</v>
      </c>
      <c r="AY1830" s="260" t="s">
        <v>251</v>
      </c>
    </row>
    <row r="1831" s="13" customFormat="1">
      <c r="A1831" s="13"/>
      <c r="B1831" s="249"/>
      <c r="C1831" s="250"/>
      <c r="D1831" s="251" t="s">
        <v>260</v>
      </c>
      <c r="E1831" s="252" t="s">
        <v>1</v>
      </c>
      <c r="F1831" s="253" t="s">
        <v>1857</v>
      </c>
      <c r="G1831" s="250"/>
      <c r="H1831" s="254">
        <v>1</v>
      </c>
      <c r="I1831" s="255"/>
      <c r="J1831" s="250"/>
      <c r="K1831" s="250"/>
      <c r="L1831" s="256"/>
      <c r="M1831" s="257"/>
      <c r="N1831" s="258"/>
      <c r="O1831" s="258"/>
      <c r="P1831" s="258"/>
      <c r="Q1831" s="258"/>
      <c r="R1831" s="258"/>
      <c r="S1831" s="258"/>
      <c r="T1831" s="25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0" t="s">
        <v>260</v>
      </c>
      <c r="AU1831" s="260" t="s">
        <v>93</v>
      </c>
      <c r="AV1831" s="13" t="s">
        <v>93</v>
      </c>
      <c r="AW1831" s="13" t="s">
        <v>40</v>
      </c>
      <c r="AX1831" s="13" t="s">
        <v>84</v>
      </c>
      <c r="AY1831" s="260" t="s">
        <v>251</v>
      </c>
    </row>
    <row r="1832" s="14" customFormat="1">
      <c r="A1832" s="14"/>
      <c r="B1832" s="261"/>
      <c r="C1832" s="262"/>
      <c r="D1832" s="251" t="s">
        <v>260</v>
      </c>
      <c r="E1832" s="263" t="s">
        <v>1</v>
      </c>
      <c r="F1832" s="264" t="s">
        <v>262</v>
      </c>
      <c r="G1832" s="262"/>
      <c r="H1832" s="265">
        <v>102</v>
      </c>
      <c r="I1832" s="266"/>
      <c r="J1832" s="262"/>
      <c r="K1832" s="262"/>
      <c r="L1832" s="267"/>
      <c r="M1832" s="268"/>
      <c r="N1832" s="269"/>
      <c r="O1832" s="269"/>
      <c r="P1832" s="269"/>
      <c r="Q1832" s="269"/>
      <c r="R1832" s="269"/>
      <c r="S1832" s="269"/>
      <c r="T1832" s="270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71" t="s">
        <v>260</v>
      </c>
      <c r="AU1832" s="271" t="s">
        <v>93</v>
      </c>
      <c r="AV1832" s="14" t="s">
        <v>257</v>
      </c>
      <c r="AW1832" s="14" t="s">
        <v>40</v>
      </c>
      <c r="AX1832" s="14" t="s">
        <v>91</v>
      </c>
      <c r="AY1832" s="271" t="s">
        <v>251</v>
      </c>
    </row>
    <row r="1833" s="2" customFormat="1" ht="16.5" customHeight="1">
      <c r="A1833" s="41"/>
      <c r="B1833" s="42"/>
      <c r="C1833" s="294" t="s">
        <v>1874</v>
      </c>
      <c r="D1833" s="294" t="s">
        <v>338</v>
      </c>
      <c r="E1833" s="295" t="s">
        <v>1875</v>
      </c>
      <c r="F1833" s="296" t="s">
        <v>1876</v>
      </c>
      <c r="G1833" s="297" t="s">
        <v>571</v>
      </c>
      <c r="H1833" s="298">
        <v>102</v>
      </c>
      <c r="I1833" s="299"/>
      <c r="J1833" s="300">
        <f>ROUND(I1833*H1833,2)</f>
        <v>0</v>
      </c>
      <c r="K1833" s="301"/>
      <c r="L1833" s="302"/>
      <c r="M1833" s="303" t="s">
        <v>1</v>
      </c>
      <c r="N1833" s="304" t="s">
        <v>49</v>
      </c>
      <c r="O1833" s="94"/>
      <c r="P1833" s="240">
        <f>O1833*H1833</f>
        <v>0</v>
      </c>
      <c r="Q1833" s="240">
        <v>0.00050000000000000001</v>
      </c>
      <c r="R1833" s="240">
        <f>Q1833*H1833</f>
        <v>0.051000000000000004</v>
      </c>
      <c r="S1833" s="240">
        <v>0</v>
      </c>
      <c r="T1833" s="241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42" t="s">
        <v>364</v>
      </c>
      <c r="AT1833" s="242" t="s">
        <v>338</v>
      </c>
      <c r="AU1833" s="242" t="s">
        <v>93</v>
      </c>
      <c r="AY1833" s="19" t="s">
        <v>251</v>
      </c>
      <c r="BE1833" s="243">
        <f>IF(N1833="základní",J1833,0)</f>
        <v>0</v>
      </c>
      <c r="BF1833" s="243">
        <f>IF(N1833="snížená",J1833,0)</f>
        <v>0</v>
      </c>
      <c r="BG1833" s="243">
        <f>IF(N1833="zákl. přenesená",J1833,0)</f>
        <v>0</v>
      </c>
      <c r="BH1833" s="243">
        <f>IF(N1833="sníž. přenesená",J1833,0)</f>
        <v>0</v>
      </c>
      <c r="BI1833" s="243">
        <f>IF(N1833="nulová",J1833,0)</f>
        <v>0</v>
      </c>
      <c r="BJ1833" s="19" t="s">
        <v>91</v>
      </c>
      <c r="BK1833" s="243">
        <f>ROUND(I1833*H1833,2)</f>
        <v>0</v>
      </c>
      <c r="BL1833" s="19" t="s">
        <v>304</v>
      </c>
      <c r="BM1833" s="242" t="s">
        <v>1877</v>
      </c>
    </row>
    <row r="1834" s="15" customFormat="1">
      <c r="A1834" s="15"/>
      <c r="B1834" s="272"/>
      <c r="C1834" s="273"/>
      <c r="D1834" s="251" t="s">
        <v>260</v>
      </c>
      <c r="E1834" s="274" t="s">
        <v>1</v>
      </c>
      <c r="F1834" s="275" t="s">
        <v>1854</v>
      </c>
      <c r="G1834" s="273"/>
      <c r="H1834" s="274" t="s">
        <v>1</v>
      </c>
      <c r="I1834" s="276"/>
      <c r="J1834" s="273"/>
      <c r="K1834" s="273"/>
      <c r="L1834" s="277"/>
      <c r="M1834" s="278"/>
      <c r="N1834" s="279"/>
      <c r="O1834" s="279"/>
      <c r="P1834" s="279"/>
      <c r="Q1834" s="279"/>
      <c r="R1834" s="279"/>
      <c r="S1834" s="279"/>
      <c r="T1834" s="280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81" t="s">
        <v>260</v>
      </c>
      <c r="AU1834" s="281" t="s">
        <v>93</v>
      </c>
      <c r="AV1834" s="15" t="s">
        <v>91</v>
      </c>
      <c r="AW1834" s="15" t="s">
        <v>40</v>
      </c>
      <c r="AX1834" s="15" t="s">
        <v>84</v>
      </c>
      <c r="AY1834" s="281" t="s">
        <v>251</v>
      </c>
    </row>
    <row r="1835" s="13" customFormat="1">
      <c r="A1835" s="13"/>
      <c r="B1835" s="249"/>
      <c r="C1835" s="250"/>
      <c r="D1835" s="251" t="s">
        <v>260</v>
      </c>
      <c r="E1835" s="252" t="s">
        <v>1</v>
      </c>
      <c r="F1835" s="253" t="s">
        <v>1027</v>
      </c>
      <c r="G1835" s="250"/>
      <c r="H1835" s="254">
        <v>100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260</v>
      </c>
      <c r="AU1835" s="260" t="s">
        <v>93</v>
      </c>
      <c r="AV1835" s="13" t="s">
        <v>93</v>
      </c>
      <c r="AW1835" s="13" t="s">
        <v>40</v>
      </c>
      <c r="AX1835" s="13" t="s">
        <v>84</v>
      </c>
      <c r="AY1835" s="260" t="s">
        <v>251</v>
      </c>
    </row>
    <row r="1836" s="13" customFormat="1">
      <c r="A1836" s="13"/>
      <c r="B1836" s="249"/>
      <c r="C1836" s="250"/>
      <c r="D1836" s="251" t="s">
        <v>260</v>
      </c>
      <c r="E1836" s="252" t="s">
        <v>1</v>
      </c>
      <c r="F1836" s="253" t="s">
        <v>1855</v>
      </c>
      <c r="G1836" s="250"/>
      <c r="H1836" s="254">
        <v>1</v>
      </c>
      <c r="I1836" s="255"/>
      <c r="J1836" s="250"/>
      <c r="K1836" s="250"/>
      <c r="L1836" s="256"/>
      <c r="M1836" s="257"/>
      <c r="N1836" s="258"/>
      <c r="O1836" s="258"/>
      <c r="P1836" s="258"/>
      <c r="Q1836" s="258"/>
      <c r="R1836" s="258"/>
      <c r="S1836" s="258"/>
      <c r="T1836" s="25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0" t="s">
        <v>260</v>
      </c>
      <c r="AU1836" s="260" t="s">
        <v>93</v>
      </c>
      <c r="AV1836" s="13" t="s">
        <v>93</v>
      </c>
      <c r="AW1836" s="13" t="s">
        <v>40</v>
      </c>
      <c r="AX1836" s="13" t="s">
        <v>84</v>
      </c>
      <c r="AY1836" s="260" t="s">
        <v>251</v>
      </c>
    </row>
    <row r="1837" s="13" customFormat="1">
      <c r="A1837" s="13"/>
      <c r="B1837" s="249"/>
      <c r="C1837" s="250"/>
      <c r="D1837" s="251" t="s">
        <v>260</v>
      </c>
      <c r="E1837" s="252" t="s">
        <v>1</v>
      </c>
      <c r="F1837" s="253" t="s">
        <v>1857</v>
      </c>
      <c r="G1837" s="250"/>
      <c r="H1837" s="254">
        <v>1</v>
      </c>
      <c r="I1837" s="255"/>
      <c r="J1837" s="250"/>
      <c r="K1837" s="250"/>
      <c r="L1837" s="256"/>
      <c r="M1837" s="257"/>
      <c r="N1837" s="258"/>
      <c r="O1837" s="258"/>
      <c r="P1837" s="258"/>
      <c r="Q1837" s="258"/>
      <c r="R1837" s="258"/>
      <c r="S1837" s="258"/>
      <c r="T1837" s="25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0" t="s">
        <v>260</v>
      </c>
      <c r="AU1837" s="260" t="s">
        <v>93</v>
      </c>
      <c r="AV1837" s="13" t="s">
        <v>93</v>
      </c>
      <c r="AW1837" s="13" t="s">
        <v>40</v>
      </c>
      <c r="AX1837" s="13" t="s">
        <v>84</v>
      </c>
      <c r="AY1837" s="260" t="s">
        <v>251</v>
      </c>
    </row>
    <row r="1838" s="14" customFormat="1">
      <c r="A1838" s="14"/>
      <c r="B1838" s="261"/>
      <c r="C1838" s="262"/>
      <c r="D1838" s="251" t="s">
        <v>260</v>
      </c>
      <c r="E1838" s="263" t="s">
        <v>1</v>
      </c>
      <c r="F1838" s="264" t="s">
        <v>262</v>
      </c>
      <c r="G1838" s="262"/>
      <c r="H1838" s="265">
        <v>102</v>
      </c>
      <c r="I1838" s="266"/>
      <c r="J1838" s="262"/>
      <c r="K1838" s="262"/>
      <c r="L1838" s="267"/>
      <c r="M1838" s="268"/>
      <c r="N1838" s="269"/>
      <c r="O1838" s="269"/>
      <c r="P1838" s="269"/>
      <c r="Q1838" s="269"/>
      <c r="R1838" s="269"/>
      <c r="S1838" s="269"/>
      <c r="T1838" s="27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71" t="s">
        <v>260</v>
      </c>
      <c r="AU1838" s="271" t="s">
        <v>93</v>
      </c>
      <c r="AV1838" s="14" t="s">
        <v>257</v>
      </c>
      <c r="AW1838" s="14" t="s">
        <v>40</v>
      </c>
      <c r="AX1838" s="14" t="s">
        <v>91</v>
      </c>
      <c r="AY1838" s="271" t="s">
        <v>251</v>
      </c>
    </row>
    <row r="1839" s="2" customFormat="1" ht="16.5" customHeight="1">
      <c r="A1839" s="41"/>
      <c r="B1839" s="42"/>
      <c r="C1839" s="230" t="s">
        <v>1878</v>
      </c>
      <c r="D1839" s="230" t="s">
        <v>253</v>
      </c>
      <c r="E1839" s="231" t="s">
        <v>1879</v>
      </c>
      <c r="F1839" s="232" t="s">
        <v>1880</v>
      </c>
      <c r="G1839" s="233" t="s">
        <v>571</v>
      </c>
      <c r="H1839" s="234">
        <v>200</v>
      </c>
      <c r="I1839" s="235"/>
      <c r="J1839" s="236">
        <f>ROUND(I1839*H1839,2)</f>
        <v>0</v>
      </c>
      <c r="K1839" s="237"/>
      <c r="L1839" s="47"/>
      <c r="M1839" s="238" t="s">
        <v>1</v>
      </c>
      <c r="N1839" s="239" t="s">
        <v>49</v>
      </c>
      <c r="O1839" s="94"/>
      <c r="P1839" s="240">
        <f>O1839*H1839</f>
        <v>0</v>
      </c>
      <c r="Q1839" s="240">
        <v>0</v>
      </c>
      <c r="R1839" s="240">
        <f>Q1839*H1839</f>
        <v>0</v>
      </c>
      <c r="S1839" s="240">
        <v>0</v>
      </c>
      <c r="T1839" s="241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42" t="s">
        <v>304</v>
      </c>
      <c r="AT1839" s="242" t="s">
        <v>253</v>
      </c>
      <c r="AU1839" s="242" t="s">
        <v>93</v>
      </c>
      <c r="AY1839" s="19" t="s">
        <v>251</v>
      </c>
      <c r="BE1839" s="243">
        <f>IF(N1839="základní",J1839,0)</f>
        <v>0</v>
      </c>
      <c r="BF1839" s="243">
        <f>IF(N1839="snížená",J1839,0)</f>
        <v>0</v>
      </c>
      <c r="BG1839" s="243">
        <f>IF(N1839="zákl. přenesená",J1839,0)</f>
        <v>0</v>
      </c>
      <c r="BH1839" s="243">
        <f>IF(N1839="sníž. přenesená",J1839,0)</f>
        <v>0</v>
      </c>
      <c r="BI1839" s="243">
        <f>IF(N1839="nulová",J1839,0)</f>
        <v>0</v>
      </c>
      <c r="BJ1839" s="19" t="s">
        <v>91</v>
      </c>
      <c r="BK1839" s="243">
        <f>ROUND(I1839*H1839,2)</f>
        <v>0</v>
      </c>
      <c r="BL1839" s="19" t="s">
        <v>304</v>
      </c>
      <c r="BM1839" s="242" t="s">
        <v>1881</v>
      </c>
    </row>
    <row r="1840" s="2" customFormat="1">
      <c r="A1840" s="41"/>
      <c r="B1840" s="42"/>
      <c r="C1840" s="43"/>
      <c r="D1840" s="244" t="s">
        <v>258</v>
      </c>
      <c r="E1840" s="43"/>
      <c r="F1840" s="245" t="s">
        <v>1882</v>
      </c>
      <c r="G1840" s="43"/>
      <c r="H1840" s="43"/>
      <c r="I1840" s="246"/>
      <c r="J1840" s="43"/>
      <c r="K1840" s="43"/>
      <c r="L1840" s="47"/>
      <c r="M1840" s="247"/>
      <c r="N1840" s="248"/>
      <c r="O1840" s="94"/>
      <c r="P1840" s="94"/>
      <c r="Q1840" s="94"/>
      <c r="R1840" s="94"/>
      <c r="S1840" s="94"/>
      <c r="T1840" s="95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19" t="s">
        <v>258</v>
      </c>
      <c r="AU1840" s="19" t="s">
        <v>93</v>
      </c>
    </row>
    <row r="1841" s="13" customFormat="1">
      <c r="A1841" s="13"/>
      <c r="B1841" s="249"/>
      <c r="C1841" s="250"/>
      <c r="D1841" s="251" t="s">
        <v>260</v>
      </c>
      <c r="E1841" s="252" t="s">
        <v>1</v>
      </c>
      <c r="F1841" s="253" t="s">
        <v>1883</v>
      </c>
      <c r="G1841" s="250"/>
      <c r="H1841" s="254">
        <v>200</v>
      </c>
      <c r="I1841" s="255"/>
      <c r="J1841" s="250"/>
      <c r="K1841" s="250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0" t="s">
        <v>260</v>
      </c>
      <c r="AU1841" s="260" t="s">
        <v>93</v>
      </c>
      <c r="AV1841" s="13" t="s">
        <v>93</v>
      </c>
      <c r="AW1841" s="13" t="s">
        <v>40</v>
      </c>
      <c r="AX1841" s="13" t="s">
        <v>91</v>
      </c>
      <c r="AY1841" s="260" t="s">
        <v>251</v>
      </c>
    </row>
    <row r="1842" s="2" customFormat="1" ht="16.5" customHeight="1">
      <c r="A1842" s="41"/>
      <c r="B1842" s="42"/>
      <c r="C1842" s="294" t="s">
        <v>1884</v>
      </c>
      <c r="D1842" s="294" t="s">
        <v>338</v>
      </c>
      <c r="E1842" s="295" t="s">
        <v>1885</v>
      </c>
      <c r="F1842" s="296" t="s">
        <v>1886</v>
      </c>
      <c r="G1842" s="297" t="s">
        <v>571</v>
      </c>
      <c r="H1842" s="298">
        <v>200</v>
      </c>
      <c r="I1842" s="299"/>
      <c r="J1842" s="300">
        <f>ROUND(I1842*H1842,2)</f>
        <v>0</v>
      </c>
      <c r="K1842" s="301"/>
      <c r="L1842" s="302"/>
      <c r="M1842" s="303" t="s">
        <v>1</v>
      </c>
      <c r="N1842" s="304" t="s">
        <v>49</v>
      </c>
      <c r="O1842" s="94"/>
      <c r="P1842" s="240">
        <f>O1842*H1842</f>
        <v>0</v>
      </c>
      <c r="Q1842" s="240">
        <v>0.00012</v>
      </c>
      <c r="R1842" s="240">
        <f>Q1842*H1842</f>
        <v>0.024</v>
      </c>
      <c r="S1842" s="240">
        <v>0</v>
      </c>
      <c r="T1842" s="241">
        <f>S1842*H1842</f>
        <v>0</v>
      </c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R1842" s="242" t="s">
        <v>364</v>
      </c>
      <c r="AT1842" s="242" t="s">
        <v>338</v>
      </c>
      <c r="AU1842" s="242" t="s">
        <v>93</v>
      </c>
      <c r="AY1842" s="19" t="s">
        <v>251</v>
      </c>
      <c r="BE1842" s="243">
        <f>IF(N1842="základní",J1842,0)</f>
        <v>0</v>
      </c>
      <c r="BF1842" s="243">
        <f>IF(N1842="snížená",J1842,0)</f>
        <v>0</v>
      </c>
      <c r="BG1842" s="243">
        <f>IF(N1842="zákl. přenesená",J1842,0)</f>
        <v>0</v>
      </c>
      <c r="BH1842" s="243">
        <f>IF(N1842="sníž. přenesená",J1842,0)</f>
        <v>0</v>
      </c>
      <c r="BI1842" s="243">
        <f>IF(N1842="nulová",J1842,0)</f>
        <v>0</v>
      </c>
      <c r="BJ1842" s="19" t="s">
        <v>91</v>
      </c>
      <c r="BK1842" s="243">
        <f>ROUND(I1842*H1842,2)</f>
        <v>0</v>
      </c>
      <c r="BL1842" s="19" t="s">
        <v>304</v>
      </c>
      <c r="BM1842" s="242" t="s">
        <v>1887</v>
      </c>
    </row>
    <row r="1843" s="13" customFormat="1">
      <c r="A1843" s="13"/>
      <c r="B1843" s="249"/>
      <c r="C1843" s="250"/>
      <c r="D1843" s="251" t="s">
        <v>260</v>
      </c>
      <c r="E1843" s="252" t="s">
        <v>1</v>
      </c>
      <c r="F1843" s="253" t="s">
        <v>1883</v>
      </c>
      <c r="G1843" s="250"/>
      <c r="H1843" s="254">
        <v>200</v>
      </c>
      <c r="I1843" s="255"/>
      <c r="J1843" s="250"/>
      <c r="K1843" s="250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0" t="s">
        <v>260</v>
      </c>
      <c r="AU1843" s="260" t="s">
        <v>93</v>
      </c>
      <c r="AV1843" s="13" t="s">
        <v>93</v>
      </c>
      <c r="AW1843" s="13" t="s">
        <v>40</v>
      </c>
      <c r="AX1843" s="13" t="s">
        <v>91</v>
      </c>
      <c r="AY1843" s="260" t="s">
        <v>251</v>
      </c>
    </row>
    <row r="1844" s="2" customFormat="1" ht="16.5" customHeight="1">
      <c r="A1844" s="41"/>
      <c r="B1844" s="42"/>
      <c r="C1844" s="230" t="s">
        <v>1150</v>
      </c>
      <c r="D1844" s="230" t="s">
        <v>253</v>
      </c>
      <c r="E1844" s="231" t="s">
        <v>1888</v>
      </c>
      <c r="F1844" s="232" t="s">
        <v>1889</v>
      </c>
      <c r="G1844" s="233" t="s">
        <v>571</v>
      </c>
      <c r="H1844" s="234">
        <v>102</v>
      </c>
      <c r="I1844" s="235"/>
      <c r="J1844" s="236">
        <f>ROUND(I1844*H1844,2)</f>
        <v>0</v>
      </c>
      <c r="K1844" s="237"/>
      <c r="L1844" s="47"/>
      <c r="M1844" s="238" t="s">
        <v>1</v>
      </c>
      <c r="N1844" s="239" t="s">
        <v>49</v>
      </c>
      <c r="O1844" s="94"/>
      <c r="P1844" s="240">
        <f>O1844*H1844</f>
        <v>0</v>
      </c>
      <c r="Q1844" s="240">
        <v>0</v>
      </c>
      <c r="R1844" s="240">
        <f>Q1844*H1844</f>
        <v>0</v>
      </c>
      <c r="S1844" s="240">
        <v>0</v>
      </c>
      <c r="T1844" s="241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42" t="s">
        <v>304</v>
      </c>
      <c r="AT1844" s="242" t="s">
        <v>253</v>
      </c>
      <c r="AU1844" s="242" t="s">
        <v>93</v>
      </c>
      <c r="AY1844" s="19" t="s">
        <v>251</v>
      </c>
      <c r="BE1844" s="243">
        <f>IF(N1844="základní",J1844,0)</f>
        <v>0</v>
      </c>
      <c r="BF1844" s="243">
        <f>IF(N1844="snížená",J1844,0)</f>
        <v>0</v>
      </c>
      <c r="BG1844" s="243">
        <f>IF(N1844="zákl. přenesená",J1844,0)</f>
        <v>0</v>
      </c>
      <c r="BH1844" s="243">
        <f>IF(N1844="sníž. přenesená",J1844,0)</f>
        <v>0</v>
      </c>
      <c r="BI1844" s="243">
        <f>IF(N1844="nulová",J1844,0)</f>
        <v>0</v>
      </c>
      <c r="BJ1844" s="19" t="s">
        <v>91</v>
      </c>
      <c r="BK1844" s="243">
        <f>ROUND(I1844*H1844,2)</f>
        <v>0</v>
      </c>
      <c r="BL1844" s="19" t="s">
        <v>304</v>
      </c>
      <c r="BM1844" s="242" t="s">
        <v>1890</v>
      </c>
    </row>
    <row r="1845" s="15" customFormat="1">
      <c r="A1845" s="15"/>
      <c r="B1845" s="272"/>
      <c r="C1845" s="273"/>
      <c r="D1845" s="251" t="s">
        <v>260</v>
      </c>
      <c r="E1845" s="274" t="s">
        <v>1</v>
      </c>
      <c r="F1845" s="275" t="s">
        <v>1854</v>
      </c>
      <c r="G1845" s="273"/>
      <c r="H1845" s="274" t="s">
        <v>1</v>
      </c>
      <c r="I1845" s="276"/>
      <c r="J1845" s="273"/>
      <c r="K1845" s="273"/>
      <c r="L1845" s="277"/>
      <c r="M1845" s="278"/>
      <c r="N1845" s="279"/>
      <c r="O1845" s="279"/>
      <c r="P1845" s="279"/>
      <c r="Q1845" s="279"/>
      <c r="R1845" s="279"/>
      <c r="S1845" s="279"/>
      <c r="T1845" s="280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1" t="s">
        <v>260</v>
      </c>
      <c r="AU1845" s="281" t="s">
        <v>93</v>
      </c>
      <c r="AV1845" s="15" t="s">
        <v>91</v>
      </c>
      <c r="AW1845" s="15" t="s">
        <v>40</v>
      </c>
      <c r="AX1845" s="15" t="s">
        <v>84</v>
      </c>
      <c r="AY1845" s="281" t="s">
        <v>251</v>
      </c>
    </row>
    <row r="1846" s="13" customFormat="1">
      <c r="A1846" s="13"/>
      <c r="B1846" s="249"/>
      <c r="C1846" s="250"/>
      <c r="D1846" s="251" t="s">
        <v>260</v>
      </c>
      <c r="E1846" s="252" t="s">
        <v>1</v>
      </c>
      <c r="F1846" s="253" t="s">
        <v>1027</v>
      </c>
      <c r="G1846" s="250"/>
      <c r="H1846" s="254">
        <v>100</v>
      </c>
      <c r="I1846" s="255"/>
      <c r="J1846" s="250"/>
      <c r="K1846" s="250"/>
      <c r="L1846" s="256"/>
      <c r="M1846" s="257"/>
      <c r="N1846" s="258"/>
      <c r="O1846" s="258"/>
      <c r="P1846" s="258"/>
      <c r="Q1846" s="258"/>
      <c r="R1846" s="258"/>
      <c r="S1846" s="258"/>
      <c r="T1846" s="25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0" t="s">
        <v>260</v>
      </c>
      <c r="AU1846" s="260" t="s">
        <v>93</v>
      </c>
      <c r="AV1846" s="13" t="s">
        <v>93</v>
      </c>
      <c r="AW1846" s="13" t="s">
        <v>40</v>
      </c>
      <c r="AX1846" s="13" t="s">
        <v>84</v>
      </c>
      <c r="AY1846" s="260" t="s">
        <v>251</v>
      </c>
    </row>
    <row r="1847" s="13" customFormat="1">
      <c r="A1847" s="13"/>
      <c r="B1847" s="249"/>
      <c r="C1847" s="250"/>
      <c r="D1847" s="251" t="s">
        <v>260</v>
      </c>
      <c r="E1847" s="252" t="s">
        <v>1</v>
      </c>
      <c r="F1847" s="253" t="s">
        <v>1855</v>
      </c>
      <c r="G1847" s="250"/>
      <c r="H1847" s="254">
        <v>1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260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251</v>
      </c>
    </row>
    <row r="1848" s="13" customFormat="1">
      <c r="A1848" s="13"/>
      <c r="B1848" s="249"/>
      <c r="C1848" s="250"/>
      <c r="D1848" s="251" t="s">
        <v>260</v>
      </c>
      <c r="E1848" s="252" t="s">
        <v>1</v>
      </c>
      <c r="F1848" s="253" t="s">
        <v>1857</v>
      </c>
      <c r="G1848" s="250"/>
      <c r="H1848" s="254">
        <v>1</v>
      </c>
      <c r="I1848" s="255"/>
      <c r="J1848" s="250"/>
      <c r="K1848" s="250"/>
      <c r="L1848" s="256"/>
      <c r="M1848" s="257"/>
      <c r="N1848" s="258"/>
      <c r="O1848" s="258"/>
      <c r="P1848" s="258"/>
      <c r="Q1848" s="258"/>
      <c r="R1848" s="258"/>
      <c r="S1848" s="258"/>
      <c r="T1848" s="25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0" t="s">
        <v>260</v>
      </c>
      <c r="AU1848" s="260" t="s">
        <v>93</v>
      </c>
      <c r="AV1848" s="13" t="s">
        <v>93</v>
      </c>
      <c r="AW1848" s="13" t="s">
        <v>40</v>
      </c>
      <c r="AX1848" s="13" t="s">
        <v>84</v>
      </c>
      <c r="AY1848" s="260" t="s">
        <v>251</v>
      </c>
    </row>
    <row r="1849" s="14" customFormat="1">
      <c r="A1849" s="14"/>
      <c r="B1849" s="261"/>
      <c r="C1849" s="262"/>
      <c r="D1849" s="251" t="s">
        <v>260</v>
      </c>
      <c r="E1849" s="263" t="s">
        <v>1</v>
      </c>
      <c r="F1849" s="264" t="s">
        <v>262</v>
      </c>
      <c r="G1849" s="262"/>
      <c r="H1849" s="265">
        <v>102</v>
      </c>
      <c r="I1849" s="266"/>
      <c r="J1849" s="262"/>
      <c r="K1849" s="262"/>
      <c r="L1849" s="267"/>
      <c r="M1849" s="268"/>
      <c r="N1849" s="269"/>
      <c r="O1849" s="269"/>
      <c r="P1849" s="269"/>
      <c r="Q1849" s="269"/>
      <c r="R1849" s="269"/>
      <c r="S1849" s="269"/>
      <c r="T1849" s="27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71" t="s">
        <v>260</v>
      </c>
      <c r="AU1849" s="271" t="s">
        <v>93</v>
      </c>
      <c r="AV1849" s="14" t="s">
        <v>257</v>
      </c>
      <c r="AW1849" s="14" t="s">
        <v>40</v>
      </c>
      <c r="AX1849" s="14" t="s">
        <v>91</v>
      </c>
      <c r="AY1849" s="271" t="s">
        <v>251</v>
      </c>
    </row>
    <row r="1850" s="2" customFormat="1" ht="24.15" customHeight="1">
      <c r="A1850" s="41"/>
      <c r="B1850" s="42"/>
      <c r="C1850" s="294" t="s">
        <v>1891</v>
      </c>
      <c r="D1850" s="294" t="s">
        <v>338</v>
      </c>
      <c r="E1850" s="295" t="s">
        <v>1892</v>
      </c>
      <c r="F1850" s="296" t="s">
        <v>1893</v>
      </c>
      <c r="G1850" s="297" t="s">
        <v>571</v>
      </c>
      <c r="H1850" s="298">
        <v>102</v>
      </c>
      <c r="I1850" s="299"/>
      <c r="J1850" s="300">
        <f>ROUND(I1850*H1850,2)</f>
        <v>0</v>
      </c>
      <c r="K1850" s="301"/>
      <c r="L1850" s="302"/>
      <c r="M1850" s="303" t="s">
        <v>1</v>
      </c>
      <c r="N1850" s="304" t="s">
        <v>49</v>
      </c>
      <c r="O1850" s="94"/>
      <c r="P1850" s="240">
        <f>O1850*H1850</f>
        <v>0</v>
      </c>
      <c r="Q1850" s="240">
        <v>0.0012999999999999999</v>
      </c>
      <c r="R1850" s="240">
        <f>Q1850*H1850</f>
        <v>0.1326</v>
      </c>
      <c r="S1850" s="240">
        <v>0</v>
      </c>
      <c r="T1850" s="241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42" t="s">
        <v>364</v>
      </c>
      <c r="AT1850" s="242" t="s">
        <v>338</v>
      </c>
      <c r="AU1850" s="242" t="s">
        <v>93</v>
      </c>
      <c r="AY1850" s="19" t="s">
        <v>251</v>
      </c>
      <c r="BE1850" s="243">
        <f>IF(N1850="základní",J1850,0)</f>
        <v>0</v>
      </c>
      <c r="BF1850" s="243">
        <f>IF(N1850="snížená",J1850,0)</f>
        <v>0</v>
      </c>
      <c r="BG1850" s="243">
        <f>IF(N1850="zákl. přenesená",J1850,0)</f>
        <v>0</v>
      </c>
      <c r="BH1850" s="243">
        <f>IF(N1850="sníž. přenesená",J1850,0)</f>
        <v>0</v>
      </c>
      <c r="BI1850" s="243">
        <f>IF(N1850="nulová",J1850,0)</f>
        <v>0</v>
      </c>
      <c r="BJ1850" s="19" t="s">
        <v>91</v>
      </c>
      <c r="BK1850" s="243">
        <f>ROUND(I1850*H1850,2)</f>
        <v>0</v>
      </c>
      <c r="BL1850" s="19" t="s">
        <v>304</v>
      </c>
      <c r="BM1850" s="242" t="s">
        <v>1894</v>
      </c>
    </row>
    <row r="1851" s="15" customFormat="1">
      <c r="A1851" s="15"/>
      <c r="B1851" s="272"/>
      <c r="C1851" s="273"/>
      <c r="D1851" s="251" t="s">
        <v>260</v>
      </c>
      <c r="E1851" s="274" t="s">
        <v>1</v>
      </c>
      <c r="F1851" s="275" t="s">
        <v>1854</v>
      </c>
      <c r="G1851" s="273"/>
      <c r="H1851" s="274" t="s">
        <v>1</v>
      </c>
      <c r="I1851" s="276"/>
      <c r="J1851" s="273"/>
      <c r="K1851" s="273"/>
      <c r="L1851" s="277"/>
      <c r="M1851" s="278"/>
      <c r="N1851" s="279"/>
      <c r="O1851" s="279"/>
      <c r="P1851" s="279"/>
      <c r="Q1851" s="279"/>
      <c r="R1851" s="279"/>
      <c r="S1851" s="279"/>
      <c r="T1851" s="280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1" t="s">
        <v>260</v>
      </c>
      <c r="AU1851" s="281" t="s">
        <v>93</v>
      </c>
      <c r="AV1851" s="15" t="s">
        <v>91</v>
      </c>
      <c r="AW1851" s="15" t="s">
        <v>40</v>
      </c>
      <c r="AX1851" s="15" t="s">
        <v>84</v>
      </c>
      <c r="AY1851" s="281" t="s">
        <v>251</v>
      </c>
    </row>
    <row r="1852" s="13" customFormat="1">
      <c r="A1852" s="13"/>
      <c r="B1852" s="249"/>
      <c r="C1852" s="250"/>
      <c r="D1852" s="251" t="s">
        <v>260</v>
      </c>
      <c r="E1852" s="252" t="s">
        <v>1</v>
      </c>
      <c r="F1852" s="253" t="s">
        <v>1027</v>
      </c>
      <c r="G1852" s="250"/>
      <c r="H1852" s="254">
        <v>100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260</v>
      </c>
      <c r="AU1852" s="260" t="s">
        <v>93</v>
      </c>
      <c r="AV1852" s="13" t="s">
        <v>93</v>
      </c>
      <c r="AW1852" s="13" t="s">
        <v>40</v>
      </c>
      <c r="AX1852" s="13" t="s">
        <v>84</v>
      </c>
      <c r="AY1852" s="260" t="s">
        <v>251</v>
      </c>
    </row>
    <row r="1853" s="13" customFormat="1">
      <c r="A1853" s="13"/>
      <c r="B1853" s="249"/>
      <c r="C1853" s="250"/>
      <c r="D1853" s="251" t="s">
        <v>260</v>
      </c>
      <c r="E1853" s="252" t="s">
        <v>1</v>
      </c>
      <c r="F1853" s="253" t="s">
        <v>1855</v>
      </c>
      <c r="G1853" s="250"/>
      <c r="H1853" s="254">
        <v>1</v>
      </c>
      <c r="I1853" s="255"/>
      <c r="J1853" s="250"/>
      <c r="K1853" s="250"/>
      <c r="L1853" s="256"/>
      <c r="M1853" s="257"/>
      <c r="N1853" s="258"/>
      <c r="O1853" s="258"/>
      <c r="P1853" s="258"/>
      <c r="Q1853" s="258"/>
      <c r="R1853" s="258"/>
      <c r="S1853" s="258"/>
      <c r="T1853" s="25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0" t="s">
        <v>260</v>
      </c>
      <c r="AU1853" s="260" t="s">
        <v>93</v>
      </c>
      <c r="AV1853" s="13" t="s">
        <v>93</v>
      </c>
      <c r="AW1853" s="13" t="s">
        <v>40</v>
      </c>
      <c r="AX1853" s="13" t="s">
        <v>84</v>
      </c>
      <c r="AY1853" s="260" t="s">
        <v>251</v>
      </c>
    </row>
    <row r="1854" s="13" customFormat="1">
      <c r="A1854" s="13"/>
      <c r="B1854" s="249"/>
      <c r="C1854" s="250"/>
      <c r="D1854" s="251" t="s">
        <v>260</v>
      </c>
      <c r="E1854" s="252" t="s">
        <v>1</v>
      </c>
      <c r="F1854" s="253" t="s">
        <v>1857</v>
      </c>
      <c r="G1854" s="250"/>
      <c r="H1854" s="254">
        <v>1</v>
      </c>
      <c r="I1854" s="255"/>
      <c r="J1854" s="250"/>
      <c r="K1854" s="250"/>
      <c r="L1854" s="256"/>
      <c r="M1854" s="257"/>
      <c r="N1854" s="258"/>
      <c r="O1854" s="258"/>
      <c r="P1854" s="258"/>
      <c r="Q1854" s="258"/>
      <c r="R1854" s="258"/>
      <c r="S1854" s="258"/>
      <c r="T1854" s="25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0" t="s">
        <v>260</v>
      </c>
      <c r="AU1854" s="260" t="s">
        <v>93</v>
      </c>
      <c r="AV1854" s="13" t="s">
        <v>93</v>
      </c>
      <c r="AW1854" s="13" t="s">
        <v>40</v>
      </c>
      <c r="AX1854" s="13" t="s">
        <v>84</v>
      </c>
      <c r="AY1854" s="260" t="s">
        <v>251</v>
      </c>
    </row>
    <row r="1855" s="14" customFormat="1">
      <c r="A1855" s="14"/>
      <c r="B1855" s="261"/>
      <c r="C1855" s="262"/>
      <c r="D1855" s="251" t="s">
        <v>260</v>
      </c>
      <c r="E1855" s="263" t="s">
        <v>1</v>
      </c>
      <c r="F1855" s="264" t="s">
        <v>262</v>
      </c>
      <c r="G1855" s="262"/>
      <c r="H1855" s="265">
        <v>102</v>
      </c>
      <c r="I1855" s="266"/>
      <c r="J1855" s="262"/>
      <c r="K1855" s="262"/>
      <c r="L1855" s="267"/>
      <c r="M1855" s="268"/>
      <c r="N1855" s="269"/>
      <c r="O1855" s="269"/>
      <c r="P1855" s="269"/>
      <c r="Q1855" s="269"/>
      <c r="R1855" s="269"/>
      <c r="S1855" s="269"/>
      <c r="T1855" s="27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71" t="s">
        <v>260</v>
      </c>
      <c r="AU1855" s="271" t="s">
        <v>93</v>
      </c>
      <c r="AV1855" s="14" t="s">
        <v>257</v>
      </c>
      <c r="AW1855" s="14" t="s">
        <v>40</v>
      </c>
      <c r="AX1855" s="14" t="s">
        <v>91</v>
      </c>
      <c r="AY1855" s="271" t="s">
        <v>251</v>
      </c>
    </row>
    <row r="1856" s="2" customFormat="1" ht="16.5" customHeight="1">
      <c r="A1856" s="41"/>
      <c r="B1856" s="42"/>
      <c r="C1856" s="230" t="s">
        <v>1164</v>
      </c>
      <c r="D1856" s="230" t="s">
        <v>253</v>
      </c>
      <c r="E1856" s="231" t="s">
        <v>1895</v>
      </c>
      <c r="F1856" s="232" t="s">
        <v>1896</v>
      </c>
      <c r="G1856" s="233" t="s">
        <v>571</v>
      </c>
      <c r="H1856" s="234">
        <v>5</v>
      </c>
      <c r="I1856" s="235"/>
      <c r="J1856" s="236">
        <f>ROUND(I1856*H1856,2)</f>
        <v>0</v>
      </c>
      <c r="K1856" s="237"/>
      <c r="L1856" s="47"/>
      <c r="M1856" s="238" t="s">
        <v>1</v>
      </c>
      <c r="N1856" s="239" t="s">
        <v>49</v>
      </c>
      <c r="O1856" s="94"/>
      <c r="P1856" s="240">
        <f>O1856*H1856</f>
        <v>0</v>
      </c>
      <c r="Q1856" s="240">
        <v>0</v>
      </c>
      <c r="R1856" s="240">
        <f>Q1856*H1856</f>
        <v>0</v>
      </c>
      <c r="S1856" s="240">
        <v>0</v>
      </c>
      <c r="T1856" s="241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42" t="s">
        <v>304</v>
      </c>
      <c r="AT1856" s="242" t="s">
        <v>253</v>
      </c>
      <c r="AU1856" s="242" t="s">
        <v>93</v>
      </c>
      <c r="AY1856" s="19" t="s">
        <v>251</v>
      </c>
      <c r="BE1856" s="243">
        <f>IF(N1856="základní",J1856,0)</f>
        <v>0</v>
      </c>
      <c r="BF1856" s="243">
        <f>IF(N1856="snížená",J1856,0)</f>
        <v>0</v>
      </c>
      <c r="BG1856" s="243">
        <f>IF(N1856="zákl. přenesená",J1856,0)</f>
        <v>0</v>
      </c>
      <c r="BH1856" s="243">
        <f>IF(N1856="sníž. přenesená",J1856,0)</f>
        <v>0</v>
      </c>
      <c r="BI1856" s="243">
        <f>IF(N1856="nulová",J1856,0)</f>
        <v>0</v>
      </c>
      <c r="BJ1856" s="19" t="s">
        <v>91</v>
      </c>
      <c r="BK1856" s="243">
        <f>ROUND(I1856*H1856,2)</f>
        <v>0</v>
      </c>
      <c r="BL1856" s="19" t="s">
        <v>304</v>
      </c>
      <c r="BM1856" s="242" t="s">
        <v>1897</v>
      </c>
    </row>
    <row r="1857" s="2" customFormat="1">
      <c r="A1857" s="41"/>
      <c r="B1857" s="42"/>
      <c r="C1857" s="43"/>
      <c r="D1857" s="244" t="s">
        <v>258</v>
      </c>
      <c r="E1857" s="43"/>
      <c r="F1857" s="245" t="s">
        <v>1898</v>
      </c>
      <c r="G1857" s="43"/>
      <c r="H1857" s="43"/>
      <c r="I1857" s="246"/>
      <c r="J1857" s="43"/>
      <c r="K1857" s="43"/>
      <c r="L1857" s="47"/>
      <c r="M1857" s="247"/>
      <c r="N1857" s="248"/>
      <c r="O1857" s="94"/>
      <c r="P1857" s="94"/>
      <c r="Q1857" s="94"/>
      <c r="R1857" s="94"/>
      <c r="S1857" s="94"/>
      <c r="T1857" s="95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T1857" s="19" t="s">
        <v>258</v>
      </c>
      <c r="AU1857" s="19" t="s">
        <v>93</v>
      </c>
    </row>
    <row r="1858" s="13" customFormat="1">
      <c r="A1858" s="13"/>
      <c r="B1858" s="249"/>
      <c r="C1858" s="250"/>
      <c r="D1858" s="251" t="s">
        <v>260</v>
      </c>
      <c r="E1858" s="252" t="s">
        <v>1</v>
      </c>
      <c r="F1858" s="253" t="s">
        <v>1899</v>
      </c>
      <c r="G1858" s="250"/>
      <c r="H1858" s="254">
        <v>5</v>
      </c>
      <c r="I1858" s="255"/>
      <c r="J1858" s="250"/>
      <c r="K1858" s="250"/>
      <c r="L1858" s="256"/>
      <c r="M1858" s="257"/>
      <c r="N1858" s="258"/>
      <c r="O1858" s="258"/>
      <c r="P1858" s="258"/>
      <c r="Q1858" s="258"/>
      <c r="R1858" s="258"/>
      <c r="S1858" s="258"/>
      <c r="T1858" s="25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0" t="s">
        <v>260</v>
      </c>
      <c r="AU1858" s="260" t="s">
        <v>93</v>
      </c>
      <c r="AV1858" s="13" t="s">
        <v>93</v>
      </c>
      <c r="AW1858" s="13" t="s">
        <v>40</v>
      </c>
      <c r="AX1858" s="13" t="s">
        <v>91</v>
      </c>
      <c r="AY1858" s="260" t="s">
        <v>251</v>
      </c>
    </row>
    <row r="1859" s="2" customFormat="1" ht="16.5" customHeight="1">
      <c r="A1859" s="41"/>
      <c r="B1859" s="42"/>
      <c r="C1859" s="294" t="s">
        <v>1900</v>
      </c>
      <c r="D1859" s="294" t="s">
        <v>338</v>
      </c>
      <c r="E1859" s="295" t="s">
        <v>1901</v>
      </c>
      <c r="F1859" s="296" t="s">
        <v>1902</v>
      </c>
      <c r="G1859" s="297" t="s">
        <v>571</v>
      </c>
      <c r="H1859" s="298">
        <v>5</v>
      </c>
      <c r="I1859" s="299"/>
      <c r="J1859" s="300">
        <f>ROUND(I1859*H1859,2)</f>
        <v>0</v>
      </c>
      <c r="K1859" s="301"/>
      <c r="L1859" s="302"/>
      <c r="M1859" s="303" t="s">
        <v>1</v>
      </c>
      <c r="N1859" s="304" t="s">
        <v>49</v>
      </c>
      <c r="O1859" s="94"/>
      <c r="P1859" s="240">
        <f>O1859*H1859</f>
        <v>0</v>
      </c>
      <c r="Q1859" s="240">
        <v>0.00075000000000000002</v>
      </c>
      <c r="R1859" s="240">
        <f>Q1859*H1859</f>
        <v>0.0037499999999999999</v>
      </c>
      <c r="S1859" s="240">
        <v>0</v>
      </c>
      <c r="T1859" s="241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42" t="s">
        <v>364</v>
      </c>
      <c r="AT1859" s="242" t="s">
        <v>338</v>
      </c>
      <c r="AU1859" s="242" t="s">
        <v>93</v>
      </c>
      <c r="AY1859" s="19" t="s">
        <v>251</v>
      </c>
      <c r="BE1859" s="243">
        <f>IF(N1859="základní",J1859,0)</f>
        <v>0</v>
      </c>
      <c r="BF1859" s="243">
        <f>IF(N1859="snížená",J1859,0)</f>
        <v>0</v>
      </c>
      <c r="BG1859" s="243">
        <f>IF(N1859="zákl. přenesená",J1859,0)</f>
        <v>0</v>
      </c>
      <c r="BH1859" s="243">
        <f>IF(N1859="sníž. přenesená",J1859,0)</f>
        <v>0</v>
      </c>
      <c r="BI1859" s="243">
        <f>IF(N1859="nulová",J1859,0)</f>
        <v>0</v>
      </c>
      <c r="BJ1859" s="19" t="s">
        <v>91</v>
      </c>
      <c r="BK1859" s="243">
        <f>ROUND(I1859*H1859,2)</f>
        <v>0</v>
      </c>
      <c r="BL1859" s="19" t="s">
        <v>304</v>
      </c>
      <c r="BM1859" s="242" t="s">
        <v>1903</v>
      </c>
    </row>
    <row r="1860" s="13" customFormat="1">
      <c r="A1860" s="13"/>
      <c r="B1860" s="249"/>
      <c r="C1860" s="250"/>
      <c r="D1860" s="251" t="s">
        <v>260</v>
      </c>
      <c r="E1860" s="252" t="s">
        <v>1</v>
      </c>
      <c r="F1860" s="253" t="s">
        <v>1899</v>
      </c>
      <c r="G1860" s="250"/>
      <c r="H1860" s="254">
        <v>5</v>
      </c>
      <c r="I1860" s="255"/>
      <c r="J1860" s="250"/>
      <c r="K1860" s="250"/>
      <c r="L1860" s="256"/>
      <c r="M1860" s="257"/>
      <c r="N1860" s="258"/>
      <c r="O1860" s="258"/>
      <c r="P1860" s="258"/>
      <c r="Q1860" s="258"/>
      <c r="R1860" s="258"/>
      <c r="S1860" s="258"/>
      <c r="T1860" s="25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0" t="s">
        <v>260</v>
      </c>
      <c r="AU1860" s="260" t="s">
        <v>93</v>
      </c>
      <c r="AV1860" s="13" t="s">
        <v>93</v>
      </c>
      <c r="AW1860" s="13" t="s">
        <v>40</v>
      </c>
      <c r="AX1860" s="13" t="s">
        <v>91</v>
      </c>
      <c r="AY1860" s="260" t="s">
        <v>251</v>
      </c>
    </row>
    <row r="1861" s="2" customFormat="1" ht="16.5" customHeight="1">
      <c r="A1861" s="41"/>
      <c r="B1861" s="42"/>
      <c r="C1861" s="230" t="s">
        <v>1169</v>
      </c>
      <c r="D1861" s="230" t="s">
        <v>253</v>
      </c>
      <c r="E1861" s="231" t="s">
        <v>1904</v>
      </c>
      <c r="F1861" s="232" t="s">
        <v>1905</v>
      </c>
      <c r="G1861" s="233" t="s">
        <v>571</v>
      </c>
      <c r="H1861" s="234">
        <v>5</v>
      </c>
      <c r="I1861" s="235"/>
      <c r="J1861" s="236">
        <f>ROUND(I1861*H1861,2)</f>
        <v>0</v>
      </c>
      <c r="K1861" s="237"/>
      <c r="L1861" s="47"/>
      <c r="M1861" s="238" t="s">
        <v>1</v>
      </c>
      <c r="N1861" s="239" t="s">
        <v>49</v>
      </c>
      <c r="O1861" s="94"/>
      <c r="P1861" s="240">
        <f>O1861*H1861</f>
        <v>0</v>
      </c>
      <c r="Q1861" s="240">
        <v>0</v>
      </c>
      <c r="R1861" s="240">
        <f>Q1861*H1861</f>
        <v>0</v>
      </c>
      <c r="S1861" s="240">
        <v>0</v>
      </c>
      <c r="T1861" s="241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42" t="s">
        <v>304</v>
      </c>
      <c r="AT1861" s="242" t="s">
        <v>253</v>
      </c>
      <c r="AU1861" s="242" t="s">
        <v>93</v>
      </c>
      <c r="AY1861" s="19" t="s">
        <v>251</v>
      </c>
      <c r="BE1861" s="243">
        <f>IF(N1861="základní",J1861,0)</f>
        <v>0</v>
      </c>
      <c r="BF1861" s="243">
        <f>IF(N1861="snížená",J1861,0)</f>
        <v>0</v>
      </c>
      <c r="BG1861" s="243">
        <f>IF(N1861="zákl. přenesená",J1861,0)</f>
        <v>0</v>
      </c>
      <c r="BH1861" s="243">
        <f>IF(N1861="sníž. přenesená",J1861,0)</f>
        <v>0</v>
      </c>
      <c r="BI1861" s="243">
        <f>IF(N1861="nulová",J1861,0)</f>
        <v>0</v>
      </c>
      <c r="BJ1861" s="19" t="s">
        <v>91</v>
      </c>
      <c r="BK1861" s="243">
        <f>ROUND(I1861*H1861,2)</f>
        <v>0</v>
      </c>
      <c r="BL1861" s="19" t="s">
        <v>304</v>
      </c>
      <c r="BM1861" s="242" t="s">
        <v>1906</v>
      </c>
    </row>
    <row r="1862" s="2" customFormat="1">
      <c r="A1862" s="41"/>
      <c r="B1862" s="42"/>
      <c r="C1862" s="43"/>
      <c r="D1862" s="244" t="s">
        <v>258</v>
      </c>
      <c r="E1862" s="43"/>
      <c r="F1862" s="245" t="s">
        <v>1907</v>
      </c>
      <c r="G1862" s="43"/>
      <c r="H1862" s="43"/>
      <c r="I1862" s="246"/>
      <c r="J1862" s="43"/>
      <c r="K1862" s="43"/>
      <c r="L1862" s="47"/>
      <c r="M1862" s="247"/>
      <c r="N1862" s="248"/>
      <c r="O1862" s="94"/>
      <c r="P1862" s="94"/>
      <c r="Q1862" s="94"/>
      <c r="R1862" s="94"/>
      <c r="S1862" s="94"/>
      <c r="T1862" s="95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T1862" s="19" t="s">
        <v>258</v>
      </c>
      <c r="AU1862" s="19" t="s">
        <v>93</v>
      </c>
    </row>
    <row r="1863" s="13" customFormat="1">
      <c r="A1863" s="13"/>
      <c r="B1863" s="249"/>
      <c r="C1863" s="250"/>
      <c r="D1863" s="251" t="s">
        <v>260</v>
      </c>
      <c r="E1863" s="252" t="s">
        <v>1</v>
      </c>
      <c r="F1863" s="253" t="s">
        <v>1899</v>
      </c>
      <c r="G1863" s="250"/>
      <c r="H1863" s="254">
        <v>5</v>
      </c>
      <c r="I1863" s="255"/>
      <c r="J1863" s="250"/>
      <c r="K1863" s="250"/>
      <c r="L1863" s="256"/>
      <c r="M1863" s="257"/>
      <c r="N1863" s="258"/>
      <c r="O1863" s="258"/>
      <c r="P1863" s="258"/>
      <c r="Q1863" s="258"/>
      <c r="R1863" s="258"/>
      <c r="S1863" s="258"/>
      <c r="T1863" s="25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0" t="s">
        <v>260</v>
      </c>
      <c r="AU1863" s="260" t="s">
        <v>93</v>
      </c>
      <c r="AV1863" s="13" t="s">
        <v>93</v>
      </c>
      <c r="AW1863" s="13" t="s">
        <v>40</v>
      </c>
      <c r="AX1863" s="13" t="s">
        <v>91</v>
      </c>
      <c r="AY1863" s="260" t="s">
        <v>251</v>
      </c>
    </row>
    <row r="1864" s="2" customFormat="1" ht="16.5" customHeight="1">
      <c r="A1864" s="41"/>
      <c r="B1864" s="42"/>
      <c r="C1864" s="294" t="s">
        <v>1908</v>
      </c>
      <c r="D1864" s="294" t="s">
        <v>338</v>
      </c>
      <c r="E1864" s="295" t="s">
        <v>1909</v>
      </c>
      <c r="F1864" s="296" t="s">
        <v>1910</v>
      </c>
      <c r="G1864" s="297" t="s">
        <v>571</v>
      </c>
      <c r="H1864" s="298">
        <v>5</v>
      </c>
      <c r="I1864" s="299"/>
      <c r="J1864" s="300">
        <f>ROUND(I1864*H1864,2)</f>
        <v>0</v>
      </c>
      <c r="K1864" s="301"/>
      <c r="L1864" s="302"/>
      <c r="M1864" s="303" t="s">
        <v>1</v>
      </c>
      <c r="N1864" s="304" t="s">
        <v>49</v>
      </c>
      <c r="O1864" s="94"/>
      <c r="P1864" s="240">
        <f>O1864*H1864</f>
        <v>0</v>
      </c>
      <c r="Q1864" s="240">
        <v>0.001</v>
      </c>
      <c r="R1864" s="240">
        <f>Q1864*H1864</f>
        <v>0.0050000000000000001</v>
      </c>
      <c r="S1864" s="240">
        <v>0</v>
      </c>
      <c r="T1864" s="241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42" t="s">
        <v>364</v>
      </c>
      <c r="AT1864" s="242" t="s">
        <v>338</v>
      </c>
      <c r="AU1864" s="242" t="s">
        <v>93</v>
      </c>
      <c r="AY1864" s="19" t="s">
        <v>251</v>
      </c>
      <c r="BE1864" s="243">
        <f>IF(N1864="základní",J1864,0)</f>
        <v>0</v>
      </c>
      <c r="BF1864" s="243">
        <f>IF(N1864="snížená",J1864,0)</f>
        <v>0</v>
      </c>
      <c r="BG1864" s="243">
        <f>IF(N1864="zákl. přenesená",J1864,0)</f>
        <v>0</v>
      </c>
      <c r="BH1864" s="243">
        <f>IF(N1864="sníž. přenesená",J1864,0)</f>
        <v>0</v>
      </c>
      <c r="BI1864" s="243">
        <f>IF(N1864="nulová",J1864,0)</f>
        <v>0</v>
      </c>
      <c r="BJ1864" s="19" t="s">
        <v>91</v>
      </c>
      <c r="BK1864" s="243">
        <f>ROUND(I1864*H1864,2)</f>
        <v>0</v>
      </c>
      <c r="BL1864" s="19" t="s">
        <v>304</v>
      </c>
      <c r="BM1864" s="242" t="s">
        <v>1911</v>
      </c>
    </row>
    <row r="1865" s="13" customFormat="1">
      <c r="A1865" s="13"/>
      <c r="B1865" s="249"/>
      <c r="C1865" s="250"/>
      <c r="D1865" s="251" t="s">
        <v>260</v>
      </c>
      <c r="E1865" s="252" t="s">
        <v>1</v>
      </c>
      <c r="F1865" s="253" t="s">
        <v>1899</v>
      </c>
      <c r="G1865" s="250"/>
      <c r="H1865" s="254">
        <v>5</v>
      </c>
      <c r="I1865" s="255"/>
      <c r="J1865" s="250"/>
      <c r="K1865" s="250"/>
      <c r="L1865" s="256"/>
      <c r="M1865" s="257"/>
      <c r="N1865" s="258"/>
      <c r="O1865" s="258"/>
      <c r="P1865" s="258"/>
      <c r="Q1865" s="258"/>
      <c r="R1865" s="258"/>
      <c r="S1865" s="258"/>
      <c r="T1865" s="25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0" t="s">
        <v>260</v>
      </c>
      <c r="AU1865" s="260" t="s">
        <v>93</v>
      </c>
      <c r="AV1865" s="13" t="s">
        <v>93</v>
      </c>
      <c r="AW1865" s="13" t="s">
        <v>40</v>
      </c>
      <c r="AX1865" s="13" t="s">
        <v>91</v>
      </c>
      <c r="AY1865" s="260" t="s">
        <v>251</v>
      </c>
    </row>
    <row r="1866" s="2" customFormat="1" ht="16.5" customHeight="1">
      <c r="A1866" s="41"/>
      <c r="B1866" s="42"/>
      <c r="C1866" s="230" t="s">
        <v>1173</v>
      </c>
      <c r="D1866" s="230" t="s">
        <v>253</v>
      </c>
      <c r="E1866" s="231" t="s">
        <v>1912</v>
      </c>
      <c r="F1866" s="232" t="s">
        <v>1913</v>
      </c>
      <c r="G1866" s="233" t="s">
        <v>571</v>
      </c>
      <c r="H1866" s="234">
        <v>103</v>
      </c>
      <c r="I1866" s="235"/>
      <c r="J1866" s="236">
        <f>ROUND(I1866*H1866,2)</f>
        <v>0</v>
      </c>
      <c r="K1866" s="237"/>
      <c r="L1866" s="47"/>
      <c r="M1866" s="238" t="s">
        <v>1</v>
      </c>
      <c r="N1866" s="239" t="s">
        <v>49</v>
      </c>
      <c r="O1866" s="94"/>
      <c r="P1866" s="240">
        <f>O1866*H1866</f>
        <v>0</v>
      </c>
      <c r="Q1866" s="240">
        <v>0</v>
      </c>
      <c r="R1866" s="240">
        <f>Q1866*H1866</f>
        <v>0</v>
      </c>
      <c r="S1866" s="240">
        <v>0</v>
      </c>
      <c r="T1866" s="241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42" t="s">
        <v>304</v>
      </c>
      <c r="AT1866" s="242" t="s">
        <v>253</v>
      </c>
      <c r="AU1866" s="242" t="s">
        <v>93</v>
      </c>
      <c r="AY1866" s="19" t="s">
        <v>251</v>
      </c>
      <c r="BE1866" s="243">
        <f>IF(N1866="základní",J1866,0)</f>
        <v>0</v>
      </c>
      <c r="BF1866" s="243">
        <f>IF(N1866="snížená",J1866,0)</f>
        <v>0</v>
      </c>
      <c r="BG1866" s="243">
        <f>IF(N1866="zákl. přenesená",J1866,0)</f>
        <v>0</v>
      </c>
      <c r="BH1866" s="243">
        <f>IF(N1866="sníž. přenesená",J1866,0)</f>
        <v>0</v>
      </c>
      <c r="BI1866" s="243">
        <f>IF(N1866="nulová",J1866,0)</f>
        <v>0</v>
      </c>
      <c r="BJ1866" s="19" t="s">
        <v>91</v>
      </c>
      <c r="BK1866" s="243">
        <f>ROUND(I1866*H1866,2)</f>
        <v>0</v>
      </c>
      <c r="BL1866" s="19" t="s">
        <v>304</v>
      </c>
      <c r="BM1866" s="242" t="s">
        <v>1914</v>
      </c>
    </row>
    <row r="1867" s="15" customFormat="1">
      <c r="A1867" s="15"/>
      <c r="B1867" s="272"/>
      <c r="C1867" s="273"/>
      <c r="D1867" s="251" t="s">
        <v>260</v>
      </c>
      <c r="E1867" s="274" t="s">
        <v>1</v>
      </c>
      <c r="F1867" s="275" t="s">
        <v>1854</v>
      </c>
      <c r="G1867" s="273"/>
      <c r="H1867" s="274" t="s">
        <v>1</v>
      </c>
      <c r="I1867" s="276"/>
      <c r="J1867" s="273"/>
      <c r="K1867" s="273"/>
      <c r="L1867" s="277"/>
      <c r="M1867" s="278"/>
      <c r="N1867" s="279"/>
      <c r="O1867" s="279"/>
      <c r="P1867" s="279"/>
      <c r="Q1867" s="279"/>
      <c r="R1867" s="279"/>
      <c r="S1867" s="279"/>
      <c r="T1867" s="280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81" t="s">
        <v>260</v>
      </c>
      <c r="AU1867" s="281" t="s">
        <v>93</v>
      </c>
      <c r="AV1867" s="15" t="s">
        <v>91</v>
      </c>
      <c r="AW1867" s="15" t="s">
        <v>40</v>
      </c>
      <c r="AX1867" s="15" t="s">
        <v>84</v>
      </c>
      <c r="AY1867" s="281" t="s">
        <v>251</v>
      </c>
    </row>
    <row r="1868" s="13" customFormat="1">
      <c r="A1868" s="13"/>
      <c r="B1868" s="249"/>
      <c r="C1868" s="250"/>
      <c r="D1868" s="251" t="s">
        <v>260</v>
      </c>
      <c r="E1868" s="252" t="s">
        <v>1</v>
      </c>
      <c r="F1868" s="253" t="s">
        <v>1027</v>
      </c>
      <c r="G1868" s="250"/>
      <c r="H1868" s="254">
        <v>100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260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251</v>
      </c>
    </row>
    <row r="1869" s="13" customFormat="1">
      <c r="A1869" s="13"/>
      <c r="B1869" s="249"/>
      <c r="C1869" s="250"/>
      <c r="D1869" s="251" t="s">
        <v>260</v>
      </c>
      <c r="E1869" s="252" t="s">
        <v>1</v>
      </c>
      <c r="F1869" s="253" t="s">
        <v>1855</v>
      </c>
      <c r="G1869" s="250"/>
      <c r="H1869" s="254">
        <v>1</v>
      </c>
      <c r="I1869" s="255"/>
      <c r="J1869" s="250"/>
      <c r="K1869" s="250"/>
      <c r="L1869" s="256"/>
      <c r="M1869" s="257"/>
      <c r="N1869" s="258"/>
      <c r="O1869" s="258"/>
      <c r="P1869" s="258"/>
      <c r="Q1869" s="258"/>
      <c r="R1869" s="258"/>
      <c r="S1869" s="258"/>
      <c r="T1869" s="25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0" t="s">
        <v>260</v>
      </c>
      <c r="AU1869" s="260" t="s">
        <v>93</v>
      </c>
      <c r="AV1869" s="13" t="s">
        <v>93</v>
      </c>
      <c r="AW1869" s="13" t="s">
        <v>40</v>
      </c>
      <c r="AX1869" s="13" t="s">
        <v>84</v>
      </c>
      <c r="AY1869" s="260" t="s">
        <v>251</v>
      </c>
    </row>
    <row r="1870" s="13" customFormat="1">
      <c r="A1870" s="13"/>
      <c r="B1870" s="249"/>
      <c r="C1870" s="250"/>
      <c r="D1870" s="251" t="s">
        <v>260</v>
      </c>
      <c r="E1870" s="252" t="s">
        <v>1</v>
      </c>
      <c r="F1870" s="253" t="s">
        <v>1856</v>
      </c>
      <c r="G1870" s="250"/>
      <c r="H1870" s="254">
        <v>1</v>
      </c>
      <c r="I1870" s="255"/>
      <c r="J1870" s="250"/>
      <c r="K1870" s="250"/>
      <c r="L1870" s="256"/>
      <c r="M1870" s="257"/>
      <c r="N1870" s="258"/>
      <c r="O1870" s="258"/>
      <c r="P1870" s="258"/>
      <c r="Q1870" s="258"/>
      <c r="R1870" s="258"/>
      <c r="S1870" s="258"/>
      <c r="T1870" s="259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60" t="s">
        <v>260</v>
      </c>
      <c r="AU1870" s="260" t="s">
        <v>93</v>
      </c>
      <c r="AV1870" s="13" t="s">
        <v>93</v>
      </c>
      <c r="AW1870" s="13" t="s">
        <v>40</v>
      </c>
      <c r="AX1870" s="13" t="s">
        <v>84</v>
      </c>
      <c r="AY1870" s="260" t="s">
        <v>251</v>
      </c>
    </row>
    <row r="1871" s="13" customFormat="1">
      <c r="A1871" s="13"/>
      <c r="B1871" s="249"/>
      <c r="C1871" s="250"/>
      <c r="D1871" s="251" t="s">
        <v>260</v>
      </c>
      <c r="E1871" s="252" t="s">
        <v>1</v>
      </c>
      <c r="F1871" s="253" t="s">
        <v>1857</v>
      </c>
      <c r="G1871" s="250"/>
      <c r="H1871" s="254">
        <v>1</v>
      </c>
      <c r="I1871" s="255"/>
      <c r="J1871" s="250"/>
      <c r="K1871" s="250"/>
      <c r="L1871" s="256"/>
      <c r="M1871" s="257"/>
      <c r="N1871" s="258"/>
      <c r="O1871" s="258"/>
      <c r="P1871" s="258"/>
      <c r="Q1871" s="258"/>
      <c r="R1871" s="258"/>
      <c r="S1871" s="258"/>
      <c r="T1871" s="25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0" t="s">
        <v>260</v>
      </c>
      <c r="AU1871" s="260" t="s">
        <v>93</v>
      </c>
      <c r="AV1871" s="13" t="s">
        <v>93</v>
      </c>
      <c r="AW1871" s="13" t="s">
        <v>40</v>
      </c>
      <c r="AX1871" s="13" t="s">
        <v>84</v>
      </c>
      <c r="AY1871" s="260" t="s">
        <v>251</v>
      </c>
    </row>
    <row r="1872" s="14" customFormat="1">
      <c r="A1872" s="14"/>
      <c r="B1872" s="261"/>
      <c r="C1872" s="262"/>
      <c r="D1872" s="251" t="s">
        <v>260</v>
      </c>
      <c r="E1872" s="263" t="s">
        <v>1</v>
      </c>
      <c r="F1872" s="264" t="s">
        <v>262</v>
      </c>
      <c r="G1872" s="262"/>
      <c r="H1872" s="265">
        <v>103</v>
      </c>
      <c r="I1872" s="266"/>
      <c r="J1872" s="262"/>
      <c r="K1872" s="262"/>
      <c r="L1872" s="267"/>
      <c r="M1872" s="268"/>
      <c r="N1872" s="269"/>
      <c r="O1872" s="269"/>
      <c r="P1872" s="269"/>
      <c r="Q1872" s="269"/>
      <c r="R1872" s="269"/>
      <c r="S1872" s="269"/>
      <c r="T1872" s="270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1" t="s">
        <v>260</v>
      </c>
      <c r="AU1872" s="271" t="s">
        <v>93</v>
      </c>
      <c r="AV1872" s="14" t="s">
        <v>257</v>
      </c>
      <c r="AW1872" s="14" t="s">
        <v>40</v>
      </c>
      <c r="AX1872" s="14" t="s">
        <v>91</v>
      </c>
      <c r="AY1872" s="271" t="s">
        <v>251</v>
      </c>
    </row>
    <row r="1873" s="2" customFormat="1" ht="16.5" customHeight="1">
      <c r="A1873" s="41"/>
      <c r="B1873" s="42"/>
      <c r="C1873" s="294" t="s">
        <v>1915</v>
      </c>
      <c r="D1873" s="294" t="s">
        <v>338</v>
      </c>
      <c r="E1873" s="295" t="s">
        <v>1916</v>
      </c>
      <c r="F1873" s="296" t="s">
        <v>1917</v>
      </c>
      <c r="G1873" s="297" t="s">
        <v>571</v>
      </c>
      <c r="H1873" s="298">
        <v>103</v>
      </c>
      <c r="I1873" s="299"/>
      <c r="J1873" s="300">
        <f>ROUND(I1873*H1873,2)</f>
        <v>0</v>
      </c>
      <c r="K1873" s="301"/>
      <c r="L1873" s="302"/>
      <c r="M1873" s="303" t="s">
        <v>1</v>
      </c>
      <c r="N1873" s="304" t="s">
        <v>49</v>
      </c>
      <c r="O1873" s="94"/>
      <c r="P1873" s="240">
        <f>O1873*H1873</f>
        <v>0</v>
      </c>
      <c r="Q1873" s="240">
        <v>0.00080000000000000004</v>
      </c>
      <c r="R1873" s="240">
        <f>Q1873*H1873</f>
        <v>0.082400000000000001</v>
      </c>
      <c r="S1873" s="240">
        <v>0</v>
      </c>
      <c r="T1873" s="241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42" t="s">
        <v>364</v>
      </c>
      <c r="AT1873" s="242" t="s">
        <v>338</v>
      </c>
      <c r="AU1873" s="242" t="s">
        <v>93</v>
      </c>
      <c r="AY1873" s="19" t="s">
        <v>251</v>
      </c>
      <c r="BE1873" s="243">
        <f>IF(N1873="základní",J1873,0)</f>
        <v>0</v>
      </c>
      <c r="BF1873" s="243">
        <f>IF(N1873="snížená",J1873,0)</f>
        <v>0</v>
      </c>
      <c r="BG1873" s="243">
        <f>IF(N1873="zákl. přenesená",J1873,0)</f>
        <v>0</v>
      </c>
      <c r="BH1873" s="243">
        <f>IF(N1873="sníž. přenesená",J1873,0)</f>
        <v>0</v>
      </c>
      <c r="BI1873" s="243">
        <f>IF(N1873="nulová",J1873,0)</f>
        <v>0</v>
      </c>
      <c r="BJ1873" s="19" t="s">
        <v>91</v>
      </c>
      <c r="BK1873" s="243">
        <f>ROUND(I1873*H1873,2)</f>
        <v>0</v>
      </c>
      <c r="BL1873" s="19" t="s">
        <v>304</v>
      </c>
      <c r="BM1873" s="242" t="s">
        <v>1918</v>
      </c>
    </row>
    <row r="1874" s="15" customFormat="1">
      <c r="A1874" s="15"/>
      <c r="B1874" s="272"/>
      <c r="C1874" s="273"/>
      <c r="D1874" s="251" t="s">
        <v>260</v>
      </c>
      <c r="E1874" s="274" t="s">
        <v>1</v>
      </c>
      <c r="F1874" s="275" t="s">
        <v>1854</v>
      </c>
      <c r="G1874" s="273"/>
      <c r="H1874" s="274" t="s">
        <v>1</v>
      </c>
      <c r="I1874" s="276"/>
      <c r="J1874" s="273"/>
      <c r="K1874" s="273"/>
      <c r="L1874" s="277"/>
      <c r="M1874" s="278"/>
      <c r="N1874" s="279"/>
      <c r="O1874" s="279"/>
      <c r="P1874" s="279"/>
      <c r="Q1874" s="279"/>
      <c r="R1874" s="279"/>
      <c r="S1874" s="279"/>
      <c r="T1874" s="280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81" t="s">
        <v>260</v>
      </c>
      <c r="AU1874" s="281" t="s">
        <v>93</v>
      </c>
      <c r="AV1874" s="15" t="s">
        <v>91</v>
      </c>
      <c r="AW1874" s="15" t="s">
        <v>40</v>
      </c>
      <c r="AX1874" s="15" t="s">
        <v>84</v>
      </c>
      <c r="AY1874" s="281" t="s">
        <v>251</v>
      </c>
    </row>
    <row r="1875" s="13" customFormat="1">
      <c r="A1875" s="13"/>
      <c r="B1875" s="249"/>
      <c r="C1875" s="250"/>
      <c r="D1875" s="251" t="s">
        <v>260</v>
      </c>
      <c r="E1875" s="252" t="s">
        <v>1</v>
      </c>
      <c r="F1875" s="253" t="s">
        <v>1027</v>
      </c>
      <c r="G1875" s="250"/>
      <c r="H1875" s="254">
        <v>100</v>
      </c>
      <c r="I1875" s="255"/>
      <c r="J1875" s="250"/>
      <c r="K1875" s="250"/>
      <c r="L1875" s="256"/>
      <c r="M1875" s="257"/>
      <c r="N1875" s="258"/>
      <c r="O1875" s="258"/>
      <c r="P1875" s="258"/>
      <c r="Q1875" s="258"/>
      <c r="R1875" s="258"/>
      <c r="S1875" s="258"/>
      <c r="T1875" s="25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0" t="s">
        <v>260</v>
      </c>
      <c r="AU1875" s="260" t="s">
        <v>93</v>
      </c>
      <c r="AV1875" s="13" t="s">
        <v>93</v>
      </c>
      <c r="AW1875" s="13" t="s">
        <v>40</v>
      </c>
      <c r="AX1875" s="13" t="s">
        <v>84</v>
      </c>
      <c r="AY1875" s="260" t="s">
        <v>251</v>
      </c>
    </row>
    <row r="1876" s="13" customFormat="1">
      <c r="A1876" s="13"/>
      <c r="B1876" s="249"/>
      <c r="C1876" s="250"/>
      <c r="D1876" s="251" t="s">
        <v>260</v>
      </c>
      <c r="E1876" s="252" t="s">
        <v>1</v>
      </c>
      <c r="F1876" s="253" t="s">
        <v>1855</v>
      </c>
      <c r="G1876" s="250"/>
      <c r="H1876" s="254">
        <v>1</v>
      </c>
      <c r="I1876" s="255"/>
      <c r="J1876" s="250"/>
      <c r="K1876" s="250"/>
      <c r="L1876" s="256"/>
      <c r="M1876" s="257"/>
      <c r="N1876" s="258"/>
      <c r="O1876" s="258"/>
      <c r="P1876" s="258"/>
      <c r="Q1876" s="258"/>
      <c r="R1876" s="258"/>
      <c r="S1876" s="258"/>
      <c r="T1876" s="25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0" t="s">
        <v>260</v>
      </c>
      <c r="AU1876" s="260" t="s">
        <v>93</v>
      </c>
      <c r="AV1876" s="13" t="s">
        <v>93</v>
      </c>
      <c r="AW1876" s="13" t="s">
        <v>40</v>
      </c>
      <c r="AX1876" s="13" t="s">
        <v>84</v>
      </c>
      <c r="AY1876" s="260" t="s">
        <v>251</v>
      </c>
    </row>
    <row r="1877" s="13" customFormat="1">
      <c r="A1877" s="13"/>
      <c r="B1877" s="249"/>
      <c r="C1877" s="250"/>
      <c r="D1877" s="251" t="s">
        <v>260</v>
      </c>
      <c r="E1877" s="252" t="s">
        <v>1</v>
      </c>
      <c r="F1877" s="253" t="s">
        <v>1856</v>
      </c>
      <c r="G1877" s="250"/>
      <c r="H1877" s="254">
        <v>1</v>
      </c>
      <c r="I1877" s="255"/>
      <c r="J1877" s="250"/>
      <c r="K1877" s="250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0" t="s">
        <v>260</v>
      </c>
      <c r="AU1877" s="260" t="s">
        <v>93</v>
      </c>
      <c r="AV1877" s="13" t="s">
        <v>93</v>
      </c>
      <c r="AW1877" s="13" t="s">
        <v>40</v>
      </c>
      <c r="AX1877" s="13" t="s">
        <v>84</v>
      </c>
      <c r="AY1877" s="260" t="s">
        <v>251</v>
      </c>
    </row>
    <row r="1878" s="13" customFormat="1">
      <c r="A1878" s="13"/>
      <c r="B1878" s="249"/>
      <c r="C1878" s="250"/>
      <c r="D1878" s="251" t="s">
        <v>260</v>
      </c>
      <c r="E1878" s="252" t="s">
        <v>1</v>
      </c>
      <c r="F1878" s="253" t="s">
        <v>1857</v>
      </c>
      <c r="G1878" s="250"/>
      <c r="H1878" s="254">
        <v>1</v>
      </c>
      <c r="I1878" s="255"/>
      <c r="J1878" s="250"/>
      <c r="K1878" s="250"/>
      <c r="L1878" s="256"/>
      <c r="M1878" s="257"/>
      <c r="N1878" s="258"/>
      <c r="O1878" s="258"/>
      <c r="P1878" s="258"/>
      <c r="Q1878" s="258"/>
      <c r="R1878" s="258"/>
      <c r="S1878" s="258"/>
      <c r="T1878" s="259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0" t="s">
        <v>260</v>
      </c>
      <c r="AU1878" s="260" t="s">
        <v>93</v>
      </c>
      <c r="AV1878" s="13" t="s">
        <v>93</v>
      </c>
      <c r="AW1878" s="13" t="s">
        <v>40</v>
      </c>
      <c r="AX1878" s="13" t="s">
        <v>84</v>
      </c>
      <c r="AY1878" s="260" t="s">
        <v>251</v>
      </c>
    </row>
    <row r="1879" s="14" customFormat="1">
      <c r="A1879" s="14"/>
      <c r="B1879" s="261"/>
      <c r="C1879" s="262"/>
      <c r="D1879" s="251" t="s">
        <v>260</v>
      </c>
      <c r="E1879" s="263" t="s">
        <v>1</v>
      </c>
      <c r="F1879" s="264" t="s">
        <v>262</v>
      </c>
      <c r="G1879" s="262"/>
      <c r="H1879" s="265">
        <v>103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1" t="s">
        <v>260</v>
      </c>
      <c r="AU1879" s="271" t="s">
        <v>93</v>
      </c>
      <c r="AV1879" s="14" t="s">
        <v>257</v>
      </c>
      <c r="AW1879" s="14" t="s">
        <v>40</v>
      </c>
      <c r="AX1879" s="14" t="s">
        <v>91</v>
      </c>
      <c r="AY1879" s="271" t="s">
        <v>251</v>
      </c>
    </row>
    <row r="1880" s="2" customFormat="1" ht="21.75" customHeight="1">
      <c r="A1880" s="41"/>
      <c r="B1880" s="42"/>
      <c r="C1880" s="230" t="s">
        <v>1177</v>
      </c>
      <c r="D1880" s="230" t="s">
        <v>253</v>
      </c>
      <c r="E1880" s="231" t="s">
        <v>1919</v>
      </c>
      <c r="F1880" s="232" t="s">
        <v>1920</v>
      </c>
      <c r="G1880" s="233" t="s">
        <v>571</v>
      </c>
      <c r="H1880" s="234">
        <v>1</v>
      </c>
      <c r="I1880" s="235"/>
      <c r="J1880" s="236">
        <f>ROUND(I1880*H1880,2)</f>
        <v>0</v>
      </c>
      <c r="K1880" s="237"/>
      <c r="L1880" s="47"/>
      <c r="M1880" s="238" t="s">
        <v>1</v>
      </c>
      <c r="N1880" s="239" t="s">
        <v>49</v>
      </c>
      <c r="O1880" s="94"/>
      <c r="P1880" s="240">
        <f>O1880*H1880</f>
        <v>0</v>
      </c>
      <c r="Q1880" s="240">
        <v>0</v>
      </c>
      <c r="R1880" s="240">
        <f>Q1880*H1880</f>
        <v>0</v>
      </c>
      <c r="S1880" s="240">
        <v>0</v>
      </c>
      <c r="T1880" s="241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42" t="s">
        <v>304</v>
      </c>
      <c r="AT1880" s="242" t="s">
        <v>253</v>
      </c>
      <c r="AU1880" s="242" t="s">
        <v>93</v>
      </c>
      <c r="AY1880" s="19" t="s">
        <v>251</v>
      </c>
      <c r="BE1880" s="243">
        <f>IF(N1880="základní",J1880,0)</f>
        <v>0</v>
      </c>
      <c r="BF1880" s="243">
        <f>IF(N1880="snížená",J1880,0)</f>
        <v>0</v>
      </c>
      <c r="BG1880" s="243">
        <f>IF(N1880="zákl. přenesená",J1880,0)</f>
        <v>0</v>
      </c>
      <c r="BH1880" s="243">
        <f>IF(N1880="sníž. přenesená",J1880,0)</f>
        <v>0</v>
      </c>
      <c r="BI1880" s="243">
        <f>IF(N1880="nulová",J1880,0)</f>
        <v>0</v>
      </c>
      <c r="BJ1880" s="19" t="s">
        <v>91</v>
      </c>
      <c r="BK1880" s="243">
        <f>ROUND(I1880*H1880,2)</f>
        <v>0</v>
      </c>
      <c r="BL1880" s="19" t="s">
        <v>304</v>
      </c>
      <c r="BM1880" s="242" t="s">
        <v>1921</v>
      </c>
    </row>
    <row r="1881" s="15" customFormat="1">
      <c r="A1881" s="15"/>
      <c r="B1881" s="272"/>
      <c r="C1881" s="273"/>
      <c r="D1881" s="251" t="s">
        <v>260</v>
      </c>
      <c r="E1881" s="274" t="s">
        <v>1</v>
      </c>
      <c r="F1881" s="275" t="s">
        <v>1854</v>
      </c>
      <c r="G1881" s="273"/>
      <c r="H1881" s="274" t="s">
        <v>1</v>
      </c>
      <c r="I1881" s="276"/>
      <c r="J1881" s="273"/>
      <c r="K1881" s="273"/>
      <c r="L1881" s="277"/>
      <c r="M1881" s="278"/>
      <c r="N1881" s="279"/>
      <c r="O1881" s="279"/>
      <c r="P1881" s="279"/>
      <c r="Q1881" s="279"/>
      <c r="R1881" s="279"/>
      <c r="S1881" s="279"/>
      <c r="T1881" s="280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81" t="s">
        <v>260</v>
      </c>
      <c r="AU1881" s="281" t="s">
        <v>93</v>
      </c>
      <c r="AV1881" s="15" t="s">
        <v>91</v>
      </c>
      <c r="AW1881" s="15" t="s">
        <v>40</v>
      </c>
      <c r="AX1881" s="15" t="s">
        <v>84</v>
      </c>
      <c r="AY1881" s="281" t="s">
        <v>251</v>
      </c>
    </row>
    <row r="1882" s="13" customFormat="1">
      <c r="A1882" s="13"/>
      <c r="B1882" s="249"/>
      <c r="C1882" s="250"/>
      <c r="D1882" s="251" t="s">
        <v>260</v>
      </c>
      <c r="E1882" s="252" t="s">
        <v>1</v>
      </c>
      <c r="F1882" s="253" t="s">
        <v>1855</v>
      </c>
      <c r="G1882" s="250"/>
      <c r="H1882" s="254">
        <v>1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260</v>
      </c>
      <c r="AU1882" s="260" t="s">
        <v>93</v>
      </c>
      <c r="AV1882" s="13" t="s">
        <v>93</v>
      </c>
      <c r="AW1882" s="13" t="s">
        <v>40</v>
      </c>
      <c r="AX1882" s="13" t="s">
        <v>91</v>
      </c>
      <c r="AY1882" s="260" t="s">
        <v>251</v>
      </c>
    </row>
    <row r="1883" s="2" customFormat="1" ht="16.5" customHeight="1">
      <c r="A1883" s="41"/>
      <c r="B1883" s="42"/>
      <c r="C1883" s="294" t="s">
        <v>1922</v>
      </c>
      <c r="D1883" s="294" t="s">
        <v>338</v>
      </c>
      <c r="E1883" s="295" t="s">
        <v>1923</v>
      </c>
      <c r="F1883" s="296" t="s">
        <v>1924</v>
      </c>
      <c r="G1883" s="297" t="s">
        <v>571</v>
      </c>
      <c r="H1883" s="298">
        <v>1</v>
      </c>
      <c r="I1883" s="299"/>
      <c r="J1883" s="300">
        <f>ROUND(I1883*H1883,2)</f>
        <v>0</v>
      </c>
      <c r="K1883" s="301"/>
      <c r="L1883" s="302"/>
      <c r="M1883" s="303" t="s">
        <v>1</v>
      </c>
      <c r="N1883" s="304" t="s">
        <v>49</v>
      </c>
      <c r="O1883" s="94"/>
      <c r="P1883" s="240">
        <f>O1883*H1883</f>
        <v>0</v>
      </c>
      <c r="Q1883" s="240">
        <v>0.00080000000000000004</v>
      </c>
      <c r="R1883" s="240">
        <f>Q1883*H1883</f>
        <v>0.00080000000000000004</v>
      </c>
      <c r="S1883" s="240">
        <v>0</v>
      </c>
      <c r="T1883" s="241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42" t="s">
        <v>364</v>
      </c>
      <c r="AT1883" s="242" t="s">
        <v>338</v>
      </c>
      <c r="AU1883" s="242" t="s">
        <v>93</v>
      </c>
      <c r="AY1883" s="19" t="s">
        <v>251</v>
      </c>
      <c r="BE1883" s="243">
        <f>IF(N1883="základní",J1883,0)</f>
        <v>0</v>
      </c>
      <c r="BF1883" s="243">
        <f>IF(N1883="snížená",J1883,0)</f>
        <v>0</v>
      </c>
      <c r="BG1883" s="243">
        <f>IF(N1883="zákl. přenesená",J1883,0)</f>
        <v>0</v>
      </c>
      <c r="BH1883" s="243">
        <f>IF(N1883="sníž. přenesená",J1883,0)</f>
        <v>0</v>
      </c>
      <c r="BI1883" s="243">
        <f>IF(N1883="nulová",J1883,0)</f>
        <v>0</v>
      </c>
      <c r="BJ1883" s="19" t="s">
        <v>91</v>
      </c>
      <c r="BK1883" s="243">
        <f>ROUND(I1883*H1883,2)</f>
        <v>0</v>
      </c>
      <c r="BL1883" s="19" t="s">
        <v>304</v>
      </c>
      <c r="BM1883" s="242" t="s">
        <v>1925</v>
      </c>
    </row>
    <row r="1884" s="15" customFormat="1">
      <c r="A1884" s="15"/>
      <c r="B1884" s="272"/>
      <c r="C1884" s="273"/>
      <c r="D1884" s="251" t="s">
        <v>260</v>
      </c>
      <c r="E1884" s="274" t="s">
        <v>1</v>
      </c>
      <c r="F1884" s="275" t="s">
        <v>1854</v>
      </c>
      <c r="G1884" s="273"/>
      <c r="H1884" s="274" t="s">
        <v>1</v>
      </c>
      <c r="I1884" s="276"/>
      <c r="J1884" s="273"/>
      <c r="K1884" s="273"/>
      <c r="L1884" s="277"/>
      <c r="M1884" s="278"/>
      <c r="N1884" s="279"/>
      <c r="O1884" s="279"/>
      <c r="P1884" s="279"/>
      <c r="Q1884" s="279"/>
      <c r="R1884" s="279"/>
      <c r="S1884" s="279"/>
      <c r="T1884" s="280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81" t="s">
        <v>260</v>
      </c>
      <c r="AU1884" s="281" t="s">
        <v>93</v>
      </c>
      <c r="AV1884" s="15" t="s">
        <v>91</v>
      </c>
      <c r="AW1884" s="15" t="s">
        <v>40</v>
      </c>
      <c r="AX1884" s="15" t="s">
        <v>84</v>
      </c>
      <c r="AY1884" s="281" t="s">
        <v>251</v>
      </c>
    </row>
    <row r="1885" s="13" customFormat="1">
      <c r="A1885" s="13"/>
      <c r="B1885" s="249"/>
      <c r="C1885" s="250"/>
      <c r="D1885" s="251" t="s">
        <v>260</v>
      </c>
      <c r="E1885" s="252" t="s">
        <v>1</v>
      </c>
      <c r="F1885" s="253" t="s">
        <v>1855</v>
      </c>
      <c r="G1885" s="250"/>
      <c r="H1885" s="254">
        <v>1</v>
      </c>
      <c r="I1885" s="255"/>
      <c r="J1885" s="250"/>
      <c r="K1885" s="250"/>
      <c r="L1885" s="256"/>
      <c r="M1885" s="257"/>
      <c r="N1885" s="258"/>
      <c r="O1885" s="258"/>
      <c r="P1885" s="258"/>
      <c r="Q1885" s="258"/>
      <c r="R1885" s="258"/>
      <c r="S1885" s="258"/>
      <c r="T1885" s="259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0" t="s">
        <v>260</v>
      </c>
      <c r="AU1885" s="260" t="s">
        <v>93</v>
      </c>
      <c r="AV1885" s="13" t="s">
        <v>93</v>
      </c>
      <c r="AW1885" s="13" t="s">
        <v>40</v>
      </c>
      <c r="AX1885" s="13" t="s">
        <v>91</v>
      </c>
      <c r="AY1885" s="260" t="s">
        <v>251</v>
      </c>
    </row>
    <row r="1886" s="2" customFormat="1" ht="21.75" customHeight="1">
      <c r="A1886" s="41"/>
      <c r="B1886" s="42"/>
      <c r="C1886" s="230" t="s">
        <v>1926</v>
      </c>
      <c r="D1886" s="230" t="s">
        <v>253</v>
      </c>
      <c r="E1886" s="231" t="s">
        <v>1927</v>
      </c>
      <c r="F1886" s="232" t="s">
        <v>1928</v>
      </c>
      <c r="G1886" s="233" t="s">
        <v>571</v>
      </c>
      <c r="H1886" s="234">
        <v>5</v>
      </c>
      <c r="I1886" s="235"/>
      <c r="J1886" s="236">
        <f>ROUND(I1886*H1886,2)</f>
        <v>0</v>
      </c>
      <c r="K1886" s="237"/>
      <c r="L1886" s="47"/>
      <c r="M1886" s="238" t="s">
        <v>1</v>
      </c>
      <c r="N1886" s="239" t="s">
        <v>49</v>
      </c>
      <c r="O1886" s="94"/>
      <c r="P1886" s="240">
        <f>O1886*H1886</f>
        <v>0</v>
      </c>
      <c r="Q1886" s="240">
        <v>0</v>
      </c>
      <c r="R1886" s="240">
        <f>Q1886*H1886</f>
        <v>0</v>
      </c>
      <c r="S1886" s="240">
        <v>0</v>
      </c>
      <c r="T1886" s="241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42" t="s">
        <v>304</v>
      </c>
      <c r="AT1886" s="242" t="s">
        <v>253</v>
      </c>
      <c r="AU1886" s="242" t="s">
        <v>93</v>
      </c>
      <c r="AY1886" s="19" t="s">
        <v>251</v>
      </c>
      <c r="BE1886" s="243">
        <f>IF(N1886="základní",J1886,0)</f>
        <v>0</v>
      </c>
      <c r="BF1886" s="243">
        <f>IF(N1886="snížená",J1886,0)</f>
        <v>0</v>
      </c>
      <c r="BG1886" s="243">
        <f>IF(N1886="zákl. přenesená",J1886,0)</f>
        <v>0</v>
      </c>
      <c r="BH1886" s="243">
        <f>IF(N1886="sníž. přenesená",J1886,0)</f>
        <v>0</v>
      </c>
      <c r="BI1886" s="243">
        <f>IF(N1886="nulová",J1886,0)</f>
        <v>0</v>
      </c>
      <c r="BJ1886" s="19" t="s">
        <v>91</v>
      </c>
      <c r="BK1886" s="243">
        <f>ROUND(I1886*H1886,2)</f>
        <v>0</v>
      </c>
      <c r="BL1886" s="19" t="s">
        <v>304</v>
      </c>
      <c r="BM1886" s="242" t="s">
        <v>1929</v>
      </c>
    </row>
    <row r="1887" s="13" customFormat="1">
      <c r="A1887" s="13"/>
      <c r="B1887" s="249"/>
      <c r="C1887" s="250"/>
      <c r="D1887" s="251" t="s">
        <v>260</v>
      </c>
      <c r="E1887" s="252" t="s">
        <v>1</v>
      </c>
      <c r="F1887" s="253" t="s">
        <v>1899</v>
      </c>
      <c r="G1887" s="250"/>
      <c r="H1887" s="254">
        <v>5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260</v>
      </c>
      <c r="AU1887" s="260" t="s">
        <v>93</v>
      </c>
      <c r="AV1887" s="13" t="s">
        <v>93</v>
      </c>
      <c r="AW1887" s="13" t="s">
        <v>40</v>
      </c>
      <c r="AX1887" s="13" t="s">
        <v>91</v>
      </c>
      <c r="AY1887" s="260" t="s">
        <v>251</v>
      </c>
    </row>
    <row r="1888" s="2" customFormat="1" ht="16.5" customHeight="1">
      <c r="A1888" s="41"/>
      <c r="B1888" s="42"/>
      <c r="C1888" s="294" t="s">
        <v>1930</v>
      </c>
      <c r="D1888" s="294" t="s">
        <v>338</v>
      </c>
      <c r="E1888" s="295" t="s">
        <v>1931</v>
      </c>
      <c r="F1888" s="296" t="s">
        <v>1932</v>
      </c>
      <c r="G1888" s="297" t="s">
        <v>571</v>
      </c>
      <c r="H1888" s="298">
        <v>5</v>
      </c>
      <c r="I1888" s="299"/>
      <c r="J1888" s="300">
        <f>ROUND(I1888*H1888,2)</f>
        <v>0</v>
      </c>
      <c r="K1888" s="301"/>
      <c r="L1888" s="302"/>
      <c r="M1888" s="303" t="s">
        <v>1</v>
      </c>
      <c r="N1888" s="304" t="s">
        <v>49</v>
      </c>
      <c r="O1888" s="94"/>
      <c r="P1888" s="240">
        <f>O1888*H1888</f>
        <v>0</v>
      </c>
      <c r="Q1888" s="240">
        <v>0</v>
      </c>
      <c r="R1888" s="240">
        <f>Q1888*H1888</f>
        <v>0</v>
      </c>
      <c r="S1888" s="240">
        <v>0</v>
      </c>
      <c r="T1888" s="241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42" t="s">
        <v>364</v>
      </c>
      <c r="AT1888" s="242" t="s">
        <v>338</v>
      </c>
      <c r="AU1888" s="242" t="s">
        <v>93</v>
      </c>
      <c r="AY1888" s="19" t="s">
        <v>251</v>
      </c>
      <c r="BE1888" s="243">
        <f>IF(N1888="základní",J1888,0)</f>
        <v>0</v>
      </c>
      <c r="BF1888" s="243">
        <f>IF(N1888="snížená",J1888,0)</f>
        <v>0</v>
      </c>
      <c r="BG1888" s="243">
        <f>IF(N1888="zákl. přenesená",J1888,0)</f>
        <v>0</v>
      </c>
      <c r="BH1888" s="243">
        <f>IF(N1888="sníž. přenesená",J1888,0)</f>
        <v>0</v>
      </c>
      <c r="BI1888" s="243">
        <f>IF(N1888="nulová",J1888,0)</f>
        <v>0</v>
      </c>
      <c r="BJ1888" s="19" t="s">
        <v>91</v>
      </c>
      <c r="BK1888" s="243">
        <f>ROUND(I1888*H1888,2)</f>
        <v>0</v>
      </c>
      <c r="BL1888" s="19" t="s">
        <v>304</v>
      </c>
      <c r="BM1888" s="242" t="s">
        <v>1933</v>
      </c>
    </row>
    <row r="1889" s="13" customFormat="1">
      <c r="A1889" s="13"/>
      <c r="B1889" s="249"/>
      <c r="C1889" s="250"/>
      <c r="D1889" s="251" t="s">
        <v>260</v>
      </c>
      <c r="E1889" s="252" t="s">
        <v>1</v>
      </c>
      <c r="F1889" s="253" t="s">
        <v>1899</v>
      </c>
      <c r="G1889" s="250"/>
      <c r="H1889" s="254">
        <v>5</v>
      </c>
      <c r="I1889" s="255"/>
      <c r="J1889" s="250"/>
      <c r="K1889" s="250"/>
      <c r="L1889" s="256"/>
      <c r="M1889" s="257"/>
      <c r="N1889" s="258"/>
      <c r="O1889" s="258"/>
      <c r="P1889" s="258"/>
      <c r="Q1889" s="258"/>
      <c r="R1889" s="258"/>
      <c r="S1889" s="258"/>
      <c r="T1889" s="259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0" t="s">
        <v>260</v>
      </c>
      <c r="AU1889" s="260" t="s">
        <v>93</v>
      </c>
      <c r="AV1889" s="13" t="s">
        <v>93</v>
      </c>
      <c r="AW1889" s="13" t="s">
        <v>40</v>
      </c>
      <c r="AX1889" s="13" t="s">
        <v>91</v>
      </c>
      <c r="AY1889" s="260" t="s">
        <v>251</v>
      </c>
    </row>
    <row r="1890" s="2" customFormat="1" ht="16.5" customHeight="1">
      <c r="A1890" s="41"/>
      <c r="B1890" s="42"/>
      <c r="C1890" s="230" t="s">
        <v>1934</v>
      </c>
      <c r="D1890" s="230" t="s">
        <v>253</v>
      </c>
      <c r="E1890" s="231" t="s">
        <v>1935</v>
      </c>
      <c r="F1890" s="232" t="s">
        <v>1936</v>
      </c>
      <c r="G1890" s="233" t="s">
        <v>571</v>
      </c>
      <c r="H1890" s="234">
        <v>5</v>
      </c>
      <c r="I1890" s="235"/>
      <c r="J1890" s="236">
        <f>ROUND(I1890*H1890,2)</f>
        <v>0</v>
      </c>
      <c r="K1890" s="237"/>
      <c r="L1890" s="47"/>
      <c r="M1890" s="238" t="s">
        <v>1</v>
      </c>
      <c r="N1890" s="239" t="s">
        <v>49</v>
      </c>
      <c r="O1890" s="94"/>
      <c r="P1890" s="240">
        <f>O1890*H1890</f>
        <v>0</v>
      </c>
      <c r="Q1890" s="240">
        <v>0</v>
      </c>
      <c r="R1890" s="240">
        <f>Q1890*H1890</f>
        <v>0</v>
      </c>
      <c r="S1890" s="240">
        <v>0</v>
      </c>
      <c r="T1890" s="241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42" t="s">
        <v>304</v>
      </c>
      <c r="AT1890" s="242" t="s">
        <v>253</v>
      </c>
      <c r="AU1890" s="242" t="s">
        <v>93</v>
      </c>
      <c r="AY1890" s="19" t="s">
        <v>251</v>
      </c>
      <c r="BE1890" s="243">
        <f>IF(N1890="základní",J1890,0)</f>
        <v>0</v>
      </c>
      <c r="BF1890" s="243">
        <f>IF(N1890="snížená",J1890,0)</f>
        <v>0</v>
      </c>
      <c r="BG1890" s="243">
        <f>IF(N1890="zákl. přenesená",J1890,0)</f>
        <v>0</v>
      </c>
      <c r="BH1890" s="243">
        <f>IF(N1890="sníž. přenesená",J1890,0)</f>
        <v>0</v>
      </c>
      <c r="BI1890" s="243">
        <f>IF(N1890="nulová",J1890,0)</f>
        <v>0</v>
      </c>
      <c r="BJ1890" s="19" t="s">
        <v>91</v>
      </c>
      <c r="BK1890" s="243">
        <f>ROUND(I1890*H1890,2)</f>
        <v>0</v>
      </c>
      <c r="BL1890" s="19" t="s">
        <v>304</v>
      </c>
      <c r="BM1890" s="242" t="s">
        <v>1937</v>
      </c>
    </row>
    <row r="1891" s="13" customFormat="1">
      <c r="A1891" s="13"/>
      <c r="B1891" s="249"/>
      <c r="C1891" s="250"/>
      <c r="D1891" s="251" t="s">
        <v>260</v>
      </c>
      <c r="E1891" s="252" t="s">
        <v>1</v>
      </c>
      <c r="F1891" s="253" t="s">
        <v>1899</v>
      </c>
      <c r="G1891" s="250"/>
      <c r="H1891" s="254">
        <v>5</v>
      </c>
      <c r="I1891" s="255"/>
      <c r="J1891" s="250"/>
      <c r="K1891" s="250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0" t="s">
        <v>260</v>
      </c>
      <c r="AU1891" s="260" t="s">
        <v>93</v>
      </c>
      <c r="AV1891" s="13" t="s">
        <v>93</v>
      </c>
      <c r="AW1891" s="13" t="s">
        <v>40</v>
      </c>
      <c r="AX1891" s="13" t="s">
        <v>91</v>
      </c>
      <c r="AY1891" s="260" t="s">
        <v>251</v>
      </c>
    </row>
    <row r="1892" s="2" customFormat="1" ht="16.5" customHeight="1">
      <c r="A1892" s="41"/>
      <c r="B1892" s="42"/>
      <c r="C1892" s="294" t="s">
        <v>1938</v>
      </c>
      <c r="D1892" s="294" t="s">
        <v>338</v>
      </c>
      <c r="E1892" s="295" t="s">
        <v>1939</v>
      </c>
      <c r="F1892" s="296" t="s">
        <v>1940</v>
      </c>
      <c r="G1892" s="297" t="s">
        <v>571</v>
      </c>
      <c r="H1892" s="298">
        <v>5</v>
      </c>
      <c r="I1892" s="299"/>
      <c r="J1892" s="300">
        <f>ROUND(I1892*H1892,2)</f>
        <v>0</v>
      </c>
      <c r="K1892" s="301"/>
      <c r="L1892" s="302"/>
      <c r="M1892" s="303" t="s">
        <v>1</v>
      </c>
      <c r="N1892" s="304" t="s">
        <v>49</v>
      </c>
      <c r="O1892" s="94"/>
      <c r="P1892" s="240">
        <f>O1892*H1892</f>
        <v>0</v>
      </c>
      <c r="Q1892" s="240">
        <v>0.0030000000000000001</v>
      </c>
      <c r="R1892" s="240">
        <f>Q1892*H1892</f>
        <v>0.014999999999999999</v>
      </c>
      <c r="S1892" s="240">
        <v>0</v>
      </c>
      <c r="T1892" s="241">
        <f>S1892*H1892</f>
        <v>0</v>
      </c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R1892" s="242" t="s">
        <v>364</v>
      </c>
      <c r="AT1892" s="242" t="s">
        <v>338</v>
      </c>
      <c r="AU1892" s="242" t="s">
        <v>93</v>
      </c>
      <c r="AY1892" s="19" t="s">
        <v>251</v>
      </c>
      <c r="BE1892" s="243">
        <f>IF(N1892="základní",J1892,0)</f>
        <v>0</v>
      </c>
      <c r="BF1892" s="243">
        <f>IF(N1892="snížená",J1892,0)</f>
        <v>0</v>
      </c>
      <c r="BG1892" s="243">
        <f>IF(N1892="zákl. přenesená",J1892,0)</f>
        <v>0</v>
      </c>
      <c r="BH1892" s="243">
        <f>IF(N1892="sníž. přenesená",J1892,0)</f>
        <v>0</v>
      </c>
      <c r="BI1892" s="243">
        <f>IF(N1892="nulová",J1892,0)</f>
        <v>0</v>
      </c>
      <c r="BJ1892" s="19" t="s">
        <v>91</v>
      </c>
      <c r="BK1892" s="243">
        <f>ROUND(I1892*H1892,2)</f>
        <v>0</v>
      </c>
      <c r="BL1892" s="19" t="s">
        <v>304</v>
      </c>
      <c r="BM1892" s="242" t="s">
        <v>1941</v>
      </c>
    </row>
    <row r="1893" s="13" customFormat="1">
      <c r="A1893" s="13"/>
      <c r="B1893" s="249"/>
      <c r="C1893" s="250"/>
      <c r="D1893" s="251" t="s">
        <v>260</v>
      </c>
      <c r="E1893" s="252" t="s">
        <v>1</v>
      </c>
      <c r="F1893" s="253" t="s">
        <v>1899</v>
      </c>
      <c r="G1893" s="250"/>
      <c r="H1893" s="254">
        <v>5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260</v>
      </c>
      <c r="AU1893" s="260" t="s">
        <v>93</v>
      </c>
      <c r="AV1893" s="13" t="s">
        <v>93</v>
      </c>
      <c r="AW1893" s="13" t="s">
        <v>40</v>
      </c>
      <c r="AX1893" s="13" t="s">
        <v>91</v>
      </c>
      <c r="AY1893" s="260" t="s">
        <v>251</v>
      </c>
    </row>
    <row r="1894" s="2" customFormat="1" ht="24.15" customHeight="1">
      <c r="A1894" s="41"/>
      <c r="B1894" s="42"/>
      <c r="C1894" s="230" t="s">
        <v>1942</v>
      </c>
      <c r="D1894" s="230" t="s">
        <v>253</v>
      </c>
      <c r="E1894" s="231" t="s">
        <v>1943</v>
      </c>
      <c r="F1894" s="232" t="s">
        <v>1944</v>
      </c>
      <c r="G1894" s="233" t="s">
        <v>1415</v>
      </c>
      <c r="H1894" s="305"/>
      <c r="I1894" s="235"/>
      <c r="J1894" s="236">
        <f>ROUND(I1894*H1894,2)</f>
        <v>0</v>
      </c>
      <c r="K1894" s="237"/>
      <c r="L1894" s="47"/>
      <c r="M1894" s="238" t="s">
        <v>1</v>
      </c>
      <c r="N1894" s="239" t="s">
        <v>49</v>
      </c>
      <c r="O1894" s="94"/>
      <c r="P1894" s="240">
        <f>O1894*H1894</f>
        <v>0</v>
      </c>
      <c r="Q1894" s="240">
        <v>0</v>
      </c>
      <c r="R1894" s="240">
        <f>Q1894*H1894</f>
        <v>0</v>
      </c>
      <c r="S1894" s="240">
        <v>0</v>
      </c>
      <c r="T1894" s="241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42" t="s">
        <v>304</v>
      </c>
      <c r="AT1894" s="242" t="s">
        <v>253</v>
      </c>
      <c r="AU1894" s="242" t="s">
        <v>93</v>
      </c>
      <c r="AY1894" s="19" t="s">
        <v>251</v>
      </c>
      <c r="BE1894" s="243">
        <f>IF(N1894="základní",J1894,0)</f>
        <v>0</v>
      </c>
      <c r="BF1894" s="243">
        <f>IF(N1894="snížená",J1894,0)</f>
        <v>0</v>
      </c>
      <c r="BG1894" s="243">
        <f>IF(N1894="zákl. přenesená",J1894,0)</f>
        <v>0</v>
      </c>
      <c r="BH1894" s="243">
        <f>IF(N1894="sníž. přenesená",J1894,0)</f>
        <v>0</v>
      </c>
      <c r="BI1894" s="243">
        <f>IF(N1894="nulová",J1894,0)</f>
        <v>0</v>
      </c>
      <c r="BJ1894" s="19" t="s">
        <v>91</v>
      </c>
      <c r="BK1894" s="243">
        <f>ROUND(I1894*H1894,2)</f>
        <v>0</v>
      </c>
      <c r="BL1894" s="19" t="s">
        <v>304</v>
      </c>
      <c r="BM1894" s="242" t="s">
        <v>1945</v>
      </c>
    </row>
    <row r="1895" s="2" customFormat="1">
      <c r="A1895" s="41"/>
      <c r="B1895" s="42"/>
      <c r="C1895" s="43"/>
      <c r="D1895" s="244" t="s">
        <v>258</v>
      </c>
      <c r="E1895" s="43"/>
      <c r="F1895" s="245" t="s">
        <v>1946</v>
      </c>
      <c r="G1895" s="43"/>
      <c r="H1895" s="43"/>
      <c r="I1895" s="246"/>
      <c r="J1895" s="43"/>
      <c r="K1895" s="43"/>
      <c r="L1895" s="47"/>
      <c r="M1895" s="247"/>
      <c r="N1895" s="248"/>
      <c r="O1895" s="94"/>
      <c r="P1895" s="94"/>
      <c r="Q1895" s="94"/>
      <c r="R1895" s="94"/>
      <c r="S1895" s="94"/>
      <c r="T1895" s="95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19" t="s">
        <v>258</v>
      </c>
      <c r="AU1895" s="19" t="s">
        <v>93</v>
      </c>
    </row>
    <row r="1896" s="12" customFormat="1" ht="22.8" customHeight="1">
      <c r="A1896" s="12"/>
      <c r="B1896" s="214"/>
      <c r="C1896" s="215"/>
      <c r="D1896" s="216" t="s">
        <v>83</v>
      </c>
      <c r="E1896" s="228" t="s">
        <v>1947</v>
      </c>
      <c r="F1896" s="228" t="s">
        <v>1948</v>
      </c>
      <c r="G1896" s="215"/>
      <c r="H1896" s="215"/>
      <c r="I1896" s="218"/>
      <c r="J1896" s="229">
        <f>BK1896</f>
        <v>0</v>
      </c>
      <c r="K1896" s="215"/>
      <c r="L1896" s="220"/>
      <c r="M1896" s="221"/>
      <c r="N1896" s="222"/>
      <c r="O1896" s="222"/>
      <c r="P1896" s="223">
        <f>SUM(P1897:P1900)</f>
        <v>0</v>
      </c>
      <c r="Q1896" s="222"/>
      <c r="R1896" s="223">
        <f>SUM(R1897:R1900)</f>
        <v>0</v>
      </c>
      <c r="S1896" s="222"/>
      <c r="T1896" s="224">
        <f>SUM(T1897:T1900)</f>
        <v>0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25" t="s">
        <v>93</v>
      </c>
      <c r="AT1896" s="226" t="s">
        <v>83</v>
      </c>
      <c r="AU1896" s="226" t="s">
        <v>91</v>
      </c>
      <c r="AY1896" s="225" t="s">
        <v>251</v>
      </c>
      <c r="BK1896" s="227">
        <f>SUM(BK1897:BK1900)</f>
        <v>0</v>
      </c>
    </row>
    <row r="1897" s="2" customFormat="1" ht="33" customHeight="1">
      <c r="A1897" s="41"/>
      <c r="B1897" s="42"/>
      <c r="C1897" s="230" t="s">
        <v>1949</v>
      </c>
      <c r="D1897" s="230" t="s">
        <v>253</v>
      </c>
      <c r="E1897" s="231" t="s">
        <v>1950</v>
      </c>
      <c r="F1897" s="232" t="s">
        <v>1951</v>
      </c>
      <c r="G1897" s="233" t="s">
        <v>1168</v>
      </c>
      <c r="H1897" s="234">
        <v>1</v>
      </c>
      <c r="I1897" s="235"/>
      <c r="J1897" s="236">
        <f>ROUND(I1897*H1897,2)</f>
        <v>0</v>
      </c>
      <c r="K1897" s="237"/>
      <c r="L1897" s="47"/>
      <c r="M1897" s="238" t="s">
        <v>1</v>
      </c>
      <c r="N1897" s="239" t="s">
        <v>49</v>
      </c>
      <c r="O1897" s="94"/>
      <c r="P1897" s="240">
        <f>O1897*H1897</f>
        <v>0</v>
      </c>
      <c r="Q1897" s="240">
        <v>0</v>
      </c>
      <c r="R1897" s="240">
        <f>Q1897*H1897</f>
        <v>0</v>
      </c>
      <c r="S1897" s="240">
        <v>0</v>
      </c>
      <c r="T1897" s="241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42" t="s">
        <v>304</v>
      </c>
      <c r="AT1897" s="242" t="s">
        <v>253</v>
      </c>
      <c r="AU1897" s="242" t="s">
        <v>93</v>
      </c>
      <c r="AY1897" s="19" t="s">
        <v>251</v>
      </c>
      <c r="BE1897" s="243">
        <f>IF(N1897="základní",J1897,0)</f>
        <v>0</v>
      </c>
      <c r="BF1897" s="243">
        <f>IF(N1897="snížená",J1897,0)</f>
        <v>0</v>
      </c>
      <c r="BG1897" s="243">
        <f>IF(N1897="zákl. přenesená",J1897,0)</f>
        <v>0</v>
      </c>
      <c r="BH1897" s="243">
        <f>IF(N1897="sníž. přenesená",J1897,0)</f>
        <v>0</v>
      </c>
      <c r="BI1897" s="243">
        <f>IF(N1897="nulová",J1897,0)</f>
        <v>0</v>
      </c>
      <c r="BJ1897" s="19" t="s">
        <v>91</v>
      </c>
      <c r="BK1897" s="243">
        <f>ROUND(I1897*H1897,2)</f>
        <v>0</v>
      </c>
      <c r="BL1897" s="19" t="s">
        <v>304</v>
      </c>
      <c r="BM1897" s="242" t="s">
        <v>1952</v>
      </c>
    </row>
    <row r="1898" s="2" customFormat="1">
      <c r="A1898" s="41"/>
      <c r="B1898" s="42"/>
      <c r="C1898" s="43"/>
      <c r="D1898" s="251" t="s">
        <v>289</v>
      </c>
      <c r="E1898" s="43"/>
      <c r="F1898" s="282" t="s">
        <v>1953</v>
      </c>
      <c r="G1898" s="43"/>
      <c r="H1898" s="43"/>
      <c r="I1898" s="246"/>
      <c r="J1898" s="43"/>
      <c r="K1898" s="43"/>
      <c r="L1898" s="47"/>
      <c r="M1898" s="247"/>
      <c r="N1898" s="248"/>
      <c r="O1898" s="94"/>
      <c r="P1898" s="94"/>
      <c r="Q1898" s="94"/>
      <c r="R1898" s="94"/>
      <c r="S1898" s="94"/>
      <c r="T1898" s="95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19" t="s">
        <v>289</v>
      </c>
      <c r="AU1898" s="19" t="s">
        <v>93</v>
      </c>
    </row>
    <row r="1899" s="15" customFormat="1">
      <c r="A1899" s="15"/>
      <c r="B1899" s="272"/>
      <c r="C1899" s="273"/>
      <c r="D1899" s="251" t="s">
        <v>260</v>
      </c>
      <c r="E1899" s="274" t="s">
        <v>1</v>
      </c>
      <c r="F1899" s="275" t="s">
        <v>1128</v>
      </c>
      <c r="G1899" s="273"/>
      <c r="H1899" s="274" t="s">
        <v>1</v>
      </c>
      <c r="I1899" s="276"/>
      <c r="J1899" s="273"/>
      <c r="K1899" s="273"/>
      <c r="L1899" s="277"/>
      <c r="M1899" s="278"/>
      <c r="N1899" s="279"/>
      <c r="O1899" s="279"/>
      <c r="P1899" s="279"/>
      <c r="Q1899" s="279"/>
      <c r="R1899" s="279"/>
      <c r="S1899" s="279"/>
      <c r="T1899" s="280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1" t="s">
        <v>260</v>
      </c>
      <c r="AU1899" s="281" t="s">
        <v>93</v>
      </c>
      <c r="AV1899" s="15" t="s">
        <v>91</v>
      </c>
      <c r="AW1899" s="15" t="s">
        <v>40</v>
      </c>
      <c r="AX1899" s="15" t="s">
        <v>84</v>
      </c>
      <c r="AY1899" s="281" t="s">
        <v>251</v>
      </c>
    </row>
    <row r="1900" s="13" customFormat="1">
      <c r="A1900" s="13"/>
      <c r="B1900" s="249"/>
      <c r="C1900" s="250"/>
      <c r="D1900" s="251" t="s">
        <v>260</v>
      </c>
      <c r="E1900" s="252" t="s">
        <v>1</v>
      </c>
      <c r="F1900" s="253" t="s">
        <v>1954</v>
      </c>
      <c r="G1900" s="250"/>
      <c r="H1900" s="254">
        <v>1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260</v>
      </c>
      <c r="AU1900" s="260" t="s">
        <v>93</v>
      </c>
      <c r="AV1900" s="13" t="s">
        <v>93</v>
      </c>
      <c r="AW1900" s="13" t="s">
        <v>40</v>
      </c>
      <c r="AX1900" s="13" t="s">
        <v>91</v>
      </c>
      <c r="AY1900" s="260" t="s">
        <v>251</v>
      </c>
    </row>
    <row r="1901" s="12" customFormat="1" ht="22.8" customHeight="1">
      <c r="A1901" s="12"/>
      <c r="B1901" s="214"/>
      <c r="C1901" s="215"/>
      <c r="D1901" s="216" t="s">
        <v>83</v>
      </c>
      <c r="E1901" s="228" t="s">
        <v>1955</v>
      </c>
      <c r="F1901" s="228" t="s">
        <v>1956</v>
      </c>
      <c r="G1901" s="215"/>
      <c r="H1901" s="215"/>
      <c r="I1901" s="218"/>
      <c r="J1901" s="229">
        <f>BK1901</f>
        <v>0</v>
      </c>
      <c r="K1901" s="215"/>
      <c r="L1901" s="220"/>
      <c r="M1901" s="221"/>
      <c r="N1901" s="222"/>
      <c r="O1901" s="222"/>
      <c r="P1901" s="223">
        <f>SUM(P1902:P1913)</f>
        <v>0</v>
      </c>
      <c r="Q1901" s="222"/>
      <c r="R1901" s="223">
        <f>SUM(R1902:R1913)</f>
        <v>1.6640000000000002</v>
      </c>
      <c r="S1901" s="222"/>
      <c r="T1901" s="224">
        <f>SUM(T1902:T1913)</f>
        <v>0</v>
      </c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R1901" s="225" t="s">
        <v>93</v>
      </c>
      <c r="AT1901" s="226" t="s">
        <v>83</v>
      </c>
      <c r="AU1901" s="226" t="s">
        <v>91</v>
      </c>
      <c r="AY1901" s="225" t="s">
        <v>251</v>
      </c>
      <c r="BK1901" s="227">
        <f>SUM(BK1902:BK1913)</f>
        <v>0</v>
      </c>
    </row>
    <row r="1902" s="2" customFormat="1" ht="24.15" customHeight="1">
      <c r="A1902" s="41"/>
      <c r="B1902" s="42"/>
      <c r="C1902" s="230" t="s">
        <v>1957</v>
      </c>
      <c r="D1902" s="230" t="s">
        <v>253</v>
      </c>
      <c r="E1902" s="231" t="s">
        <v>1958</v>
      </c>
      <c r="F1902" s="232" t="s">
        <v>1959</v>
      </c>
      <c r="G1902" s="233" t="s">
        <v>571</v>
      </c>
      <c r="H1902" s="234">
        <v>164</v>
      </c>
      <c r="I1902" s="235"/>
      <c r="J1902" s="236">
        <f>ROUND(I1902*H1902,2)</f>
        <v>0</v>
      </c>
      <c r="K1902" s="237"/>
      <c r="L1902" s="47"/>
      <c r="M1902" s="238" t="s">
        <v>1</v>
      </c>
      <c r="N1902" s="239" t="s">
        <v>49</v>
      </c>
      <c r="O1902" s="94"/>
      <c r="P1902" s="240">
        <f>O1902*H1902</f>
        <v>0</v>
      </c>
      <c r="Q1902" s="240">
        <v>0</v>
      </c>
      <c r="R1902" s="240">
        <f>Q1902*H1902</f>
        <v>0</v>
      </c>
      <c r="S1902" s="240">
        <v>0</v>
      </c>
      <c r="T1902" s="241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42" t="s">
        <v>304</v>
      </c>
      <c r="AT1902" s="242" t="s">
        <v>253</v>
      </c>
      <c r="AU1902" s="242" t="s">
        <v>93</v>
      </c>
      <c r="AY1902" s="19" t="s">
        <v>251</v>
      </c>
      <c r="BE1902" s="243">
        <f>IF(N1902="základní",J1902,0)</f>
        <v>0</v>
      </c>
      <c r="BF1902" s="243">
        <f>IF(N1902="snížená",J1902,0)</f>
        <v>0</v>
      </c>
      <c r="BG1902" s="243">
        <f>IF(N1902="zákl. přenesená",J1902,0)</f>
        <v>0</v>
      </c>
      <c r="BH1902" s="243">
        <f>IF(N1902="sníž. přenesená",J1902,0)</f>
        <v>0</v>
      </c>
      <c r="BI1902" s="243">
        <f>IF(N1902="nulová",J1902,0)</f>
        <v>0</v>
      </c>
      <c r="BJ1902" s="19" t="s">
        <v>91</v>
      </c>
      <c r="BK1902" s="243">
        <f>ROUND(I1902*H1902,2)</f>
        <v>0</v>
      </c>
      <c r="BL1902" s="19" t="s">
        <v>304</v>
      </c>
      <c r="BM1902" s="242" t="s">
        <v>1960</v>
      </c>
    </row>
    <row r="1903" s="2" customFormat="1">
      <c r="A1903" s="41"/>
      <c r="B1903" s="42"/>
      <c r="C1903" s="43"/>
      <c r="D1903" s="244" t="s">
        <v>258</v>
      </c>
      <c r="E1903" s="43"/>
      <c r="F1903" s="245" t="s">
        <v>1961</v>
      </c>
      <c r="G1903" s="43"/>
      <c r="H1903" s="43"/>
      <c r="I1903" s="246"/>
      <c r="J1903" s="43"/>
      <c r="K1903" s="43"/>
      <c r="L1903" s="47"/>
      <c r="M1903" s="247"/>
      <c r="N1903" s="248"/>
      <c r="O1903" s="94"/>
      <c r="P1903" s="94"/>
      <c r="Q1903" s="94"/>
      <c r="R1903" s="94"/>
      <c r="S1903" s="94"/>
      <c r="T1903" s="95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19" t="s">
        <v>258</v>
      </c>
      <c r="AU1903" s="19" t="s">
        <v>93</v>
      </c>
    </row>
    <row r="1904" s="15" customFormat="1">
      <c r="A1904" s="15"/>
      <c r="B1904" s="272"/>
      <c r="C1904" s="273"/>
      <c r="D1904" s="251" t="s">
        <v>260</v>
      </c>
      <c r="E1904" s="274" t="s">
        <v>1</v>
      </c>
      <c r="F1904" s="275" t="s">
        <v>1962</v>
      </c>
      <c r="G1904" s="273"/>
      <c r="H1904" s="274" t="s">
        <v>1</v>
      </c>
      <c r="I1904" s="276"/>
      <c r="J1904" s="273"/>
      <c r="K1904" s="273"/>
      <c r="L1904" s="277"/>
      <c r="M1904" s="278"/>
      <c r="N1904" s="279"/>
      <c r="O1904" s="279"/>
      <c r="P1904" s="279"/>
      <c r="Q1904" s="279"/>
      <c r="R1904" s="279"/>
      <c r="S1904" s="279"/>
      <c r="T1904" s="280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81" t="s">
        <v>260</v>
      </c>
      <c r="AU1904" s="281" t="s">
        <v>93</v>
      </c>
      <c r="AV1904" s="15" t="s">
        <v>91</v>
      </c>
      <c r="AW1904" s="15" t="s">
        <v>40</v>
      </c>
      <c r="AX1904" s="15" t="s">
        <v>84</v>
      </c>
      <c r="AY1904" s="281" t="s">
        <v>251</v>
      </c>
    </row>
    <row r="1905" s="13" customFormat="1">
      <c r="A1905" s="13"/>
      <c r="B1905" s="249"/>
      <c r="C1905" s="250"/>
      <c r="D1905" s="251" t="s">
        <v>260</v>
      </c>
      <c r="E1905" s="252" t="s">
        <v>1</v>
      </c>
      <c r="F1905" s="253" t="s">
        <v>1963</v>
      </c>
      <c r="G1905" s="250"/>
      <c r="H1905" s="254">
        <v>164</v>
      </c>
      <c r="I1905" s="255"/>
      <c r="J1905" s="250"/>
      <c r="K1905" s="250"/>
      <c r="L1905" s="256"/>
      <c r="M1905" s="257"/>
      <c r="N1905" s="258"/>
      <c r="O1905" s="258"/>
      <c r="P1905" s="258"/>
      <c r="Q1905" s="258"/>
      <c r="R1905" s="258"/>
      <c r="S1905" s="258"/>
      <c r="T1905" s="25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0" t="s">
        <v>260</v>
      </c>
      <c r="AU1905" s="260" t="s">
        <v>93</v>
      </c>
      <c r="AV1905" s="13" t="s">
        <v>93</v>
      </c>
      <c r="AW1905" s="13" t="s">
        <v>40</v>
      </c>
      <c r="AX1905" s="13" t="s">
        <v>91</v>
      </c>
      <c r="AY1905" s="260" t="s">
        <v>251</v>
      </c>
    </row>
    <row r="1906" s="2" customFormat="1" ht="55.5" customHeight="1">
      <c r="A1906" s="41"/>
      <c r="B1906" s="42"/>
      <c r="C1906" s="294" t="s">
        <v>1964</v>
      </c>
      <c r="D1906" s="294" t="s">
        <v>338</v>
      </c>
      <c r="E1906" s="295" t="s">
        <v>1965</v>
      </c>
      <c r="F1906" s="296" t="s">
        <v>1966</v>
      </c>
      <c r="G1906" s="297" t="s">
        <v>571</v>
      </c>
      <c r="H1906" s="298">
        <v>164</v>
      </c>
      <c r="I1906" s="299"/>
      <c r="J1906" s="300">
        <f>ROUND(I1906*H1906,2)</f>
        <v>0</v>
      </c>
      <c r="K1906" s="301"/>
      <c r="L1906" s="302"/>
      <c r="M1906" s="303" t="s">
        <v>1</v>
      </c>
      <c r="N1906" s="304" t="s">
        <v>49</v>
      </c>
      <c r="O1906" s="94"/>
      <c r="P1906" s="240">
        <f>O1906*H1906</f>
        <v>0</v>
      </c>
      <c r="Q1906" s="240">
        <v>0.01</v>
      </c>
      <c r="R1906" s="240">
        <f>Q1906*H1906</f>
        <v>1.6400000000000001</v>
      </c>
      <c r="S1906" s="240">
        <v>0</v>
      </c>
      <c r="T1906" s="241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42" t="s">
        <v>364</v>
      </c>
      <c r="AT1906" s="242" t="s">
        <v>338</v>
      </c>
      <c r="AU1906" s="242" t="s">
        <v>93</v>
      </c>
      <c r="AY1906" s="19" t="s">
        <v>251</v>
      </c>
      <c r="BE1906" s="243">
        <f>IF(N1906="základní",J1906,0)</f>
        <v>0</v>
      </c>
      <c r="BF1906" s="243">
        <f>IF(N1906="snížená",J1906,0)</f>
        <v>0</v>
      </c>
      <c r="BG1906" s="243">
        <f>IF(N1906="zákl. přenesená",J1906,0)</f>
        <v>0</v>
      </c>
      <c r="BH1906" s="243">
        <f>IF(N1906="sníž. přenesená",J1906,0)</f>
        <v>0</v>
      </c>
      <c r="BI1906" s="243">
        <f>IF(N1906="nulová",J1906,0)</f>
        <v>0</v>
      </c>
      <c r="BJ1906" s="19" t="s">
        <v>91</v>
      </c>
      <c r="BK1906" s="243">
        <f>ROUND(I1906*H1906,2)</f>
        <v>0</v>
      </c>
      <c r="BL1906" s="19" t="s">
        <v>304</v>
      </c>
      <c r="BM1906" s="242" t="s">
        <v>1967</v>
      </c>
    </row>
    <row r="1907" s="15" customFormat="1">
      <c r="A1907" s="15"/>
      <c r="B1907" s="272"/>
      <c r="C1907" s="273"/>
      <c r="D1907" s="251" t="s">
        <v>260</v>
      </c>
      <c r="E1907" s="274" t="s">
        <v>1</v>
      </c>
      <c r="F1907" s="275" t="s">
        <v>1962</v>
      </c>
      <c r="G1907" s="273"/>
      <c r="H1907" s="274" t="s">
        <v>1</v>
      </c>
      <c r="I1907" s="276"/>
      <c r="J1907" s="273"/>
      <c r="K1907" s="273"/>
      <c r="L1907" s="277"/>
      <c r="M1907" s="278"/>
      <c r="N1907" s="279"/>
      <c r="O1907" s="279"/>
      <c r="P1907" s="279"/>
      <c r="Q1907" s="279"/>
      <c r="R1907" s="279"/>
      <c r="S1907" s="279"/>
      <c r="T1907" s="280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81" t="s">
        <v>260</v>
      </c>
      <c r="AU1907" s="281" t="s">
        <v>93</v>
      </c>
      <c r="AV1907" s="15" t="s">
        <v>91</v>
      </c>
      <c r="AW1907" s="15" t="s">
        <v>40</v>
      </c>
      <c r="AX1907" s="15" t="s">
        <v>84</v>
      </c>
      <c r="AY1907" s="281" t="s">
        <v>251</v>
      </c>
    </row>
    <row r="1908" s="13" customFormat="1">
      <c r="A1908" s="13"/>
      <c r="B1908" s="249"/>
      <c r="C1908" s="250"/>
      <c r="D1908" s="251" t="s">
        <v>260</v>
      </c>
      <c r="E1908" s="252" t="s">
        <v>1</v>
      </c>
      <c r="F1908" s="253" t="s">
        <v>1968</v>
      </c>
      <c r="G1908" s="250"/>
      <c r="H1908" s="254">
        <v>164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260</v>
      </c>
      <c r="AU1908" s="260" t="s">
        <v>93</v>
      </c>
      <c r="AV1908" s="13" t="s">
        <v>93</v>
      </c>
      <c r="AW1908" s="13" t="s">
        <v>40</v>
      </c>
      <c r="AX1908" s="13" t="s">
        <v>91</v>
      </c>
      <c r="AY1908" s="260" t="s">
        <v>251</v>
      </c>
    </row>
    <row r="1909" s="2" customFormat="1" ht="76.35" customHeight="1">
      <c r="A1909" s="41"/>
      <c r="B1909" s="42"/>
      <c r="C1909" s="230" t="s">
        <v>1291</v>
      </c>
      <c r="D1909" s="230" t="s">
        <v>253</v>
      </c>
      <c r="E1909" s="231" t="s">
        <v>1969</v>
      </c>
      <c r="F1909" s="232" t="s">
        <v>1970</v>
      </c>
      <c r="G1909" s="233" t="s">
        <v>1168</v>
      </c>
      <c r="H1909" s="234">
        <v>3</v>
      </c>
      <c r="I1909" s="235"/>
      <c r="J1909" s="236">
        <f>ROUND(I1909*H1909,2)</f>
        <v>0</v>
      </c>
      <c r="K1909" s="237"/>
      <c r="L1909" s="47"/>
      <c r="M1909" s="238" t="s">
        <v>1</v>
      </c>
      <c r="N1909" s="239" t="s">
        <v>49</v>
      </c>
      <c r="O1909" s="94"/>
      <c r="P1909" s="240">
        <f>O1909*H1909</f>
        <v>0</v>
      </c>
      <c r="Q1909" s="240">
        <v>0.0080000000000000002</v>
      </c>
      <c r="R1909" s="240">
        <f>Q1909*H1909</f>
        <v>0.024</v>
      </c>
      <c r="S1909" s="240">
        <v>0</v>
      </c>
      <c r="T1909" s="241">
        <f>S1909*H1909</f>
        <v>0</v>
      </c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R1909" s="242" t="s">
        <v>304</v>
      </c>
      <c r="AT1909" s="242" t="s">
        <v>253</v>
      </c>
      <c r="AU1909" s="242" t="s">
        <v>93</v>
      </c>
      <c r="AY1909" s="19" t="s">
        <v>251</v>
      </c>
      <c r="BE1909" s="243">
        <f>IF(N1909="základní",J1909,0)</f>
        <v>0</v>
      </c>
      <c r="BF1909" s="243">
        <f>IF(N1909="snížená",J1909,0)</f>
        <v>0</v>
      </c>
      <c r="BG1909" s="243">
        <f>IF(N1909="zákl. přenesená",J1909,0)</f>
        <v>0</v>
      </c>
      <c r="BH1909" s="243">
        <f>IF(N1909="sníž. přenesená",J1909,0)</f>
        <v>0</v>
      </c>
      <c r="BI1909" s="243">
        <f>IF(N1909="nulová",J1909,0)</f>
        <v>0</v>
      </c>
      <c r="BJ1909" s="19" t="s">
        <v>91</v>
      </c>
      <c r="BK1909" s="243">
        <f>ROUND(I1909*H1909,2)</f>
        <v>0</v>
      </c>
      <c r="BL1909" s="19" t="s">
        <v>304</v>
      </c>
      <c r="BM1909" s="242" t="s">
        <v>1971</v>
      </c>
    </row>
    <row r="1910" s="15" customFormat="1">
      <c r="A1910" s="15"/>
      <c r="B1910" s="272"/>
      <c r="C1910" s="273"/>
      <c r="D1910" s="251" t="s">
        <v>260</v>
      </c>
      <c r="E1910" s="274" t="s">
        <v>1</v>
      </c>
      <c r="F1910" s="275" t="s">
        <v>1793</v>
      </c>
      <c r="G1910" s="273"/>
      <c r="H1910" s="274" t="s">
        <v>1</v>
      </c>
      <c r="I1910" s="276"/>
      <c r="J1910" s="273"/>
      <c r="K1910" s="273"/>
      <c r="L1910" s="277"/>
      <c r="M1910" s="278"/>
      <c r="N1910" s="279"/>
      <c r="O1910" s="279"/>
      <c r="P1910" s="279"/>
      <c r="Q1910" s="279"/>
      <c r="R1910" s="279"/>
      <c r="S1910" s="279"/>
      <c r="T1910" s="280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81" t="s">
        <v>260</v>
      </c>
      <c r="AU1910" s="281" t="s">
        <v>93</v>
      </c>
      <c r="AV1910" s="15" t="s">
        <v>91</v>
      </c>
      <c r="AW1910" s="15" t="s">
        <v>40</v>
      </c>
      <c r="AX1910" s="15" t="s">
        <v>84</v>
      </c>
      <c r="AY1910" s="281" t="s">
        <v>251</v>
      </c>
    </row>
    <row r="1911" s="13" customFormat="1">
      <c r="A1911" s="13"/>
      <c r="B1911" s="249"/>
      <c r="C1911" s="250"/>
      <c r="D1911" s="251" t="s">
        <v>260</v>
      </c>
      <c r="E1911" s="252" t="s">
        <v>1</v>
      </c>
      <c r="F1911" s="253" t="s">
        <v>1034</v>
      </c>
      <c r="G1911" s="250"/>
      <c r="H1911" s="254">
        <v>3</v>
      </c>
      <c r="I1911" s="255"/>
      <c r="J1911" s="250"/>
      <c r="K1911" s="250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0" t="s">
        <v>260</v>
      </c>
      <c r="AU1911" s="260" t="s">
        <v>93</v>
      </c>
      <c r="AV1911" s="13" t="s">
        <v>93</v>
      </c>
      <c r="AW1911" s="13" t="s">
        <v>40</v>
      </c>
      <c r="AX1911" s="13" t="s">
        <v>91</v>
      </c>
      <c r="AY1911" s="260" t="s">
        <v>251</v>
      </c>
    </row>
    <row r="1912" s="2" customFormat="1" ht="24.15" customHeight="1">
      <c r="A1912" s="41"/>
      <c r="B1912" s="42"/>
      <c r="C1912" s="230" t="s">
        <v>1972</v>
      </c>
      <c r="D1912" s="230" t="s">
        <v>253</v>
      </c>
      <c r="E1912" s="231" t="s">
        <v>1973</v>
      </c>
      <c r="F1912" s="232" t="s">
        <v>1974</v>
      </c>
      <c r="G1912" s="233" t="s">
        <v>1415</v>
      </c>
      <c r="H1912" s="305"/>
      <c r="I1912" s="235"/>
      <c r="J1912" s="236">
        <f>ROUND(I1912*H1912,2)</f>
        <v>0</v>
      </c>
      <c r="K1912" s="237"/>
      <c r="L1912" s="47"/>
      <c r="M1912" s="238" t="s">
        <v>1</v>
      </c>
      <c r="N1912" s="239" t="s">
        <v>49</v>
      </c>
      <c r="O1912" s="94"/>
      <c r="P1912" s="240">
        <f>O1912*H1912</f>
        <v>0</v>
      </c>
      <c r="Q1912" s="240">
        <v>0</v>
      </c>
      <c r="R1912" s="240">
        <f>Q1912*H1912</f>
        <v>0</v>
      </c>
      <c r="S1912" s="240">
        <v>0</v>
      </c>
      <c r="T1912" s="241">
        <f>S1912*H1912</f>
        <v>0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42" t="s">
        <v>304</v>
      </c>
      <c r="AT1912" s="242" t="s">
        <v>253</v>
      </c>
      <c r="AU1912" s="242" t="s">
        <v>93</v>
      </c>
      <c r="AY1912" s="19" t="s">
        <v>251</v>
      </c>
      <c r="BE1912" s="243">
        <f>IF(N1912="základní",J1912,0)</f>
        <v>0</v>
      </c>
      <c r="BF1912" s="243">
        <f>IF(N1912="snížená",J1912,0)</f>
        <v>0</v>
      </c>
      <c r="BG1912" s="243">
        <f>IF(N1912="zákl. přenesená",J1912,0)</f>
        <v>0</v>
      </c>
      <c r="BH1912" s="243">
        <f>IF(N1912="sníž. přenesená",J1912,0)</f>
        <v>0</v>
      </c>
      <c r="BI1912" s="243">
        <f>IF(N1912="nulová",J1912,0)</f>
        <v>0</v>
      </c>
      <c r="BJ1912" s="19" t="s">
        <v>91</v>
      </c>
      <c r="BK1912" s="243">
        <f>ROUND(I1912*H1912,2)</f>
        <v>0</v>
      </c>
      <c r="BL1912" s="19" t="s">
        <v>304</v>
      </c>
      <c r="BM1912" s="242" t="s">
        <v>1975</v>
      </c>
    </row>
    <row r="1913" s="2" customFormat="1">
      <c r="A1913" s="41"/>
      <c r="B1913" s="42"/>
      <c r="C1913" s="43"/>
      <c r="D1913" s="244" t="s">
        <v>258</v>
      </c>
      <c r="E1913" s="43"/>
      <c r="F1913" s="245" t="s">
        <v>1976</v>
      </c>
      <c r="G1913" s="43"/>
      <c r="H1913" s="43"/>
      <c r="I1913" s="246"/>
      <c r="J1913" s="43"/>
      <c r="K1913" s="43"/>
      <c r="L1913" s="47"/>
      <c r="M1913" s="247"/>
      <c r="N1913" s="248"/>
      <c r="O1913" s="94"/>
      <c r="P1913" s="94"/>
      <c r="Q1913" s="94"/>
      <c r="R1913" s="94"/>
      <c r="S1913" s="94"/>
      <c r="T1913" s="95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19" t="s">
        <v>258</v>
      </c>
      <c r="AU1913" s="19" t="s">
        <v>93</v>
      </c>
    </row>
    <row r="1914" s="12" customFormat="1" ht="22.8" customHeight="1">
      <c r="A1914" s="12"/>
      <c r="B1914" s="214"/>
      <c r="C1914" s="215"/>
      <c r="D1914" s="216" t="s">
        <v>83</v>
      </c>
      <c r="E1914" s="228" t="s">
        <v>1977</v>
      </c>
      <c r="F1914" s="228" t="s">
        <v>1978</v>
      </c>
      <c r="G1914" s="215"/>
      <c r="H1914" s="215"/>
      <c r="I1914" s="218"/>
      <c r="J1914" s="229">
        <f>BK1914</f>
        <v>0</v>
      </c>
      <c r="K1914" s="215"/>
      <c r="L1914" s="220"/>
      <c r="M1914" s="221"/>
      <c r="N1914" s="222"/>
      <c r="O1914" s="222"/>
      <c r="P1914" s="223">
        <f>SUM(P1915:P1923)</f>
        <v>0</v>
      </c>
      <c r="Q1914" s="222"/>
      <c r="R1914" s="223">
        <f>SUM(R1915:R1923)</f>
        <v>0.019</v>
      </c>
      <c r="S1914" s="222"/>
      <c r="T1914" s="224">
        <f>SUM(T1915:T1923)</f>
        <v>0</v>
      </c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R1914" s="225" t="s">
        <v>93</v>
      </c>
      <c r="AT1914" s="226" t="s">
        <v>83</v>
      </c>
      <c r="AU1914" s="226" t="s">
        <v>91</v>
      </c>
      <c r="AY1914" s="225" t="s">
        <v>251</v>
      </c>
      <c r="BK1914" s="227">
        <f>SUM(BK1915:BK1923)</f>
        <v>0</v>
      </c>
    </row>
    <row r="1915" s="2" customFormat="1" ht="16.5" customHeight="1">
      <c r="A1915" s="41"/>
      <c r="B1915" s="42"/>
      <c r="C1915" s="230" t="s">
        <v>1299</v>
      </c>
      <c r="D1915" s="230" t="s">
        <v>253</v>
      </c>
      <c r="E1915" s="231" t="s">
        <v>1979</v>
      </c>
      <c r="F1915" s="232" t="s">
        <v>1980</v>
      </c>
      <c r="G1915" s="233" t="s">
        <v>571</v>
      </c>
      <c r="H1915" s="234">
        <v>1</v>
      </c>
      <c r="I1915" s="235"/>
      <c r="J1915" s="236">
        <f>ROUND(I1915*H1915,2)</f>
        <v>0</v>
      </c>
      <c r="K1915" s="237"/>
      <c r="L1915" s="47"/>
      <c r="M1915" s="238" t="s">
        <v>1</v>
      </c>
      <c r="N1915" s="239" t="s">
        <v>49</v>
      </c>
      <c r="O1915" s="94"/>
      <c r="P1915" s="240">
        <f>O1915*H1915</f>
        <v>0</v>
      </c>
      <c r="Q1915" s="240">
        <v>0</v>
      </c>
      <c r="R1915" s="240">
        <f>Q1915*H1915</f>
        <v>0</v>
      </c>
      <c r="S1915" s="240">
        <v>0</v>
      </c>
      <c r="T1915" s="241">
        <f>S1915*H1915</f>
        <v>0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42" t="s">
        <v>304</v>
      </c>
      <c r="AT1915" s="242" t="s">
        <v>253</v>
      </c>
      <c r="AU1915" s="242" t="s">
        <v>93</v>
      </c>
      <c r="AY1915" s="19" t="s">
        <v>251</v>
      </c>
      <c r="BE1915" s="243">
        <f>IF(N1915="základní",J1915,0)</f>
        <v>0</v>
      </c>
      <c r="BF1915" s="243">
        <f>IF(N1915="snížená",J1915,0)</f>
        <v>0</v>
      </c>
      <c r="BG1915" s="243">
        <f>IF(N1915="zákl. přenesená",J1915,0)</f>
        <v>0</v>
      </c>
      <c r="BH1915" s="243">
        <f>IF(N1915="sníž. přenesená",J1915,0)</f>
        <v>0</v>
      </c>
      <c r="BI1915" s="243">
        <f>IF(N1915="nulová",J1915,0)</f>
        <v>0</v>
      </c>
      <c r="BJ1915" s="19" t="s">
        <v>91</v>
      </c>
      <c r="BK1915" s="243">
        <f>ROUND(I1915*H1915,2)</f>
        <v>0</v>
      </c>
      <c r="BL1915" s="19" t="s">
        <v>304</v>
      </c>
      <c r="BM1915" s="242" t="s">
        <v>1981</v>
      </c>
    </row>
    <row r="1916" s="2" customFormat="1">
      <c r="A1916" s="41"/>
      <c r="B1916" s="42"/>
      <c r="C1916" s="43"/>
      <c r="D1916" s="244" t="s">
        <v>258</v>
      </c>
      <c r="E1916" s="43"/>
      <c r="F1916" s="245" t="s">
        <v>1982</v>
      </c>
      <c r="G1916" s="43"/>
      <c r="H1916" s="43"/>
      <c r="I1916" s="246"/>
      <c r="J1916" s="43"/>
      <c r="K1916" s="43"/>
      <c r="L1916" s="47"/>
      <c r="M1916" s="247"/>
      <c r="N1916" s="248"/>
      <c r="O1916" s="94"/>
      <c r="P1916" s="94"/>
      <c r="Q1916" s="94"/>
      <c r="R1916" s="94"/>
      <c r="S1916" s="94"/>
      <c r="T1916" s="95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T1916" s="19" t="s">
        <v>258</v>
      </c>
      <c r="AU1916" s="19" t="s">
        <v>93</v>
      </c>
    </row>
    <row r="1917" s="15" customFormat="1">
      <c r="A1917" s="15"/>
      <c r="B1917" s="272"/>
      <c r="C1917" s="273"/>
      <c r="D1917" s="251" t="s">
        <v>260</v>
      </c>
      <c r="E1917" s="274" t="s">
        <v>1</v>
      </c>
      <c r="F1917" s="275" t="s">
        <v>1983</v>
      </c>
      <c r="G1917" s="273"/>
      <c r="H1917" s="274" t="s">
        <v>1</v>
      </c>
      <c r="I1917" s="276"/>
      <c r="J1917" s="273"/>
      <c r="K1917" s="273"/>
      <c r="L1917" s="277"/>
      <c r="M1917" s="278"/>
      <c r="N1917" s="279"/>
      <c r="O1917" s="279"/>
      <c r="P1917" s="279"/>
      <c r="Q1917" s="279"/>
      <c r="R1917" s="279"/>
      <c r="S1917" s="279"/>
      <c r="T1917" s="280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81" t="s">
        <v>260</v>
      </c>
      <c r="AU1917" s="281" t="s">
        <v>93</v>
      </c>
      <c r="AV1917" s="15" t="s">
        <v>91</v>
      </c>
      <c r="AW1917" s="15" t="s">
        <v>40</v>
      </c>
      <c r="AX1917" s="15" t="s">
        <v>84</v>
      </c>
      <c r="AY1917" s="281" t="s">
        <v>251</v>
      </c>
    </row>
    <row r="1918" s="13" customFormat="1">
      <c r="A1918" s="13"/>
      <c r="B1918" s="249"/>
      <c r="C1918" s="250"/>
      <c r="D1918" s="251" t="s">
        <v>260</v>
      </c>
      <c r="E1918" s="252" t="s">
        <v>1</v>
      </c>
      <c r="F1918" s="253" t="s">
        <v>1984</v>
      </c>
      <c r="G1918" s="250"/>
      <c r="H1918" s="254">
        <v>1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260</v>
      </c>
      <c r="AU1918" s="260" t="s">
        <v>93</v>
      </c>
      <c r="AV1918" s="13" t="s">
        <v>93</v>
      </c>
      <c r="AW1918" s="13" t="s">
        <v>40</v>
      </c>
      <c r="AX1918" s="13" t="s">
        <v>91</v>
      </c>
      <c r="AY1918" s="260" t="s">
        <v>251</v>
      </c>
    </row>
    <row r="1919" s="2" customFormat="1" ht="24.15" customHeight="1">
      <c r="A1919" s="41"/>
      <c r="B1919" s="42"/>
      <c r="C1919" s="294" t="s">
        <v>1985</v>
      </c>
      <c r="D1919" s="294" t="s">
        <v>338</v>
      </c>
      <c r="E1919" s="295" t="s">
        <v>1986</v>
      </c>
      <c r="F1919" s="296" t="s">
        <v>1987</v>
      </c>
      <c r="G1919" s="297" t="s">
        <v>571</v>
      </c>
      <c r="H1919" s="298">
        <v>1</v>
      </c>
      <c r="I1919" s="299"/>
      <c r="J1919" s="300">
        <f>ROUND(I1919*H1919,2)</f>
        <v>0</v>
      </c>
      <c r="K1919" s="301"/>
      <c r="L1919" s="302"/>
      <c r="M1919" s="303" t="s">
        <v>1</v>
      </c>
      <c r="N1919" s="304" t="s">
        <v>49</v>
      </c>
      <c r="O1919" s="94"/>
      <c r="P1919" s="240">
        <f>O1919*H1919</f>
        <v>0</v>
      </c>
      <c r="Q1919" s="240">
        <v>0.019</v>
      </c>
      <c r="R1919" s="240">
        <f>Q1919*H1919</f>
        <v>0.019</v>
      </c>
      <c r="S1919" s="240">
        <v>0</v>
      </c>
      <c r="T1919" s="241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42" t="s">
        <v>364</v>
      </c>
      <c r="AT1919" s="242" t="s">
        <v>338</v>
      </c>
      <c r="AU1919" s="242" t="s">
        <v>93</v>
      </c>
      <c r="AY1919" s="19" t="s">
        <v>251</v>
      </c>
      <c r="BE1919" s="243">
        <f>IF(N1919="základní",J1919,0)</f>
        <v>0</v>
      </c>
      <c r="BF1919" s="243">
        <f>IF(N1919="snížená",J1919,0)</f>
        <v>0</v>
      </c>
      <c r="BG1919" s="243">
        <f>IF(N1919="zákl. přenesená",J1919,0)</f>
        <v>0</v>
      </c>
      <c r="BH1919" s="243">
        <f>IF(N1919="sníž. přenesená",J1919,0)</f>
        <v>0</v>
      </c>
      <c r="BI1919" s="243">
        <f>IF(N1919="nulová",J1919,0)</f>
        <v>0</v>
      </c>
      <c r="BJ1919" s="19" t="s">
        <v>91</v>
      </c>
      <c r="BK1919" s="243">
        <f>ROUND(I1919*H1919,2)</f>
        <v>0</v>
      </c>
      <c r="BL1919" s="19" t="s">
        <v>304</v>
      </c>
      <c r="BM1919" s="242" t="s">
        <v>1988</v>
      </c>
    </row>
    <row r="1920" s="15" customFormat="1">
      <c r="A1920" s="15"/>
      <c r="B1920" s="272"/>
      <c r="C1920" s="273"/>
      <c r="D1920" s="251" t="s">
        <v>260</v>
      </c>
      <c r="E1920" s="274" t="s">
        <v>1</v>
      </c>
      <c r="F1920" s="275" t="s">
        <v>1983</v>
      </c>
      <c r="G1920" s="273"/>
      <c r="H1920" s="274" t="s">
        <v>1</v>
      </c>
      <c r="I1920" s="276"/>
      <c r="J1920" s="273"/>
      <c r="K1920" s="273"/>
      <c r="L1920" s="277"/>
      <c r="M1920" s="278"/>
      <c r="N1920" s="279"/>
      <c r="O1920" s="279"/>
      <c r="P1920" s="279"/>
      <c r="Q1920" s="279"/>
      <c r="R1920" s="279"/>
      <c r="S1920" s="279"/>
      <c r="T1920" s="280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81" t="s">
        <v>260</v>
      </c>
      <c r="AU1920" s="281" t="s">
        <v>93</v>
      </c>
      <c r="AV1920" s="15" t="s">
        <v>91</v>
      </c>
      <c r="AW1920" s="15" t="s">
        <v>40</v>
      </c>
      <c r="AX1920" s="15" t="s">
        <v>84</v>
      </c>
      <c r="AY1920" s="281" t="s">
        <v>251</v>
      </c>
    </row>
    <row r="1921" s="13" customFormat="1">
      <c r="A1921" s="13"/>
      <c r="B1921" s="249"/>
      <c r="C1921" s="250"/>
      <c r="D1921" s="251" t="s">
        <v>260</v>
      </c>
      <c r="E1921" s="252" t="s">
        <v>1</v>
      </c>
      <c r="F1921" s="253" t="s">
        <v>1989</v>
      </c>
      <c r="G1921" s="250"/>
      <c r="H1921" s="254">
        <v>1</v>
      </c>
      <c r="I1921" s="255"/>
      <c r="J1921" s="250"/>
      <c r="K1921" s="250"/>
      <c r="L1921" s="256"/>
      <c r="M1921" s="257"/>
      <c r="N1921" s="258"/>
      <c r="O1921" s="258"/>
      <c r="P1921" s="258"/>
      <c r="Q1921" s="258"/>
      <c r="R1921" s="258"/>
      <c r="S1921" s="258"/>
      <c r="T1921" s="25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0" t="s">
        <v>260</v>
      </c>
      <c r="AU1921" s="260" t="s">
        <v>93</v>
      </c>
      <c r="AV1921" s="13" t="s">
        <v>93</v>
      </c>
      <c r="AW1921" s="13" t="s">
        <v>40</v>
      </c>
      <c r="AX1921" s="13" t="s">
        <v>91</v>
      </c>
      <c r="AY1921" s="260" t="s">
        <v>251</v>
      </c>
    </row>
    <row r="1922" s="2" customFormat="1" ht="24.15" customHeight="1">
      <c r="A1922" s="41"/>
      <c r="B1922" s="42"/>
      <c r="C1922" s="230" t="s">
        <v>1304</v>
      </c>
      <c r="D1922" s="230" t="s">
        <v>253</v>
      </c>
      <c r="E1922" s="231" t="s">
        <v>1990</v>
      </c>
      <c r="F1922" s="232" t="s">
        <v>1991</v>
      </c>
      <c r="G1922" s="233" t="s">
        <v>1415</v>
      </c>
      <c r="H1922" s="305"/>
      <c r="I1922" s="235"/>
      <c r="J1922" s="236">
        <f>ROUND(I1922*H1922,2)</f>
        <v>0</v>
      </c>
      <c r="K1922" s="237"/>
      <c r="L1922" s="47"/>
      <c r="M1922" s="238" t="s">
        <v>1</v>
      </c>
      <c r="N1922" s="239" t="s">
        <v>49</v>
      </c>
      <c r="O1922" s="94"/>
      <c r="P1922" s="240">
        <f>O1922*H1922</f>
        <v>0</v>
      </c>
      <c r="Q1922" s="240">
        <v>0</v>
      </c>
      <c r="R1922" s="240">
        <f>Q1922*H1922</f>
        <v>0</v>
      </c>
      <c r="S1922" s="240">
        <v>0</v>
      </c>
      <c r="T1922" s="241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42" t="s">
        <v>304</v>
      </c>
      <c r="AT1922" s="242" t="s">
        <v>253</v>
      </c>
      <c r="AU1922" s="242" t="s">
        <v>93</v>
      </c>
      <c r="AY1922" s="19" t="s">
        <v>251</v>
      </c>
      <c r="BE1922" s="243">
        <f>IF(N1922="základní",J1922,0)</f>
        <v>0</v>
      </c>
      <c r="BF1922" s="243">
        <f>IF(N1922="snížená",J1922,0)</f>
        <v>0</v>
      </c>
      <c r="BG1922" s="243">
        <f>IF(N1922="zákl. přenesená",J1922,0)</f>
        <v>0</v>
      </c>
      <c r="BH1922" s="243">
        <f>IF(N1922="sníž. přenesená",J1922,0)</f>
        <v>0</v>
      </c>
      <c r="BI1922" s="243">
        <f>IF(N1922="nulová",J1922,0)</f>
        <v>0</v>
      </c>
      <c r="BJ1922" s="19" t="s">
        <v>91</v>
      </c>
      <c r="BK1922" s="243">
        <f>ROUND(I1922*H1922,2)</f>
        <v>0</v>
      </c>
      <c r="BL1922" s="19" t="s">
        <v>304</v>
      </c>
      <c r="BM1922" s="242" t="s">
        <v>1992</v>
      </c>
    </row>
    <row r="1923" s="2" customFormat="1">
      <c r="A1923" s="41"/>
      <c r="B1923" s="42"/>
      <c r="C1923" s="43"/>
      <c r="D1923" s="244" t="s">
        <v>258</v>
      </c>
      <c r="E1923" s="43"/>
      <c r="F1923" s="245" t="s">
        <v>1993</v>
      </c>
      <c r="G1923" s="43"/>
      <c r="H1923" s="43"/>
      <c r="I1923" s="246"/>
      <c r="J1923" s="43"/>
      <c r="K1923" s="43"/>
      <c r="L1923" s="47"/>
      <c r="M1923" s="247"/>
      <c r="N1923" s="248"/>
      <c r="O1923" s="94"/>
      <c r="P1923" s="94"/>
      <c r="Q1923" s="94"/>
      <c r="R1923" s="94"/>
      <c r="S1923" s="94"/>
      <c r="T1923" s="95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19" t="s">
        <v>258</v>
      </c>
      <c r="AU1923" s="19" t="s">
        <v>93</v>
      </c>
    </row>
    <row r="1924" s="12" customFormat="1" ht="22.8" customHeight="1">
      <c r="A1924" s="12"/>
      <c r="B1924" s="214"/>
      <c r="C1924" s="215"/>
      <c r="D1924" s="216" t="s">
        <v>83</v>
      </c>
      <c r="E1924" s="228" t="s">
        <v>1994</v>
      </c>
      <c r="F1924" s="228" t="s">
        <v>1995</v>
      </c>
      <c r="G1924" s="215"/>
      <c r="H1924" s="215"/>
      <c r="I1924" s="218"/>
      <c r="J1924" s="229">
        <f>BK1924</f>
        <v>0</v>
      </c>
      <c r="K1924" s="215"/>
      <c r="L1924" s="220"/>
      <c r="M1924" s="221"/>
      <c r="N1924" s="222"/>
      <c r="O1924" s="222"/>
      <c r="P1924" s="223">
        <f>SUM(P1925:P1961)</f>
        <v>0</v>
      </c>
      <c r="Q1924" s="222"/>
      <c r="R1924" s="223">
        <f>SUM(R1925:R1961)</f>
        <v>4.0903460000000003</v>
      </c>
      <c r="S1924" s="222"/>
      <c r="T1924" s="224">
        <f>SUM(T1925:T1961)</f>
        <v>0</v>
      </c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R1924" s="225" t="s">
        <v>93</v>
      </c>
      <c r="AT1924" s="226" t="s">
        <v>83</v>
      </c>
      <c r="AU1924" s="226" t="s">
        <v>91</v>
      </c>
      <c r="AY1924" s="225" t="s">
        <v>251</v>
      </c>
      <c r="BK1924" s="227">
        <f>SUM(BK1925:BK1961)</f>
        <v>0</v>
      </c>
    </row>
    <row r="1925" s="2" customFormat="1" ht="76.35" customHeight="1">
      <c r="A1925" s="41"/>
      <c r="B1925" s="42"/>
      <c r="C1925" s="230" t="s">
        <v>1996</v>
      </c>
      <c r="D1925" s="230" t="s">
        <v>253</v>
      </c>
      <c r="E1925" s="231" t="s">
        <v>1997</v>
      </c>
      <c r="F1925" s="232" t="s">
        <v>1998</v>
      </c>
      <c r="G1925" s="233" t="s">
        <v>321</v>
      </c>
      <c r="H1925" s="234">
        <v>208</v>
      </c>
      <c r="I1925" s="235"/>
      <c r="J1925" s="236">
        <f>ROUND(I1925*H1925,2)</f>
        <v>0</v>
      </c>
      <c r="K1925" s="237"/>
      <c r="L1925" s="47"/>
      <c r="M1925" s="238" t="s">
        <v>1</v>
      </c>
      <c r="N1925" s="239" t="s">
        <v>49</v>
      </c>
      <c r="O1925" s="94"/>
      <c r="P1925" s="240">
        <f>O1925*H1925</f>
        <v>0</v>
      </c>
      <c r="Q1925" s="240">
        <v>0.012789999999999999</v>
      </c>
      <c r="R1925" s="240">
        <f>Q1925*H1925</f>
        <v>2.66032</v>
      </c>
      <c r="S1925" s="240">
        <v>0</v>
      </c>
      <c r="T1925" s="241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42" t="s">
        <v>304</v>
      </c>
      <c r="AT1925" s="242" t="s">
        <v>253</v>
      </c>
      <c r="AU1925" s="242" t="s">
        <v>93</v>
      </c>
      <c r="AY1925" s="19" t="s">
        <v>251</v>
      </c>
      <c r="BE1925" s="243">
        <f>IF(N1925="základní",J1925,0)</f>
        <v>0</v>
      </c>
      <c r="BF1925" s="243">
        <f>IF(N1925="snížená",J1925,0)</f>
        <v>0</v>
      </c>
      <c r="BG1925" s="243">
        <f>IF(N1925="zákl. přenesená",J1925,0)</f>
        <v>0</v>
      </c>
      <c r="BH1925" s="243">
        <f>IF(N1925="sníž. přenesená",J1925,0)</f>
        <v>0</v>
      </c>
      <c r="BI1925" s="243">
        <f>IF(N1925="nulová",J1925,0)</f>
        <v>0</v>
      </c>
      <c r="BJ1925" s="19" t="s">
        <v>91</v>
      </c>
      <c r="BK1925" s="243">
        <f>ROUND(I1925*H1925,2)</f>
        <v>0</v>
      </c>
      <c r="BL1925" s="19" t="s">
        <v>304</v>
      </c>
      <c r="BM1925" s="242" t="s">
        <v>1999</v>
      </c>
    </row>
    <row r="1926" s="2" customFormat="1">
      <c r="A1926" s="41"/>
      <c r="B1926" s="42"/>
      <c r="C1926" s="43"/>
      <c r="D1926" s="251" t="s">
        <v>289</v>
      </c>
      <c r="E1926" s="43"/>
      <c r="F1926" s="282" t="s">
        <v>2000</v>
      </c>
      <c r="G1926" s="43"/>
      <c r="H1926" s="43"/>
      <c r="I1926" s="246"/>
      <c r="J1926" s="43"/>
      <c r="K1926" s="43"/>
      <c r="L1926" s="47"/>
      <c r="M1926" s="247"/>
      <c r="N1926" s="248"/>
      <c r="O1926" s="94"/>
      <c r="P1926" s="94"/>
      <c r="Q1926" s="94"/>
      <c r="R1926" s="94"/>
      <c r="S1926" s="94"/>
      <c r="T1926" s="95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19" t="s">
        <v>289</v>
      </c>
      <c r="AU1926" s="19" t="s">
        <v>93</v>
      </c>
    </row>
    <row r="1927" s="15" customFormat="1">
      <c r="A1927" s="15"/>
      <c r="B1927" s="272"/>
      <c r="C1927" s="273"/>
      <c r="D1927" s="251" t="s">
        <v>260</v>
      </c>
      <c r="E1927" s="274" t="s">
        <v>1</v>
      </c>
      <c r="F1927" s="275" t="s">
        <v>2001</v>
      </c>
      <c r="G1927" s="273"/>
      <c r="H1927" s="274" t="s">
        <v>1</v>
      </c>
      <c r="I1927" s="276"/>
      <c r="J1927" s="273"/>
      <c r="K1927" s="273"/>
      <c r="L1927" s="277"/>
      <c r="M1927" s="278"/>
      <c r="N1927" s="279"/>
      <c r="O1927" s="279"/>
      <c r="P1927" s="279"/>
      <c r="Q1927" s="279"/>
      <c r="R1927" s="279"/>
      <c r="S1927" s="279"/>
      <c r="T1927" s="280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81" t="s">
        <v>260</v>
      </c>
      <c r="AU1927" s="281" t="s">
        <v>93</v>
      </c>
      <c r="AV1927" s="15" t="s">
        <v>91</v>
      </c>
      <c r="AW1927" s="15" t="s">
        <v>40</v>
      </c>
      <c r="AX1927" s="15" t="s">
        <v>84</v>
      </c>
      <c r="AY1927" s="281" t="s">
        <v>251</v>
      </c>
    </row>
    <row r="1928" s="13" customFormat="1">
      <c r="A1928" s="13"/>
      <c r="B1928" s="249"/>
      <c r="C1928" s="250"/>
      <c r="D1928" s="251" t="s">
        <v>260</v>
      </c>
      <c r="E1928" s="252" t="s">
        <v>1</v>
      </c>
      <c r="F1928" s="253" t="s">
        <v>2002</v>
      </c>
      <c r="G1928" s="250"/>
      <c r="H1928" s="254">
        <v>208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260</v>
      </c>
      <c r="AU1928" s="260" t="s">
        <v>93</v>
      </c>
      <c r="AV1928" s="13" t="s">
        <v>93</v>
      </c>
      <c r="AW1928" s="13" t="s">
        <v>40</v>
      </c>
      <c r="AX1928" s="13" t="s">
        <v>91</v>
      </c>
      <c r="AY1928" s="260" t="s">
        <v>251</v>
      </c>
    </row>
    <row r="1929" s="2" customFormat="1" ht="66.75" customHeight="1">
      <c r="A1929" s="41"/>
      <c r="B1929" s="42"/>
      <c r="C1929" s="230" t="s">
        <v>1326</v>
      </c>
      <c r="D1929" s="230" t="s">
        <v>253</v>
      </c>
      <c r="E1929" s="231" t="s">
        <v>2003</v>
      </c>
      <c r="F1929" s="232" t="s">
        <v>2004</v>
      </c>
      <c r="G1929" s="233" t="s">
        <v>321</v>
      </c>
      <c r="H1929" s="234">
        <v>4</v>
      </c>
      <c r="I1929" s="235"/>
      <c r="J1929" s="236">
        <f>ROUND(I1929*H1929,2)</f>
        <v>0</v>
      </c>
      <c r="K1929" s="237"/>
      <c r="L1929" s="47"/>
      <c r="M1929" s="238" t="s">
        <v>1</v>
      </c>
      <c r="N1929" s="239" t="s">
        <v>49</v>
      </c>
      <c r="O1929" s="94"/>
      <c r="P1929" s="240">
        <f>O1929*H1929</f>
        <v>0</v>
      </c>
      <c r="Q1929" s="240">
        <v>0.00779</v>
      </c>
      <c r="R1929" s="240">
        <f>Q1929*H1929</f>
        <v>0.03116</v>
      </c>
      <c r="S1929" s="240">
        <v>0</v>
      </c>
      <c r="T1929" s="241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42" t="s">
        <v>304</v>
      </c>
      <c r="AT1929" s="242" t="s">
        <v>253</v>
      </c>
      <c r="AU1929" s="242" t="s">
        <v>93</v>
      </c>
      <c r="AY1929" s="19" t="s">
        <v>251</v>
      </c>
      <c r="BE1929" s="243">
        <f>IF(N1929="základní",J1929,0)</f>
        <v>0</v>
      </c>
      <c r="BF1929" s="243">
        <f>IF(N1929="snížená",J1929,0)</f>
        <v>0</v>
      </c>
      <c r="BG1929" s="243">
        <f>IF(N1929="zákl. přenesená",J1929,0)</f>
        <v>0</v>
      </c>
      <c r="BH1929" s="243">
        <f>IF(N1929="sníž. přenesená",J1929,0)</f>
        <v>0</v>
      </c>
      <c r="BI1929" s="243">
        <f>IF(N1929="nulová",J1929,0)</f>
        <v>0</v>
      </c>
      <c r="BJ1929" s="19" t="s">
        <v>91</v>
      </c>
      <c r="BK1929" s="243">
        <f>ROUND(I1929*H1929,2)</f>
        <v>0</v>
      </c>
      <c r="BL1929" s="19" t="s">
        <v>304</v>
      </c>
      <c r="BM1929" s="242" t="s">
        <v>2005</v>
      </c>
    </row>
    <row r="1930" s="2" customFormat="1">
      <c r="A1930" s="41"/>
      <c r="B1930" s="42"/>
      <c r="C1930" s="43"/>
      <c r="D1930" s="251" t="s">
        <v>289</v>
      </c>
      <c r="E1930" s="43"/>
      <c r="F1930" s="282" t="s">
        <v>2006</v>
      </c>
      <c r="G1930" s="43"/>
      <c r="H1930" s="43"/>
      <c r="I1930" s="246"/>
      <c r="J1930" s="43"/>
      <c r="K1930" s="43"/>
      <c r="L1930" s="47"/>
      <c r="M1930" s="247"/>
      <c r="N1930" s="248"/>
      <c r="O1930" s="94"/>
      <c r="P1930" s="94"/>
      <c r="Q1930" s="94"/>
      <c r="R1930" s="94"/>
      <c r="S1930" s="94"/>
      <c r="T1930" s="95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19" t="s">
        <v>289</v>
      </c>
      <c r="AU1930" s="19" t="s">
        <v>93</v>
      </c>
    </row>
    <row r="1931" s="15" customFormat="1">
      <c r="A1931" s="15"/>
      <c r="B1931" s="272"/>
      <c r="C1931" s="273"/>
      <c r="D1931" s="251" t="s">
        <v>260</v>
      </c>
      <c r="E1931" s="274" t="s">
        <v>1</v>
      </c>
      <c r="F1931" s="275" t="s">
        <v>2007</v>
      </c>
      <c r="G1931" s="273"/>
      <c r="H1931" s="274" t="s">
        <v>1</v>
      </c>
      <c r="I1931" s="276"/>
      <c r="J1931" s="273"/>
      <c r="K1931" s="273"/>
      <c r="L1931" s="277"/>
      <c r="M1931" s="278"/>
      <c r="N1931" s="279"/>
      <c r="O1931" s="279"/>
      <c r="P1931" s="279"/>
      <c r="Q1931" s="279"/>
      <c r="R1931" s="279"/>
      <c r="S1931" s="279"/>
      <c r="T1931" s="280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81" t="s">
        <v>260</v>
      </c>
      <c r="AU1931" s="281" t="s">
        <v>93</v>
      </c>
      <c r="AV1931" s="15" t="s">
        <v>91</v>
      </c>
      <c r="AW1931" s="15" t="s">
        <v>40</v>
      </c>
      <c r="AX1931" s="15" t="s">
        <v>84</v>
      </c>
      <c r="AY1931" s="281" t="s">
        <v>251</v>
      </c>
    </row>
    <row r="1932" s="13" customFormat="1">
      <c r="A1932" s="13"/>
      <c r="B1932" s="249"/>
      <c r="C1932" s="250"/>
      <c r="D1932" s="251" t="s">
        <v>260</v>
      </c>
      <c r="E1932" s="252" t="s">
        <v>1</v>
      </c>
      <c r="F1932" s="253" t="s">
        <v>2008</v>
      </c>
      <c r="G1932" s="250"/>
      <c r="H1932" s="254">
        <v>4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260</v>
      </c>
      <c r="AU1932" s="260" t="s">
        <v>93</v>
      </c>
      <c r="AV1932" s="13" t="s">
        <v>93</v>
      </c>
      <c r="AW1932" s="13" t="s">
        <v>40</v>
      </c>
      <c r="AX1932" s="13" t="s">
        <v>91</v>
      </c>
      <c r="AY1932" s="260" t="s">
        <v>251</v>
      </c>
    </row>
    <row r="1933" s="2" customFormat="1" ht="66.75" customHeight="1">
      <c r="A1933" s="41"/>
      <c r="B1933" s="42"/>
      <c r="C1933" s="230" t="s">
        <v>2009</v>
      </c>
      <c r="D1933" s="230" t="s">
        <v>253</v>
      </c>
      <c r="E1933" s="231" t="s">
        <v>2010</v>
      </c>
      <c r="F1933" s="232" t="s">
        <v>2011</v>
      </c>
      <c r="G1933" s="233" t="s">
        <v>321</v>
      </c>
      <c r="H1933" s="234">
        <v>10.050000000000001</v>
      </c>
      <c r="I1933" s="235"/>
      <c r="J1933" s="236">
        <f>ROUND(I1933*H1933,2)</f>
        <v>0</v>
      </c>
      <c r="K1933" s="237"/>
      <c r="L1933" s="47"/>
      <c r="M1933" s="238" t="s">
        <v>1</v>
      </c>
      <c r="N1933" s="239" t="s">
        <v>49</v>
      </c>
      <c r="O1933" s="94"/>
      <c r="P1933" s="240">
        <f>O1933*H1933</f>
        <v>0</v>
      </c>
      <c r="Q1933" s="240">
        <v>0.0061000000000000004</v>
      </c>
      <c r="R1933" s="240">
        <f>Q1933*H1933</f>
        <v>0.061305000000000005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304</v>
      </c>
      <c r="AT1933" s="242" t="s">
        <v>253</v>
      </c>
      <c r="AU1933" s="242" t="s">
        <v>93</v>
      </c>
      <c r="AY1933" s="19" t="s">
        <v>251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304</v>
      </c>
      <c r="BM1933" s="242" t="s">
        <v>2012</v>
      </c>
    </row>
    <row r="1934" s="2" customFormat="1">
      <c r="A1934" s="41"/>
      <c r="B1934" s="42"/>
      <c r="C1934" s="43"/>
      <c r="D1934" s="251" t="s">
        <v>289</v>
      </c>
      <c r="E1934" s="43"/>
      <c r="F1934" s="282" t="s">
        <v>2013</v>
      </c>
      <c r="G1934" s="43"/>
      <c r="H1934" s="43"/>
      <c r="I1934" s="246"/>
      <c r="J1934" s="43"/>
      <c r="K1934" s="43"/>
      <c r="L1934" s="47"/>
      <c r="M1934" s="247"/>
      <c r="N1934" s="248"/>
      <c r="O1934" s="94"/>
      <c r="P1934" s="94"/>
      <c r="Q1934" s="94"/>
      <c r="R1934" s="94"/>
      <c r="S1934" s="94"/>
      <c r="T1934" s="95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19" t="s">
        <v>289</v>
      </c>
      <c r="AU1934" s="19" t="s">
        <v>93</v>
      </c>
    </row>
    <row r="1935" s="15" customFormat="1">
      <c r="A1935" s="15"/>
      <c r="B1935" s="272"/>
      <c r="C1935" s="273"/>
      <c r="D1935" s="251" t="s">
        <v>260</v>
      </c>
      <c r="E1935" s="274" t="s">
        <v>1</v>
      </c>
      <c r="F1935" s="275" t="s">
        <v>2007</v>
      </c>
      <c r="G1935" s="273"/>
      <c r="H1935" s="274" t="s">
        <v>1</v>
      </c>
      <c r="I1935" s="276"/>
      <c r="J1935" s="273"/>
      <c r="K1935" s="273"/>
      <c r="L1935" s="277"/>
      <c r="M1935" s="278"/>
      <c r="N1935" s="279"/>
      <c r="O1935" s="279"/>
      <c r="P1935" s="279"/>
      <c r="Q1935" s="279"/>
      <c r="R1935" s="279"/>
      <c r="S1935" s="279"/>
      <c r="T1935" s="280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81" t="s">
        <v>260</v>
      </c>
      <c r="AU1935" s="281" t="s">
        <v>93</v>
      </c>
      <c r="AV1935" s="15" t="s">
        <v>91</v>
      </c>
      <c r="AW1935" s="15" t="s">
        <v>40</v>
      </c>
      <c r="AX1935" s="15" t="s">
        <v>84</v>
      </c>
      <c r="AY1935" s="281" t="s">
        <v>251</v>
      </c>
    </row>
    <row r="1936" s="13" customFormat="1">
      <c r="A1936" s="13"/>
      <c r="B1936" s="249"/>
      <c r="C1936" s="250"/>
      <c r="D1936" s="251" t="s">
        <v>260</v>
      </c>
      <c r="E1936" s="252" t="s">
        <v>1</v>
      </c>
      <c r="F1936" s="253" t="s">
        <v>2014</v>
      </c>
      <c r="G1936" s="250"/>
      <c r="H1936" s="254">
        <v>10.050000000000001</v>
      </c>
      <c r="I1936" s="255"/>
      <c r="J1936" s="250"/>
      <c r="K1936" s="250"/>
      <c r="L1936" s="256"/>
      <c r="M1936" s="257"/>
      <c r="N1936" s="258"/>
      <c r="O1936" s="258"/>
      <c r="P1936" s="258"/>
      <c r="Q1936" s="258"/>
      <c r="R1936" s="258"/>
      <c r="S1936" s="258"/>
      <c r="T1936" s="25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0" t="s">
        <v>260</v>
      </c>
      <c r="AU1936" s="260" t="s">
        <v>93</v>
      </c>
      <c r="AV1936" s="13" t="s">
        <v>93</v>
      </c>
      <c r="AW1936" s="13" t="s">
        <v>40</v>
      </c>
      <c r="AX1936" s="13" t="s">
        <v>91</v>
      </c>
      <c r="AY1936" s="260" t="s">
        <v>251</v>
      </c>
    </row>
    <row r="1937" s="2" customFormat="1" ht="66.75" customHeight="1">
      <c r="A1937" s="41"/>
      <c r="B1937" s="42"/>
      <c r="C1937" s="230" t="s">
        <v>1329</v>
      </c>
      <c r="D1937" s="230" t="s">
        <v>253</v>
      </c>
      <c r="E1937" s="231" t="s">
        <v>2015</v>
      </c>
      <c r="F1937" s="232" t="s">
        <v>2016</v>
      </c>
      <c r="G1937" s="233" t="s">
        <v>321</v>
      </c>
      <c r="H1937" s="234">
        <v>6.0499999999999998</v>
      </c>
      <c r="I1937" s="235"/>
      <c r="J1937" s="236">
        <f>ROUND(I1937*H1937,2)</f>
        <v>0</v>
      </c>
      <c r="K1937" s="237"/>
      <c r="L1937" s="47"/>
      <c r="M1937" s="238" t="s">
        <v>1</v>
      </c>
      <c r="N1937" s="239" t="s">
        <v>49</v>
      </c>
      <c r="O1937" s="94"/>
      <c r="P1937" s="240">
        <f>O1937*H1937</f>
        <v>0</v>
      </c>
      <c r="Q1937" s="240">
        <v>0.0071000000000000004</v>
      </c>
      <c r="R1937" s="240">
        <f>Q1937*H1937</f>
        <v>0.042955</v>
      </c>
      <c r="S1937" s="240">
        <v>0</v>
      </c>
      <c r="T1937" s="241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42" t="s">
        <v>304</v>
      </c>
      <c r="AT1937" s="242" t="s">
        <v>253</v>
      </c>
      <c r="AU1937" s="242" t="s">
        <v>93</v>
      </c>
      <c r="AY1937" s="19" t="s">
        <v>251</v>
      </c>
      <c r="BE1937" s="243">
        <f>IF(N1937="základní",J1937,0)</f>
        <v>0</v>
      </c>
      <c r="BF1937" s="243">
        <f>IF(N1937="snížená",J1937,0)</f>
        <v>0</v>
      </c>
      <c r="BG1937" s="243">
        <f>IF(N1937="zákl. přenesená",J1937,0)</f>
        <v>0</v>
      </c>
      <c r="BH1937" s="243">
        <f>IF(N1937="sníž. přenesená",J1937,0)</f>
        <v>0</v>
      </c>
      <c r="BI1937" s="243">
        <f>IF(N1937="nulová",J1937,0)</f>
        <v>0</v>
      </c>
      <c r="BJ1937" s="19" t="s">
        <v>91</v>
      </c>
      <c r="BK1937" s="243">
        <f>ROUND(I1937*H1937,2)</f>
        <v>0</v>
      </c>
      <c r="BL1937" s="19" t="s">
        <v>304</v>
      </c>
      <c r="BM1937" s="242" t="s">
        <v>2017</v>
      </c>
    </row>
    <row r="1938" s="2" customFormat="1">
      <c r="A1938" s="41"/>
      <c r="B1938" s="42"/>
      <c r="C1938" s="43"/>
      <c r="D1938" s="251" t="s">
        <v>289</v>
      </c>
      <c r="E1938" s="43"/>
      <c r="F1938" s="282" t="s">
        <v>2013</v>
      </c>
      <c r="G1938" s="43"/>
      <c r="H1938" s="43"/>
      <c r="I1938" s="246"/>
      <c r="J1938" s="43"/>
      <c r="K1938" s="43"/>
      <c r="L1938" s="47"/>
      <c r="M1938" s="247"/>
      <c r="N1938" s="248"/>
      <c r="O1938" s="94"/>
      <c r="P1938" s="94"/>
      <c r="Q1938" s="94"/>
      <c r="R1938" s="94"/>
      <c r="S1938" s="94"/>
      <c r="T1938" s="95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19" t="s">
        <v>289</v>
      </c>
      <c r="AU1938" s="19" t="s">
        <v>93</v>
      </c>
    </row>
    <row r="1939" s="15" customFormat="1">
      <c r="A1939" s="15"/>
      <c r="B1939" s="272"/>
      <c r="C1939" s="273"/>
      <c r="D1939" s="251" t="s">
        <v>260</v>
      </c>
      <c r="E1939" s="274" t="s">
        <v>1</v>
      </c>
      <c r="F1939" s="275" t="s">
        <v>2007</v>
      </c>
      <c r="G1939" s="273"/>
      <c r="H1939" s="274" t="s">
        <v>1</v>
      </c>
      <c r="I1939" s="276"/>
      <c r="J1939" s="273"/>
      <c r="K1939" s="273"/>
      <c r="L1939" s="277"/>
      <c r="M1939" s="278"/>
      <c r="N1939" s="279"/>
      <c r="O1939" s="279"/>
      <c r="P1939" s="279"/>
      <c r="Q1939" s="279"/>
      <c r="R1939" s="279"/>
      <c r="S1939" s="279"/>
      <c r="T1939" s="280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81" t="s">
        <v>260</v>
      </c>
      <c r="AU1939" s="281" t="s">
        <v>93</v>
      </c>
      <c r="AV1939" s="15" t="s">
        <v>91</v>
      </c>
      <c r="AW1939" s="15" t="s">
        <v>40</v>
      </c>
      <c r="AX1939" s="15" t="s">
        <v>84</v>
      </c>
      <c r="AY1939" s="281" t="s">
        <v>251</v>
      </c>
    </row>
    <row r="1940" s="13" customFormat="1">
      <c r="A1940" s="13"/>
      <c r="B1940" s="249"/>
      <c r="C1940" s="250"/>
      <c r="D1940" s="251" t="s">
        <v>260</v>
      </c>
      <c r="E1940" s="252" t="s">
        <v>1</v>
      </c>
      <c r="F1940" s="253" t="s">
        <v>2018</v>
      </c>
      <c r="G1940" s="250"/>
      <c r="H1940" s="254">
        <v>6.0499999999999998</v>
      </c>
      <c r="I1940" s="255"/>
      <c r="J1940" s="250"/>
      <c r="K1940" s="250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0" t="s">
        <v>260</v>
      </c>
      <c r="AU1940" s="260" t="s">
        <v>93</v>
      </c>
      <c r="AV1940" s="13" t="s">
        <v>93</v>
      </c>
      <c r="AW1940" s="13" t="s">
        <v>40</v>
      </c>
      <c r="AX1940" s="13" t="s">
        <v>91</v>
      </c>
      <c r="AY1940" s="260" t="s">
        <v>251</v>
      </c>
    </row>
    <row r="1941" s="2" customFormat="1" ht="66.75" customHeight="1">
      <c r="A1941" s="41"/>
      <c r="B1941" s="42"/>
      <c r="C1941" s="230" t="s">
        <v>2019</v>
      </c>
      <c r="D1941" s="230" t="s">
        <v>253</v>
      </c>
      <c r="E1941" s="231" t="s">
        <v>2020</v>
      </c>
      <c r="F1941" s="232" t="s">
        <v>2021</v>
      </c>
      <c r="G1941" s="233" t="s">
        <v>321</v>
      </c>
      <c r="H1941" s="234">
        <v>21.399999999999999</v>
      </c>
      <c r="I1941" s="235"/>
      <c r="J1941" s="236">
        <f>ROUND(I1941*H1941,2)</f>
        <v>0</v>
      </c>
      <c r="K1941" s="237"/>
      <c r="L1941" s="47"/>
      <c r="M1941" s="238" t="s">
        <v>1</v>
      </c>
      <c r="N1941" s="239" t="s">
        <v>49</v>
      </c>
      <c r="O1941" s="94"/>
      <c r="P1941" s="240">
        <f>O1941*H1941</f>
        <v>0</v>
      </c>
      <c r="Q1941" s="240">
        <v>0.0079600000000000001</v>
      </c>
      <c r="R1941" s="240">
        <f>Q1941*H1941</f>
        <v>0.170344</v>
      </c>
      <c r="S1941" s="240">
        <v>0</v>
      </c>
      <c r="T1941" s="241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42" t="s">
        <v>304</v>
      </c>
      <c r="AT1941" s="242" t="s">
        <v>253</v>
      </c>
      <c r="AU1941" s="242" t="s">
        <v>93</v>
      </c>
      <c r="AY1941" s="19" t="s">
        <v>251</v>
      </c>
      <c r="BE1941" s="243">
        <f>IF(N1941="základní",J1941,0)</f>
        <v>0</v>
      </c>
      <c r="BF1941" s="243">
        <f>IF(N1941="snížená",J1941,0)</f>
        <v>0</v>
      </c>
      <c r="BG1941" s="243">
        <f>IF(N1941="zákl. přenesená",J1941,0)</f>
        <v>0</v>
      </c>
      <c r="BH1941" s="243">
        <f>IF(N1941="sníž. přenesená",J1941,0)</f>
        <v>0</v>
      </c>
      <c r="BI1941" s="243">
        <f>IF(N1941="nulová",J1941,0)</f>
        <v>0</v>
      </c>
      <c r="BJ1941" s="19" t="s">
        <v>91</v>
      </c>
      <c r="BK1941" s="243">
        <f>ROUND(I1941*H1941,2)</f>
        <v>0</v>
      </c>
      <c r="BL1941" s="19" t="s">
        <v>304</v>
      </c>
      <c r="BM1941" s="242" t="s">
        <v>2022</v>
      </c>
    </row>
    <row r="1942" s="2" customFormat="1">
      <c r="A1942" s="41"/>
      <c r="B1942" s="42"/>
      <c r="C1942" s="43"/>
      <c r="D1942" s="251" t="s">
        <v>289</v>
      </c>
      <c r="E1942" s="43"/>
      <c r="F1942" s="282" t="s">
        <v>2023</v>
      </c>
      <c r="G1942" s="43"/>
      <c r="H1942" s="43"/>
      <c r="I1942" s="246"/>
      <c r="J1942" s="43"/>
      <c r="K1942" s="43"/>
      <c r="L1942" s="47"/>
      <c r="M1942" s="247"/>
      <c r="N1942" s="248"/>
      <c r="O1942" s="94"/>
      <c r="P1942" s="94"/>
      <c r="Q1942" s="94"/>
      <c r="R1942" s="94"/>
      <c r="S1942" s="94"/>
      <c r="T1942" s="95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19" t="s">
        <v>289</v>
      </c>
      <c r="AU1942" s="19" t="s">
        <v>93</v>
      </c>
    </row>
    <row r="1943" s="15" customFormat="1">
      <c r="A1943" s="15"/>
      <c r="B1943" s="272"/>
      <c r="C1943" s="273"/>
      <c r="D1943" s="251" t="s">
        <v>260</v>
      </c>
      <c r="E1943" s="274" t="s">
        <v>1</v>
      </c>
      <c r="F1943" s="275" t="s">
        <v>2024</v>
      </c>
      <c r="G1943" s="273"/>
      <c r="H1943" s="274" t="s">
        <v>1</v>
      </c>
      <c r="I1943" s="276"/>
      <c r="J1943" s="273"/>
      <c r="K1943" s="273"/>
      <c r="L1943" s="277"/>
      <c r="M1943" s="278"/>
      <c r="N1943" s="279"/>
      <c r="O1943" s="279"/>
      <c r="P1943" s="279"/>
      <c r="Q1943" s="279"/>
      <c r="R1943" s="279"/>
      <c r="S1943" s="279"/>
      <c r="T1943" s="280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81" t="s">
        <v>260</v>
      </c>
      <c r="AU1943" s="281" t="s">
        <v>93</v>
      </c>
      <c r="AV1943" s="15" t="s">
        <v>91</v>
      </c>
      <c r="AW1943" s="15" t="s">
        <v>40</v>
      </c>
      <c r="AX1943" s="15" t="s">
        <v>84</v>
      </c>
      <c r="AY1943" s="281" t="s">
        <v>251</v>
      </c>
    </row>
    <row r="1944" s="13" customFormat="1">
      <c r="A1944" s="13"/>
      <c r="B1944" s="249"/>
      <c r="C1944" s="250"/>
      <c r="D1944" s="251" t="s">
        <v>260</v>
      </c>
      <c r="E1944" s="252" t="s">
        <v>1</v>
      </c>
      <c r="F1944" s="253" t="s">
        <v>2025</v>
      </c>
      <c r="G1944" s="250"/>
      <c r="H1944" s="254">
        <v>21.399999999999999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260</v>
      </c>
      <c r="AU1944" s="260" t="s">
        <v>93</v>
      </c>
      <c r="AV1944" s="13" t="s">
        <v>93</v>
      </c>
      <c r="AW1944" s="13" t="s">
        <v>40</v>
      </c>
      <c r="AX1944" s="13" t="s">
        <v>91</v>
      </c>
      <c r="AY1944" s="260" t="s">
        <v>251</v>
      </c>
    </row>
    <row r="1945" s="2" customFormat="1" ht="66.75" customHeight="1">
      <c r="A1945" s="41"/>
      <c r="B1945" s="42"/>
      <c r="C1945" s="230" t="s">
        <v>1333</v>
      </c>
      <c r="D1945" s="230" t="s">
        <v>253</v>
      </c>
      <c r="E1945" s="231" t="s">
        <v>2026</v>
      </c>
      <c r="F1945" s="232" t="s">
        <v>2027</v>
      </c>
      <c r="G1945" s="233" t="s">
        <v>389</v>
      </c>
      <c r="H1945" s="234">
        <v>16.199999999999999</v>
      </c>
      <c r="I1945" s="235"/>
      <c r="J1945" s="236">
        <f>ROUND(I1945*H1945,2)</f>
        <v>0</v>
      </c>
      <c r="K1945" s="237"/>
      <c r="L1945" s="47"/>
      <c r="M1945" s="238" t="s">
        <v>1</v>
      </c>
      <c r="N1945" s="239" t="s">
        <v>49</v>
      </c>
      <c r="O1945" s="94"/>
      <c r="P1945" s="240">
        <f>O1945*H1945</f>
        <v>0</v>
      </c>
      <c r="Q1945" s="240">
        <v>0.019959999999999999</v>
      </c>
      <c r="R1945" s="240">
        <f>Q1945*H1945</f>
        <v>0.32335199999999997</v>
      </c>
      <c r="S1945" s="240">
        <v>0</v>
      </c>
      <c r="T1945" s="241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42" t="s">
        <v>304</v>
      </c>
      <c r="AT1945" s="242" t="s">
        <v>253</v>
      </c>
      <c r="AU1945" s="242" t="s">
        <v>93</v>
      </c>
      <c r="AY1945" s="19" t="s">
        <v>251</v>
      </c>
      <c r="BE1945" s="243">
        <f>IF(N1945="základní",J1945,0)</f>
        <v>0</v>
      </c>
      <c r="BF1945" s="243">
        <f>IF(N1945="snížená",J1945,0)</f>
        <v>0</v>
      </c>
      <c r="BG1945" s="243">
        <f>IF(N1945="zákl. přenesená",J1945,0)</f>
        <v>0</v>
      </c>
      <c r="BH1945" s="243">
        <f>IF(N1945="sníž. přenesená",J1945,0)</f>
        <v>0</v>
      </c>
      <c r="BI1945" s="243">
        <f>IF(N1945="nulová",J1945,0)</f>
        <v>0</v>
      </c>
      <c r="BJ1945" s="19" t="s">
        <v>91</v>
      </c>
      <c r="BK1945" s="243">
        <f>ROUND(I1945*H1945,2)</f>
        <v>0</v>
      </c>
      <c r="BL1945" s="19" t="s">
        <v>304</v>
      </c>
      <c r="BM1945" s="242" t="s">
        <v>2028</v>
      </c>
    </row>
    <row r="1946" s="2" customFormat="1">
      <c r="A1946" s="41"/>
      <c r="B1946" s="42"/>
      <c r="C1946" s="43"/>
      <c r="D1946" s="251" t="s">
        <v>289</v>
      </c>
      <c r="E1946" s="43"/>
      <c r="F1946" s="282" t="s">
        <v>2029</v>
      </c>
      <c r="G1946" s="43"/>
      <c r="H1946" s="43"/>
      <c r="I1946" s="246"/>
      <c r="J1946" s="43"/>
      <c r="K1946" s="43"/>
      <c r="L1946" s="47"/>
      <c r="M1946" s="247"/>
      <c r="N1946" s="248"/>
      <c r="O1946" s="94"/>
      <c r="P1946" s="94"/>
      <c r="Q1946" s="94"/>
      <c r="R1946" s="94"/>
      <c r="S1946" s="94"/>
      <c r="T1946" s="95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19" t="s">
        <v>289</v>
      </c>
      <c r="AU1946" s="19" t="s">
        <v>93</v>
      </c>
    </row>
    <row r="1947" s="15" customFormat="1">
      <c r="A1947" s="15"/>
      <c r="B1947" s="272"/>
      <c r="C1947" s="273"/>
      <c r="D1947" s="251" t="s">
        <v>260</v>
      </c>
      <c r="E1947" s="274" t="s">
        <v>1</v>
      </c>
      <c r="F1947" s="275" t="s">
        <v>2024</v>
      </c>
      <c r="G1947" s="273"/>
      <c r="H1947" s="274" t="s">
        <v>1</v>
      </c>
      <c r="I1947" s="276"/>
      <c r="J1947" s="273"/>
      <c r="K1947" s="273"/>
      <c r="L1947" s="277"/>
      <c r="M1947" s="278"/>
      <c r="N1947" s="279"/>
      <c r="O1947" s="279"/>
      <c r="P1947" s="279"/>
      <c r="Q1947" s="279"/>
      <c r="R1947" s="279"/>
      <c r="S1947" s="279"/>
      <c r="T1947" s="280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1" t="s">
        <v>260</v>
      </c>
      <c r="AU1947" s="281" t="s">
        <v>93</v>
      </c>
      <c r="AV1947" s="15" t="s">
        <v>91</v>
      </c>
      <c r="AW1947" s="15" t="s">
        <v>40</v>
      </c>
      <c r="AX1947" s="15" t="s">
        <v>84</v>
      </c>
      <c r="AY1947" s="281" t="s">
        <v>251</v>
      </c>
    </row>
    <row r="1948" s="13" customFormat="1">
      <c r="A1948" s="13"/>
      <c r="B1948" s="249"/>
      <c r="C1948" s="250"/>
      <c r="D1948" s="251" t="s">
        <v>260</v>
      </c>
      <c r="E1948" s="252" t="s">
        <v>1</v>
      </c>
      <c r="F1948" s="253" t="s">
        <v>2030</v>
      </c>
      <c r="G1948" s="250"/>
      <c r="H1948" s="254">
        <v>16.199999999999999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260</v>
      </c>
      <c r="AU1948" s="260" t="s">
        <v>93</v>
      </c>
      <c r="AV1948" s="13" t="s">
        <v>93</v>
      </c>
      <c r="AW1948" s="13" t="s">
        <v>40</v>
      </c>
      <c r="AX1948" s="13" t="s">
        <v>91</v>
      </c>
      <c r="AY1948" s="260" t="s">
        <v>251</v>
      </c>
    </row>
    <row r="1949" s="2" customFormat="1" ht="66.75" customHeight="1">
      <c r="A1949" s="41"/>
      <c r="B1949" s="42"/>
      <c r="C1949" s="230" t="s">
        <v>2031</v>
      </c>
      <c r="D1949" s="230" t="s">
        <v>253</v>
      </c>
      <c r="E1949" s="231" t="s">
        <v>2032</v>
      </c>
      <c r="F1949" s="232" t="s">
        <v>2033</v>
      </c>
      <c r="G1949" s="233" t="s">
        <v>389</v>
      </c>
      <c r="H1949" s="234">
        <v>18.5</v>
      </c>
      <c r="I1949" s="235"/>
      <c r="J1949" s="236">
        <f>ROUND(I1949*H1949,2)</f>
        <v>0</v>
      </c>
      <c r="K1949" s="237"/>
      <c r="L1949" s="47"/>
      <c r="M1949" s="238" t="s">
        <v>1</v>
      </c>
      <c r="N1949" s="239" t="s">
        <v>49</v>
      </c>
      <c r="O1949" s="94"/>
      <c r="P1949" s="240">
        <f>O1949*H1949</f>
        <v>0</v>
      </c>
      <c r="Q1949" s="240">
        <v>0.019259999999999999</v>
      </c>
      <c r="R1949" s="240">
        <f>Q1949*H1949</f>
        <v>0.35631000000000002</v>
      </c>
      <c r="S1949" s="240">
        <v>0</v>
      </c>
      <c r="T1949" s="241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42" t="s">
        <v>304</v>
      </c>
      <c r="AT1949" s="242" t="s">
        <v>253</v>
      </c>
      <c r="AU1949" s="242" t="s">
        <v>93</v>
      </c>
      <c r="AY1949" s="19" t="s">
        <v>251</v>
      </c>
      <c r="BE1949" s="243">
        <f>IF(N1949="základní",J1949,0)</f>
        <v>0</v>
      </c>
      <c r="BF1949" s="243">
        <f>IF(N1949="snížená",J1949,0)</f>
        <v>0</v>
      </c>
      <c r="BG1949" s="243">
        <f>IF(N1949="zákl. přenesená",J1949,0)</f>
        <v>0</v>
      </c>
      <c r="BH1949" s="243">
        <f>IF(N1949="sníž. přenesená",J1949,0)</f>
        <v>0</v>
      </c>
      <c r="BI1949" s="243">
        <f>IF(N1949="nulová",J1949,0)</f>
        <v>0</v>
      </c>
      <c r="BJ1949" s="19" t="s">
        <v>91</v>
      </c>
      <c r="BK1949" s="243">
        <f>ROUND(I1949*H1949,2)</f>
        <v>0</v>
      </c>
      <c r="BL1949" s="19" t="s">
        <v>304</v>
      </c>
      <c r="BM1949" s="242" t="s">
        <v>2034</v>
      </c>
    </row>
    <row r="1950" s="2" customFormat="1">
      <c r="A1950" s="41"/>
      <c r="B1950" s="42"/>
      <c r="C1950" s="43"/>
      <c r="D1950" s="251" t="s">
        <v>289</v>
      </c>
      <c r="E1950" s="43"/>
      <c r="F1950" s="282" t="s">
        <v>2035</v>
      </c>
      <c r="G1950" s="43"/>
      <c r="H1950" s="43"/>
      <c r="I1950" s="246"/>
      <c r="J1950" s="43"/>
      <c r="K1950" s="43"/>
      <c r="L1950" s="47"/>
      <c r="M1950" s="247"/>
      <c r="N1950" s="248"/>
      <c r="O1950" s="94"/>
      <c r="P1950" s="94"/>
      <c r="Q1950" s="94"/>
      <c r="R1950" s="94"/>
      <c r="S1950" s="94"/>
      <c r="T1950" s="95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19" t="s">
        <v>289</v>
      </c>
      <c r="AU1950" s="19" t="s">
        <v>93</v>
      </c>
    </row>
    <row r="1951" s="15" customFormat="1">
      <c r="A1951" s="15"/>
      <c r="B1951" s="272"/>
      <c r="C1951" s="273"/>
      <c r="D1951" s="251" t="s">
        <v>260</v>
      </c>
      <c r="E1951" s="274" t="s">
        <v>1</v>
      </c>
      <c r="F1951" s="275" t="s">
        <v>2024</v>
      </c>
      <c r="G1951" s="273"/>
      <c r="H1951" s="274" t="s">
        <v>1</v>
      </c>
      <c r="I1951" s="276"/>
      <c r="J1951" s="273"/>
      <c r="K1951" s="273"/>
      <c r="L1951" s="277"/>
      <c r="M1951" s="278"/>
      <c r="N1951" s="279"/>
      <c r="O1951" s="279"/>
      <c r="P1951" s="279"/>
      <c r="Q1951" s="279"/>
      <c r="R1951" s="279"/>
      <c r="S1951" s="279"/>
      <c r="T1951" s="280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81" t="s">
        <v>260</v>
      </c>
      <c r="AU1951" s="281" t="s">
        <v>93</v>
      </c>
      <c r="AV1951" s="15" t="s">
        <v>91</v>
      </c>
      <c r="AW1951" s="15" t="s">
        <v>40</v>
      </c>
      <c r="AX1951" s="15" t="s">
        <v>84</v>
      </c>
      <c r="AY1951" s="281" t="s">
        <v>251</v>
      </c>
    </row>
    <row r="1952" s="13" customFormat="1">
      <c r="A1952" s="13"/>
      <c r="B1952" s="249"/>
      <c r="C1952" s="250"/>
      <c r="D1952" s="251" t="s">
        <v>260</v>
      </c>
      <c r="E1952" s="252" t="s">
        <v>1</v>
      </c>
      <c r="F1952" s="253" t="s">
        <v>2036</v>
      </c>
      <c r="G1952" s="250"/>
      <c r="H1952" s="254">
        <v>18.5</v>
      </c>
      <c r="I1952" s="255"/>
      <c r="J1952" s="250"/>
      <c r="K1952" s="250"/>
      <c r="L1952" s="256"/>
      <c r="M1952" s="257"/>
      <c r="N1952" s="258"/>
      <c r="O1952" s="258"/>
      <c r="P1952" s="258"/>
      <c r="Q1952" s="258"/>
      <c r="R1952" s="258"/>
      <c r="S1952" s="258"/>
      <c r="T1952" s="25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0" t="s">
        <v>260</v>
      </c>
      <c r="AU1952" s="260" t="s">
        <v>93</v>
      </c>
      <c r="AV1952" s="13" t="s">
        <v>93</v>
      </c>
      <c r="AW1952" s="13" t="s">
        <v>40</v>
      </c>
      <c r="AX1952" s="13" t="s">
        <v>91</v>
      </c>
      <c r="AY1952" s="260" t="s">
        <v>251</v>
      </c>
    </row>
    <row r="1953" s="2" customFormat="1" ht="78" customHeight="1">
      <c r="A1953" s="41"/>
      <c r="B1953" s="42"/>
      <c r="C1953" s="230" t="s">
        <v>1338</v>
      </c>
      <c r="D1953" s="230" t="s">
        <v>253</v>
      </c>
      <c r="E1953" s="231" t="s">
        <v>2037</v>
      </c>
      <c r="F1953" s="232" t="s">
        <v>2038</v>
      </c>
      <c r="G1953" s="233" t="s">
        <v>321</v>
      </c>
      <c r="H1953" s="234">
        <v>28.5</v>
      </c>
      <c r="I1953" s="235"/>
      <c r="J1953" s="236">
        <f>ROUND(I1953*H1953,2)</f>
        <v>0</v>
      </c>
      <c r="K1953" s="237"/>
      <c r="L1953" s="47"/>
      <c r="M1953" s="238" t="s">
        <v>1</v>
      </c>
      <c r="N1953" s="239" t="s">
        <v>49</v>
      </c>
      <c r="O1953" s="94"/>
      <c r="P1953" s="240">
        <f>O1953*H1953</f>
        <v>0</v>
      </c>
      <c r="Q1953" s="240">
        <v>0.014</v>
      </c>
      <c r="R1953" s="240">
        <f>Q1953*H1953</f>
        <v>0.39900000000000002</v>
      </c>
      <c r="S1953" s="240">
        <v>0</v>
      </c>
      <c r="T1953" s="241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42" t="s">
        <v>304</v>
      </c>
      <c r="AT1953" s="242" t="s">
        <v>253</v>
      </c>
      <c r="AU1953" s="242" t="s">
        <v>93</v>
      </c>
      <c r="AY1953" s="19" t="s">
        <v>251</v>
      </c>
      <c r="BE1953" s="243">
        <f>IF(N1953="základní",J1953,0)</f>
        <v>0</v>
      </c>
      <c r="BF1953" s="243">
        <f>IF(N1953="snížená",J1953,0)</f>
        <v>0</v>
      </c>
      <c r="BG1953" s="243">
        <f>IF(N1953="zákl. přenesená",J1953,0)</f>
        <v>0</v>
      </c>
      <c r="BH1953" s="243">
        <f>IF(N1953="sníž. přenesená",J1953,0)</f>
        <v>0</v>
      </c>
      <c r="BI1953" s="243">
        <f>IF(N1953="nulová",J1953,0)</f>
        <v>0</v>
      </c>
      <c r="BJ1953" s="19" t="s">
        <v>91</v>
      </c>
      <c r="BK1953" s="243">
        <f>ROUND(I1953*H1953,2)</f>
        <v>0</v>
      </c>
      <c r="BL1953" s="19" t="s">
        <v>304</v>
      </c>
      <c r="BM1953" s="242" t="s">
        <v>2039</v>
      </c>
    </row>
    <row r="1954" s="2" customFormat="1">
      <c r="A1954" s="41"/>
      <c r="B1954" s="42"/>
      <c r="C1954" s="43"/>
      <c r="D1954" s="251" t="s">
        <v>289</v>
      </c>
      <c r="E1954" s="43"/>
      <c r="F1954" s="282" t="s">
        <v>2040</v>
      </c>
      <c r="G1954" s="43"/>
      <c r="H1954" s="43"/>
      <c r="I1954" s="246"/>
      <c r="J1954" s="43"/>
      <c r="K1954" s="43"/>
      <c r="L1954" s="47"/>
      <c r="M1954" s="247"/>
      <c r="N1954" s="248"/>
      <c r="O1954" s="94"/>
      <c r="P1954" s="94"/>
      <c r="Q1954" s="94"/>
      <c r="R1954" s="94"/>
      <c r="S1954" s="94"/>
      <c r="T1954" s="95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19" t="s">
        <v>289</v>
      </c>
      <c r="AU1954" s="19" t="s">
        <v>93</v>
      </c>
    </row>
    <row r="1955" s="15" customFormat="1">
      <c r="A1955" s="15"/>
      <c r="B1955" s="272"/>
      <c r="C1955" s="273"/>
      <c r="D1955" s="251" t="s">
        <v>260</v>
      </c>
      <c r="E1955" s="274" t="s">
        <v>1</v>
      </c>
      <c r="F1955" s="275" t="s">
        <v>2041</v>
      </c>
      <c r="G1955" s="273"/>
      <c r="H1955" s="274" t="s">
        <v>1</v>
      </c>
      <c r="I1955" s="276"/>
      <c r="J1955" s="273"/>
      <c r="K1955" s="273"/>
      <c r="L1955" s="277"/>
      <c r="M1955" s="278"/>
      <c r="N1955" s="279"/>
      <c r="O1955" s="279"/>
      <c r="P1955" s="279"/>
      <c r="Q1955" s="279"/>
      <c r="R1955" s="279"/>
      <c r="S1955" s="279"/>
      <c r="T1955" s="280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81" t="s">
        <v>260</v>
      </c>
      <c r="AU1955" s="281" t="s">
        <v>93</v>
      </c>
      <c r="AV1955" s="15" t="s">
        <v>91</v>
      </c>
      <c r="AW1955" s="15" t="s">
        <v>40</v>
      </c>
      <c r="AX1955" s="15" t="s">
        <v>84</v>
      </c>
      <c r="AY1955" s="281" t="s">
        <v>251</v>
      </c>
    </row>
    <row r="1956" s="13" customFormat="1">
      <c r="A1956" s="13"/>
      <c r="B1956" s="249"/>
      <c r="C1956" s="250"/>
      <c r="D1956" s="251" t="s">
        <v>260</v>
      </c>
      <c r="E1956" s="252" t="s">
        <v>1</v>
      </c>
      <c r="F1956" s="253" t="s">
        <v>2042</v>
      </c>
      <c r="G1956" s="250"/>
      <c r="H1956" s="254">
        <v>28.5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260</v>
      </c>
      <c r="AU1956" s="260" t="s">
        <v>93</v>
      </c>
      <c r="AV1956" s="13" t="s">
        <v>93</v>
      </c>
      <c r="AW1956" s="13" t="s">
        <v>40</v>
      </c>
      <c r="AX1956" s="13" t="s">
        <v>91</v>
      </c>
      <c r="AY1956" s="260" t="s">
        <v>251</v>
      </c>
    </row>
    <row r="1957" s="2" customFormat="1" ht="55.5" customHeight="1">
      <c r="A1957" s="41"/>
      <c r="B1957" s="42"/>
      <c r="C1957" s="230" t="s">
        <v>2043</v>
      </c>
      <c r="D1957" s="230" t="s">
        <v>253</v>
      </c>
      <c r="E1957" s="231" t="s">
        <v>2044</v>
      </c>
      <c r="F1957" s="232" t="s">
        <v>2045</v>
      </c>
      <c r="G1957" s="233" t="s">
        <v>321</v>
      </c>
      <c r="H1957" s="234">
        <v>3.7999999999999998</v>
      </c>
      <c r="I1957" s="235"/>
      <c r="J1957" s="236">
        <f>ROUND(I1957*H1957,2)</f>
        <v>0</v>
      </c>
      <c r="K1957" s="237"/>
      <c r="L1957" s="47"/>
      <c r="M1957" s="238" t="s">
        <v>1</v>
      </c>
      <c r="N1957" s="239" t="s">
        <v>49</v>
      </c>
      <c r="O1957" s="94"/>
      <c r="P1957" s="240">
        <f>O1957*H1957</f>
        <v>0</v>
      </c>
      <c r="Q1957" s="240">
        <v>0.012</v>
      </c>
      <c r="R1957" s="240">
        <f>Q1957*H1957</f>
        <v>0.045600000000000002</v>
      </c>
      <c r="S1957" s="240">
        <v>0</v>
      </c>
      <c r="T1957" s="241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42" t="s">
        <v>304</v>
      </c>
      <c r="AT1957" s="242" t="s">
        <v>253</v>
      </c>
      <c r="AU1957" s="242" t="s">
        <v>93</v>
      </c>
      <c r="AY1957" s="19" t="s">
        <v>251</v>
      </c>
      <c r="BE1957" s="243">
        <f>IF(N1957="základní",J1957,0)</f>
        <v>0</v>
      </c>
      <c r="BF1957" s="243">
        <f>IF(N1957="snížená",J1957,0)</f>
        <v>0</v>
      </c>
      <c r="BG1957" s="243">
        <f>IF(N1957="zákl. přenesená",J1957,0)</f>
        <v>0</v>
      </c>
      <c r="BH1957" s="243">
        <f>IF(N1957="sníž. přenesená",J1957,0)</f>
        <v>0</v>
      </c>
      <c r="BI1957" s="243">
        <f>IF(N1957="nulová",J1957,0)</f>
        <v>0</v>
      </c>
      <c r="BJ1957" s="19" t="s">
        <v>91</v>
      </c>
      <c r="BK1957" s="243">
        <f>ROUND(I1957*H1957,2)</f>
        <v>0</v>
      </c>
      <c r="BL1957" s="19" t="s">
        <v>304</v>
      </c>
      <c r="BM1957" s="242" t="s">
        <v>2046</v>
      </c>
    </row>
    <row r="1958" s="15" customFormat="1">
      <c r="A1958" s="15"/>
      <c r="B1958" s="272"/>
      <c r="C1958" s="273"/>
      <c r="D1958" s="251" t="s">
        <v>260</v>
      </c>
      <c r="E1958" s="274" t="s">
        <v>1</v>
      </c>
      <c r="F1958" s="275" t="s">
        <v>2047</v>
      </c>
      <c r="G1958" s="273"/>
      <c r="H1958" s="274" t="s">
        <v>1</v>
      </c>
      <c r="I1958" s="276"/>
      <c r="J1958" s="273"/>
      <c r="K1958" s="273"/>
      <c r="L1958" s="277"/>
      <c r="M1958" s="278"/>
      <c r="N1958" s="279"/>
      <c r="O1958" s="279"/>
      <c r="P1958" s="279"/>
      <c r="Q1958" s="279"/>
      <c r="R1958" s="279"/>
      <c r="S1958" s="279"/>
      <c r="T1958" s="280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81" t="s">
        <v>260</v>
      </c>
      <c r="AU1958" s="281" t="s">
        <v>93</v>
      </c>
      <c r="AV1958" s="15" t="s">
        <v>91</v>
      </c>
      <c r="AW1958" s="15" t="s">
        <v>40</v>
      </c>
      <c r="AX1958" s="15" t="s">
        <v>84</v>
      </c>
      <c r="AY1958" s="281" t="s">
        <v>251</v>
      </c>
    </row>
    <row r="1959" s="13" customFormat="1">
      <c r="A1959" s="13"/>
      <c r="B1959" s="249"/>
      <c r="C1959" s="250"/>
      <c r="D1959" s="251" t="s">
        <v>260</v>
      </c>
      <c r="E1959" s="252" t="s">
        <v>1</v>
      </c>
      <c r="F1959" s="253" t="s">
        <v>2048</v>
      </c>
      <c r="G1959" s="250"/>
      <c r="H1959" s="254">
        <v>3.7999999999999998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260</v>
      </c>
      <c r="AU1959" s="260" t="s">
        <v>93</v>
      </c>
      <c r="AV1959" s="13" t="s">
        <v>93</v>
      </c>
      <c r="AW1959" s="13" t="s">
        <v>40</v>
      </c>
      <c r="AX1959" s="13" t="s">
        <v>91</v>
      </c>
      <c r="AY1959" s="260" t="s">
        <v>251</v>
      </c>
    </row>
    <row r="1960" s="2" customFormat="1" ht="24.15" customHeight="1">
      <c r="A1960" s="41"/>
      <c r="B1960" s="42"/>
      <c r="C1960" s="230" t="s">
        <v>1349</v>
      </c>
      <c r="D1960" s="230" t="s">
        <v>253</v>
      </c>
      <c r="E1960" s="231" t="s">
        <v>2049</v>
      </c>
      <c r="F1960" s="232" t="s">
        <v>2050</v>
      </c>
      <c r="G1960" s="233" t="s">
        <v>1415</v>
      </c>
      <c r="H1960" s="305"/>
      <c r="I1960" s="235"/>
      <c r="J1960" s="236">
        <f>ROUND(I1960*H1960,2)</f>
        <v>0</v>
      </c>
      <c r="K1960" s="237"/>
      <c r="L1960" s="47"/>
      <c r="M1960" s="238" t="s">
        <v>1</v>
      </c>
      <c r="N1960" s="239" t="s">
        <v>49</v>
      </c>
      <c r="O1960" s="94"/>
      <c r="P1960" s="240">
        <f>O1960*H1960</f>
        <v>0</v>
      </c>
      <c r="Q1960" s="240">
        <v>0</v>
      </c>
      <c r="R1960" s="240">
        <f>Q1960*H1960</f>
        <v>0</v>
      </c>
      <c r="S1960" s="240">
        <v>0</v>
      </c>
      <c r="T1960" s="241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42" t="s">
        <v>304</v>
      </c>
      <c r="AT1960" s="242" t="s">
        <v>253</v>
      </c>
      <c r="AU1960" s="242" t="s">
        <v>93</v>
      </c>
      <c r="AY1960" s="19" t="s">
        <v>251</v>
      </c>
      <c r="BE1960" s="243">
        <f>IF(N1960="základní",J1960,0)</f>
        <v>0</v>
      </c>
      <c r="BF1960" s="243">
        <f>IF(N1960="snížená",J1960,0)</f>
        <v>0</v>
      </c>
      <c r="BG1960" s="243">
        <f>IF(N1960="zákl. přenesená",J1960,0)</f>
        <v>0</v>
      </c>
      <c r="BH1960" s="243">
        <f>IF(N1960="sníž. přenesená",J1960,0)</f>
        <v>0</v>
      </c>
      <c r="BI1960" s="243">
        <f>IF(N1960="nulová",J1960,0)</f>
        <v>0</v>
      </c>
      <c r="BJ1960" s="19" t="s">
        <v>91</v>
      </c>
      <c r="BK1960" s="243">
        <f>ROUND(I1960*H1960,2)</f>
        <v>0</v>
      </c>
      <c r="BL1960" s="19" t="s">
        <v>304</v>
      </c>
      <c r="BM1960" s="242" t="s">
        <v>2051</v>
      </c>
    </row>
    <row r="1961" s="2" customFormat="1">
      <c r="A1961" s="41"/>
      <c r="B1961" s="42"/>
      <c r="C1961" s="43"/>
      <c r="D1961" s="244" t="s">
        <v>258</v>
      </c>
      <c r="E1961" s="43"/>
      <c r="F1961" s="245" t="s">
        <v>2052</v>
      </c>
      <c r="G1961" s="43"/>
      <c r="H1961" s="43"/>
      <c r="I1961" s="246"/>
      <c r="J1961" s="43"/>
      <c r="K1961" s="43"/>
      <c r="L1961" s="47"/>
      <c r="M1961" s="247"/>
      <c r="N1961" s="248"/>
      <c r="O1961" s="94"/>
      <c r="P1961" s="94"/>
      <c r="Q1961" s="94"/>
      <c r="R1961" s="94"/>
      <c r="S1961" s="94"/>
      <c r="T1961" s="95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19" t="s">
        <v>258</v>
      </c>
      <c r="AU1961" s="19" t="s">
        <v>93</v>
      </c>
    </row>
    <row r="1962" s="12" customFormat="1" ht="22.8" customHeight="1">
      <c r="A1962" s="12"/>
      <c r="B1962" s="214"/>
      <c r="C1962" s="215"/>
      <c r="D1962" s="216" t="s">
        <v>83</v>
      </c>
      <c r="E1962" s="228" t="s">
        <v>2053</v>
      </c>
      <c r="F1962" s="228" t="s">
        <v>2054</v>
      </c>
      <c r="G1962" s="215"/>
      <c r="H1962" s="215"/>
      <c r="I1962" s="218"/>
      <c r="J1962" s="229">
        <f>BK1962</f>
        <v>0</v>
      </c>
      <c r="K1962" s="215"/>
      <c r="L1962" s="220"/>
      <c r="M1962" s="221"/>
      <c r="N1962" s="222"/>
      <c r="O1962" s="222"/>
      <c r="P1962" s="223">
        <f>SUM(P1963:P2163)</f>
        <v>0</v>
      </c>
      <c r="Q1962" s="222"/>
      <c r="R1962" s="223">
        <f>SUM(R1963:R2163)</f>
        <v>191.35810364235999</v>
      </c>
      <c r="S1962" s="222"/>
      <c r="T1962" s="224">
        <f>SUM(T1963:T2163)</f>
        <v>3.8220000000000001</v>
      </c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R1962" s="225" t="s">
        <v>93</v>
      </c>
      <c r="AT1962" s="226" t="s">
        <v>83</v>
      </c>
      <c r="AU1962" s="226" t="s">
        <v>91</v>
      </c>
      <c r="AY1962" s="225" t="s">
        <v>251</v>
      </c>
      <c r="BK1962" s="227">
        <f>SUM(BK1963:BK2163)</f>
        <v>0</v>
      </c>
    </row>
    <row r="1963" s="2" customFormat="1" ht="24.15" customHeight="1">
      <c r="A1963" s="41"/>
      <c r="B1963" s="42"/>
      <c r="C1963" s="230" t="s">
        <v>2055</v>
      </c>
      <c r="D1963" s="230" t="s">
        <v>253</v>
      </c>
      <c r="E1963" s="231" t="s">
        <v>2056</v>
      </c>
      <c r="F1963" s="232" t="s">
        <v>2057</v>
      </c>
      <c r="G1963" s="233" t="s">
        <v>389</v>
      </c>
      <c r="H1963" s="234">
        <v>1600.2919999999999</v>
      </c>
      <c r="I1963" s="235"/>
      <c r="J1963" s="236">
        <f>ROUND(I1963*H1963,2)</f>
        <v>0</v>
      </c>
      <c r="K1963" s="237"/>
      <c r="L1963" s="47"/>
      <c r="M1963" s="238" t="s">
        <v>1</v>
      </c>
      <c r="N1963" s="239" t="s">
        <v>49</v>
      </c>
      <c r="O1963" s="94"/>
      <c r="P1963" s="240">
        <f>O1963*H1963</f>
        <v>0</v>
      </c>
      <c r="Q1963" s="240">
        <v>0.045704000000000002</v>
      </c>
      <c r="R1963" s="240">
        <f>Q1963*H1963</f>
        <v>73.139745567999995</v>
      </c>
      <c r="S1963" s="240">
        <v>0</v>
      </c>
      <c r="T1963" s="241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42" t="s">
        <v>304</v>
      </c>
      <c r="AT1963" s="242" t="s">
        <v>253</v>
      </c>
      <c r="AU1963" s="242" t="s">
        <v>93</v>
      </c>
      <c r="AY1963" s="19" t="s">
        <v>251</v>
      </c>
      <c r="BE1963" s="243">
        <f>IF(N1963="základní",J1963,0)</f>
        <v>0</v>
      </c>
      <c r="BF1963" s="243">
        <f>IF(N1963="snížená",J1963,0)</f>
        <v>0</v>
      </c>
      <c r="BG1963" s="243">
        <f>IF(N1963="zákl. přenesená",J1963,0)</f>
        <v>0</v>
      </c>
      <c r="BH1963" s="243">
        <f>IF(N1963="sníž. přenesená",J1963,0)</f>
        <v>0</v>
      </c>
      <c r="BI1963" s="243">
        <f>IF(N1963="nulová",J1963,0)</f>
        <v>0</v>
      </c>
      <c r="BJ1963" s="19" t="s">
        <v>91</v>
      </c>
      <c r="BK1963" s="243">
        <f>ROUND(I1963*H1963,2)</f>
        <v>0</v>
      </c>
      <c r="BL1963" s="19" t="s">
        <v>304</v>
      </c>
      <c r="BM1963" s="242" t="s">
        <v>2058</v>
      </c>
    </row>
    <row r="1964" s="2" customFormat="1">
      <c r="A1964" s="41"/>
      <c r="B1964" s="42"/>
      <c r="C1964" s="43"/>
      <c r="D1964" s="244" t="s">
        <v>258</v>
      </c>
      <c r="E1964" s="43"/>
      <c r="F1964" s="245" t="s">
        <v>2059</v>
      </c>
      <c r="G1964" s="43"/>
      <c r="H1964" s="43"/>
      <c r="I1964" s="246"/>
      <c r="J1964" s="43"/>
      <c r="K1964" s="43"/>
      <c r="L1964" s="47"/>
      <c r="M1964" s="247"/>
      <c r="N1964" s="248"/>
      <c r="O1964" s="94"/>
      <c r="P1964" s="94"/>
      <c r="Q1964" s="94"/>
      <c r="R1964" s="94"/>
      <c r="S1964" s="94"/>
      <c r="T1964" s="95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T1964" s="19" t="s">
        <v>258</v>
      </c>
      <c r="AU1964" s="19" t="s">
        <v>93</v>
      </c>
    </row>
    <row r="1965" s="15" customFormat="1">
      <c r="A1965" s="15"/>
      <c r="B1965" s="272"/>
      <c r="C1965" s="273"/>
      <c r="D1965" s="251" t="s">
        <v>260</v>
      </c>
      <c r="E1965" s="274" t="s">
        <v>1</v>
      </c>
      <c r="F1965" s="275" t="s">
        <v>505</v>
      </c>
      <c r="G1965" s="273"/>
      <c r="H1965" s="274" t="s">
        <v>1</v>
      </c>
      <c r="I1965" s="276"/>
      <c r="J1965" s="273"/>
      <c r="K1965" s="273"/>
      <c r="L1965" s="277"/>
      <c r="M1965" s="278"/>
      <c r="N1965" s="279"/>
      <c r="O1965" s="279"/>
      <c r="P1965" s="279"/>
      <c r="Q1965" s="279"/>
      <c r="R1965" s="279"/>
      <c r="S1965" s="279"/>
      <c r="T1965" s="280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81" t="s">
        <v>260</v>
      </c>
      <c r="AU1965" s="281" t="s">
        <v>93</v>
      </c>
      <c r="AV1965" s="15" t="s">
        <v>91</v>
      </c>
      <c r="AW1965" s="15" t="s">
        <v>40</v>
      </c>
      <c r="AX1965" s="15" t="s">
        <v>84</v>
      </c>
      <c r="AY1965" s="281" t="s">
        <v>251</v>
      </c>
    </row>
    <row r="1966" s="13" customFormat="1">
      <c r="A1966" s="13"/>
      <c r="B1966" s="249"/>
      <c r="C1966" s="250"/>
      <c r="D1966" s="251" t="s">
        <v>260</v>
      </c>
      <c r="E1966" s="252" t="s">
        <v>1</v>
      </c>
      <c r="F1966" s="253" t="s">
        <v>2060</v>
      </c>
      <c r="G1966" s="250"/>
      <c r="H1966" s="254">
        <v>329.00799999999998</v>
      </c>
      <c r="I1966" s="255"/>
      <c r="J1966" s="250"/>
      <c r="K1966" s="250"/>
      <c r="L1966" s="256"/>
      <c r="M1966" s="257"/>
      <c r="N1966" s="258"/>
      <c r="O1966" s="258"/>
      <c r="P1966" s="258"/>
      <c r="Q1966" s="258"/>
      <c r="R1966" s="258"/>
      <c r="S1966" s="258"/>
      <c r="T1966" s="25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0" t="s">
        <v>260</v>
      </c>
      <c r="AU1966" s="260" t="s">
        <v>93</v>
      </c>
      <c r="AV1966" s="13" t="s">
        <v>93</v>
      </c>
      <c r="AW1966" s="13" t="s">
        <v>40</v>
      </c>
      <c r="AX1966" s="13" t="s">
        <v>84</v>
      </c>
      <c r="AY1966" s="260" t="s">
        <v>251</v>
      </c>
    </row>
    <row r="1967" s="15" customFormat="1">
      <c r="A1967" s="15"/>
      <c r="B1967" s="272"/>
      <c r="C1967" s="273"/>
      <c r="D1967" s="251" t="s">
        <v>260</v>
      </c>
      <c r="E1967" s="274" t="s">
        <v>1</v>
      </c>
      <c r="F1967" s="275" t="s">
        <v>511</v>
      </c>
      <c r="G1967" s="273"/>
      <c r="H1967" s="274" t="s">
        <v>1</v>
      </c>
      <c r="I1967" s="276"/>
      <c r="J1967" s="273"/>
      <c r="K1967" s="273"/>
      <c r="L1967" s="277"/>
      <c r="M1967" s="278"/>
      <c r="N1967" s="279"/>
      <c r="O1967" s="279"/>
      <c r="P1967" s="279"/>
      <c r="Q1967" s="279"/>
      <c r="R1967" s="279"/>
      <c r="S1967" s="279"/>
      <c r="T1967" s="280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1" t="s">
        <v>260</v>
      </c>
      <c r="AU1967" s="281" t="s">
        <v>93</v>
      </c>
      <c r="AV1967" s="15" t="s">
        <v>91</v>
      </c>
      <c r="AW1967" s="15" t="s">
        <v>40</v>
      </c>
      <c r="AX1967" s="15" t="s">
        <v>84</v>
      </c>
      <c r="AY1967" s="281" t="s">
        <v>251</v>
      </c>
    </row>
    <row r="1968" s="13" customFormat="1">
      <c r="A1968" s="13"/>
      <c r="B1968" s="249"/>
      <c r="C1968" s="250"/>
      <c r="D1968" s="251" t="s">
        <v>260</v>
      </c>
      <c r="E1968" s="252" t="s">
        <v>1</v>
      </c>
      <c r="F1968" s="253" t="s">
        <v>2061</v>
      </c>
      <c r="G1968" s="250"/>
      <c r="H1968" s="254">
        <v>317.82100000000003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260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251</v>
      </c>
    </row>
    <row r="1969" s="15" customFormat="1">
      <c r="A1969" s="15"/>
      <c r="B1969" s="272"/>
      <c r="C1969" s="273"/>
      <c r="D1969" s="251" t="s">
        <v>260</v>
      </c>
      <c r="E1969" s="274" t="s">
        <v>1</v>
      </c>
      <c r="F1969" s="275" t="s">
        <v>517</v>
      </c>
      <c r="G1969" s="273"/>
      <c r="H1969" s="274" t="s">
        <v>1</v>
      </c>
      <c r="I1969" s="276"/>
      <c r="J1969" s="273"/>
      <c r="K1969" s="273"/>
      <c r="L1969" s="277"/>
      <c r="M1969" s="278"/>
      <c r="N1969" s="279"/>
      <c r="O1969" s="279"/>
      <c r="P1969" s="279"/>
      <c r="Q1969" s="279"/>
      <c r="R1969" s="279"/>
      <c r="S1969" s="279"/>
      <c r="T1969" s="280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81" t="s">
        <v>260</v>
      </c>
      <c r="AU1969" s="281" t="s">
        <v>93</v>
      </c>
      <c r="AV1969" s="15" t="s">
        <v>91</v>
      </c>
      <c r="AW1969" s="15" t="s">
        <v>40</v>
      </c>
      <c r="AX1969" s="15" t="s">
        <v>84</v>
      </c>
      <c r="AY1969" s="281" t="s">
        <v>251</v>
      </c>
    </row>
    <row r="1970" s="13" customFormat="1">
      <c r="A1970" s="13"/>
      <c r="B1970" s="249"/>
      <c r="C1970" s="250"/>
      <c r="D1970" s="251" t="s">
        <v>260</v>
      </c>
      <c r="E1970" s="252" t="s">
        <v>1</v>
      </c>
      <c r="F1970" s="253" t="s">
        <v>2061</v>
      </c>
      <c r="G1970" s="250"/>
      <c r="H1970" s="254">
        <v>317.82100000000003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260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251</v>
      </c>
    </row>
    <row r="1971" s="15" customFormat="1">
      <c r="A1971" s="15"/>
      <c r="B1971" s="272"/>
      <c r="C1971" s="273"/>
      <c r="D1971" s="251" t="s">
        <v>260</v>
      </c>
      <c r="E1971" s="274" t="s">
        <v>1</v>
      </c>
      <c r="F1971" s="275" t="s">
        <v>519</v>
      </c>
      <c r="G1971" s="273"/>
      <c r="H1971" s="274" t="s">
        <v>1</v>
      </c>
      <c r="I1971" s="276"/>
      <c r="J1971" s="273"/>
      <c r="K1971" s="273"/>
      <c r="L1971" s="277"/>
      <c r="M1971" s="278"/>
      <c r="N1971" s="279"/>
      <c r="O1971" s="279"/>
      <c r="P1971" s="279"/>
      <c r="Q1971" s="279"/>
      <c r="R1971" s="279"/>
      <c r="S1971" s="279"/>
      <c r="T1971" s="280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81" t="s">
        <v>260</v>
      </c>
      <c r="AU1971" s="281" t="s">
        <v>93</v>
      </c>
      <c r="AV1971" s="15" t="s">
        <v>91</v>
      </c>
      <c r="AW1971" s="15" t="s">
        <v>40</v>
      </c>
      <c r="AX1971" s="15" t="s">
        <v>84</v>
      </c>
      <c r="AY1971" s="281" t="s">
        <v>251</v>
      </c>
    </row>
    <row r="1972" s="13" customFormat="1">
      <c r="A1972" s="13"/>
      <c r="B1972" s="249"/>
      <c r="C1972" s="250"/>
      <c r="D1972" s="251" t="s">
        <v>260</v>
      </c>
      <c r="E1972" s="252" t="s">
        <v>1</v>
      </c>
      <c r="F1972" s="253" t="s">
        <v>2061</v>
      </c>
      <c r="G1972" s="250"/>
      <c r="H1972" s="254">
        <v>317.82100000000003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260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251</v>
      </c>
    </row>
    <row r="1973" s="15" customFormat="1">
      <c r="A1973" s="15"/>
      <c r="B1973" s="272"/>
      <c r="C1973" s="273"/>
      <c r="D1973" s="251" t="s">
        <v>260</v>
      </c>
      <c r="E1973" s="274" t="s">
        <v>1</v>
      </c>
      <c r="F1973" s="275" t="s">
        <v>520</v>
      </c>
      <c r="G1973" s="273"/>
      <c r="H1973" s="274" t="s">
        <v>1</v>
      </c>
      <c r="I1973" s="276"/>
      <c r="J1973" s="273"/>
      <c r="K1973" s="273"/>
      <c r="L1973" s="277"/>
      <c r="M1973" s="278"/>
      <c r="N1973" s="279"/>
      <c r="O1973" s="279"/>
      <c r="P1973" s="279"/>
      <c r="Q1973" s="279"/>
      <c r="R1973" s="279"/>
      <c r="S1973" s="279"/>
      <c r="T1973" s="280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81" t="s">
        <v>260</v>
      </c>
      <c r="AU1973" s="281" t="s">
        <v>93</v>
      </c>
      <c r="AV1973" s="15" t="s">
        <v>91</v>
      </c>
      <c r="AW1973" s="15" t="s">
        <v>40</v>
      </c>
      <c r="AX1973" s="15" t="s">
        <v>84</v>
      </c>
      <c r="AY1973" s="281" t="s">
        <v>251</v>
      </c>
    </row>
    <row r="1974" s="13" customFormat="1">
      <c r="A1974" s="13"/>
      <c r="B1974" s="249"/>
      <c r="C1974" s="250"/>
      <c r="D1974" s="251" t="s">
        <v>260</v>
      </c>
      <c r="E1974" s="252" t="s">
        <v>1</v>
      </c>
      <c r="F1974" s="253" t="s">
        <v>2061</v>
      </c>
      <c r="G1974" s="250"/>
      <c r="H1974" s="254">
        <v>317.82100000000003</v>
      </c>
      <c r="I1974" s="255"/>
      <c r="J1974" s="250"/>
      <c r="K1974" s="250"/>
      <c r="L1974" s="256"/>
      <c r="M1974" s="257"/>
      <c r="N1974" s="258"/>
      <c r="O1974" s="258"/>
      <c r="P1974" s="258"/>
      <c r="Q1974" s="258"/>
      <c r="R1974" s="258"/>
      <c r="S1974" s="258"/>
      <c r="T1974" s="25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0" t="s">
        <v>260</v>
      </c>
      <c r="AU1974" s="260" t="s">
        <v>93</v>
      </c>
      <c r="AV1974" s="13" t="s">
        <v>93</v>
      </c>
      <c r="AW1974" s="13" t="s">
        <v>40</v>
      </c>
      <c r="AX1974" s="13" t="s">
        <v>84</v>
      </c>
      <c r="AY1974" s="260" t="s">
        <v>251</v>
      </c>
    </row>
    <row r="1975" s="14" customFormat="1">
      <c r="A1975" s="14"/>
      <c r="B1975" s="261"/>
      <c r="C1975" s="262"/>
      <c r="D1975" s="251" t="s">
        <v>260</v>
      </c>
      <c r="E1975" s="263" t="s">
        <v>1</v>
      </c>
      <c r="F1975" s="264" t="s">
        <v>262</v>
      </c>
      <c r="G1975" s="262"/>
      <c r="H1975" s="265">
        <v>1600.2919999999999</v>
      </c>
      <c r="I1975" s="266"/>
      <c r="J1975" s="262"/>
      <c r="K1975" s="262"/>
      <c r="L1975" s="267"/>
      <c r="M1975" s="268"/>
      <c r="N1975" s="269"/>
      <c r="O1975" s="269"/>
      <c r="P1975" s="269"/>
      <c r="Q1975" s="269"/>
      <c r="R1975" s="269"/>
      <c r="S1975" s="269"/>
      <c r="T1975" s="27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1" t="s">
        <v>260</v>
      </c>
      <c r="AU1975" s="271" t="s">
        <v>93</v>
      </c>
      <c r="AV1975" s="14" t="s">
        <v>257</v>
      </c>
      <c r="AW1975" s="14" t="s">
        <v>40</v>
      </c>
      <c r="AX1975" s="14" t="s">
        <v>91</v>
      </c>
      <c r="AY1975" s="271" t="s">
        <v>251</v>
      </c>
    </row>
    <row r="1976" s="2" customFormat="1" ht="24.15" customHeight="1">
      <c r="A1976" s="41"/>
      <c r="B1976" s="42"/>
      <c r="C1976" s="230" t="s">
        <v>1354</v>
      </c>
      <c r="D1976" s="230" t="s">
        <v>253</v>
      </c>
      <c r="E1976" s="231" t="s">
        <v>2062</v>
      </c>
      <c r="F1976" s="232" t="s">
        <v>2063</v>
      </c>
      <c r="G1976" s="233" t="s">
        <v>389</v>
      </c>
      <c r="H1976" s="234">
        <v>1347.5550000000001</v>
      </c>
      <c r="I1976" s="235"/>
      <c r="J1976" s="236">
        <f>ROUND(I1976*H1976,2)</f>
        <v>0</v>
      </c>
      <c r="K1976" s="237"/>
      <c r="L1976" s="47"/>
      <c r="M1976" s="238" t="s">
        <v>1</v>
      </c>
      <c r="N1976" s="239" t="s">
        <v>49</v>
      </c>
      <c r="O1976" s="94"/>
      <c r="P1976" s="240">
        <f>O1976*H1976</f>
        <v>0</v>
      </c>
      <c r="Q1976" s="240">
        <v>0.046963999999999999</v>
      </c>
      <c r="R1976" s="240">
        <f>Q1976*H1976</f>
        <v>63.286573019999999</v>
      </c>
      <c r="S1976" s="240">
        <v>0</v>
      </c>
      <c r="T1976" s="241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42" t="s">
        <v>304</v>
      </c>
      <c r="AT1976" s="242" t="s">
        <v>253</v>
      </c>
      <c r="AU1976" s="242" t="s">
        <v>93</v>
      </c>
      <c r="AY1976" s="19" t="s">
        <v>251</v>
      </c>
      <c r="BE1976" s="243">
        <f>IF(N1976="základní",J1976,0)</f>
        <v>0</v>
      </c>
      <c r="BF1976" s="243">
        <f>IF(N1976="snížená",J1976,0)</f>
        <v>0</v>
      </c>
      <c r="BG1976" s="243">
        <f>IF(N1976="zákl. přenesená",J1976,0)</f>
        <v>0</v>
      </c>
      <c r="BH1976" s="243">
        <f>IF(N1976="sníž. přenesená",J1976,0)</f>
        <v>0</v>
      </c>
      <c r="BI1976" s="243">
        <f>IF(N1976="nulová",J1976,0)</f>
        <v>0</v>
      </c>
      <c r="BJ1976" s="19" t="s">
        <v>91</v>
      </c>
      <c r="BK1976" s="243">
        <f>ROUND(I1976*H1976,2)</f>
        <v>0</v>
      </c>
      <c r="BL1976" s="19" t="s">
        <v>304</v>
      </c>
      <c r="BM1976" s="242" t="s">
        <v>2064</v>
      </c>
    </row>
    <row r="1977" s="2" customFormat="1">
      <c r="A1977" s="41"/>
      <c r="B1977" s="42"/>
      <c r="C1977" s="43"/>
      <c r="D1977" s="244" t="s">
        <v>258</v>
      </c>
      <c r="E1977" s="43"/>
      <c r="F1977" s="245" t="s">
        <v>2065</v>
      </c>
      <c r="G1977" s="43"/>
      <c r="H1977" s="43"/>
      <c r="I1977" s="246"/>
      <c r="J1977" s="43"/>
      <c r="K1977" s="43"/>
      <c r="L1977" s="47"/>
      <c r="M1977" s="247"/>
      <c r="N1977" s="248"/>
      <c r="O1977" s="94"/>
      <c r="P1977" s="94"/>
      <c r="Q1977" s="94"/>
      <c r="R1977" s="94"/>
      <c r="S1977" s="94"/>
      <c r="T1977" s="95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T1977" s="19" t="s">
        <v>258</v>
      </c>
      <c r="AU1977" s="19" t="s">
        <v>93</v>
      </c>
    </row>
    <row r="1978" s="15" customFormat="1">
      <c r="A1978" s="15"/>
      <c r="B1978" s="272"/>
      <c r="C1978" s="273"/>
      <c r="D1978" s="251" t="s">
        <v>260</v>
      </c>
      <c r="E1978" s="274" t="s">
        <v>1</v>
      </c>
      <c r="F1978" s="275" t="s">
        <v>505</v>
      </c>
      <c r="G1978" s="273"/>
      <c r="H1978" s="274" t="s">
        <v>1</v>
      </c>
      <c r="I1978" s="276"/>
      <c r="J1978" s="273"/>
      <c r="K1978" s="273"/>
      <c r="L1978" s="277"/>
      <c r="M1978" s="278"/>
      <c r="N1978" s="279"/>
      <c r="O1978" s="279"/>
      <c r="P1978" s="279"/>
      <c r="Q1978" s="279"/>
      <c r="R1978" s="279"/>
      <c r="S1978" s="279"/>
      <c r="T1978" s="280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81" t="s">
        <v>260</v>
      </c>
      <c r="AU1978" s="281" t="s">
        <v>93</v>
      </c>
      <c r="AV1978" s="15" t="s">
        <v>91</v>
      </c>
      <c r="AW1978" s="15" t="s">
        <v>40</v>
      </c>
      <c r="AX1978" s="15" t="s">
        <v>84</v>
      </c>
      <c r="AY1978" s="281" t="s">
        <v>251</v>
      </c>
    </row>
    <row r="1979" s="13" customFormat="1">
      <c r="A1979" s="13"/>
      <c r="B1979" s="249"/>
      <c r="C1979" s="250"/>
      <c r="D1979" s="251" t="s">
        <v>260</v>
      </c>
      <c r="E1979" s="252" t="s">
        <v>1</v>
      </c>
      <c r="F1979" s="253" t="s">
        <v>2066</v>
      </c>
      <c r="G1979" s="250"/>
      <c r="H1979" s="254">
        <v>277.23899999999998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260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251</v>
      </c>
    </row>
    <row r="1980" s="15" customFormat="1">
      <c r="A1980" s="15"/>
      <c r="B1980" s="272"/>
      <c r="C1980" s="273"/>
      <c r="D1980" s="251" t="s">
        <v>260</v>
      </c>
      <c r="E1980" s="274" t="s">
        <v>1</v>
      </c>
      <c r="F1980" s="275" t="s">
        <v>511</v>
      </c>
      <c r="G1980" s="273"/>
      <c r="H1980" s="274" t="s">
        <v>1</v>
      </c>
      <c r="I1980" s="276"/>
      <c r="J1980" s="273"/>
      <c r="K1980" s="273"/>
      <c r="L1980" s="277"/>
      <c r="M1980" s="278"/>
      <c r="N1980" s="279"/>
      <c r="O1980" s="279"/>
      <c r="P1980" s="279"/>
      <c r="Q1980" s="279"/>
      <c r="R1980" s="279"/>
      <c r="S1980" s="279"/>
      <c r="T1980" s="280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81" t="s">
        <v>260</v>
      </c>
      <c r="AU1980" s="281" t="s">
        <v>93</v>
      </c>
      <c r="AV1980" s="15" t="s">
        <v>91</v>
      </c>
      <c r="AW1980" s="15" t="s">
        <v>40</v>
      </c>
      <c r="AX1980" s="15" t="s">
        <v>84</v>
      </c>
      <c r="AY1980" s="281" t="s">
        <v>251</v>
      </c>
    </row>
    <row r="1981" s="13" customFormat="1">
      <c r="A1981" s="13"/>
      <c r="B1981" s="249"/>
      <c r="C1981" s="250"/>
      <c r="D1981" s="251" t="s">
        <v>260</v>
      </c>
      <c r="E1981" s="252" t="s">
        <v>1</v>
      </c>
      <c r="F1981" s="253" t="s">
        <v>2067</v>
      </c>
      <c r="G1981" s="250"/>
      <c r="H1981" s="254">
        <v>267.57900000000001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260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251</v>
      </c>
    </row>
    <row r="1982" s="15" customFormat="1">
      <c r="A1982" s="15"/>
      <c r="B1982" s="272"/>
      <c r="C1982" s="273"/>
      <c r="D1982" s="251" t="s">
        <v>260</v>
      </c>
      <c r="E1982" s="274" t="s">
        <v>1</v>
      </c>
      <c r="F1982" s="275" t="s">
        <v>517</v>
      </c>
      <c r="G1982" s="273"/>
      <c r="H1982" s="274" t="s">
        <v>1</v>
      </c>
      <c r="I1982" s="276"/>
      <c r="J1982" s="273"/>
      <c r="K1982" s="273"/>
      <c r="L1982" s="277"/>
      <c r="M1982" s="278"/>
      <c r="N1982" s="279"/>
      <c r="O1982" s="279"/>
      <c r="P1982" s="279"/>
      <c r="Q1982" s="279"/>
      <c r="R1982" s="279"/>
      <c r="S1982" s="279"/>
      <c r="T1982" s="280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81" t="s">
        <v>260</v>
      </c>
      <c r="AU1982" s="281" t="s">
        <v>93</v>
      </c>
      <c r="AV1982" s="15" t="s">
        <v>91</v>
      </c>
      <c r="AW1982" s="15" t="s">
        <v>40</v>
      </c>
      <c r="AX1982" s="15" t="s">
        <v>84</v>
      </c>
      <c r="AY1982" s="281" t="s">
        <v>251</v>
      </c>
    </row>
    <row r="1983" s="13" customFormat="1">
      <c r="A1983" s="13"/>
      <c r="B1983" s="249"/>
      <c r="C1983" s="250"/>
      <c r="D1983" s="251" t="s">
        <v>260</v>
      </c>
      <c r="E1983" s="252" t="s">
        <v>1</v>
      </c>
      <c r="F1983" s="253" t="s">
        <v>2067</v>
      </c>
      <c r="G1983" s="250"/>
      <c r="H1983" s="254">
        <v>267.57900000000001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260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251</v>
      </c>
    </row>
    <row r="1984" s="15" customFormat="1">
      <c r="A1984" s="15"/>
      <c r="B1984" s="272"/>
      <c r="C1984" s="273"/>
      <c r="D1984" s="251" t="s">
        <v>260</v>
      </c>
      <c r="E1984" s="274" t="s">
        <v>1</v>
      </c>
      <c r="F1984" s="275" t="s">
        <v>519</v>
      </c>
      <c r="G1984" s="273"/>
      <c r="H1984" s="274" t="s">
        <v>1</v>
      </c>
      <c r="I1984" s="276"/>
      <c r="J1984" s="273"/>
      <c r="K1984" s="273"/>
      <c r="L1984" s="277"/>
      <c r="M1984" s="278"/>
      <c r="N1984" s="279"/>
      <c r="O1984" s="279"/>
      <c r="P1984" s="279"/>
      <c r="Q1984" s="279"/>
      <c r="R1984" s="279"/>
      <c r="S1984" s="279"/>
      <c r="T1984" s="280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81" t="s">
        <v>260</v>
      </c>
      <c r="AU1984" s="281" t="s">
        <v>93</v>
      </c>
      <c r="AV1984" s="15" t="s">
        <v>91</v>
      </c>
      <c r="AW1984" s="15" t="s">
        <v>40</v>
      </c>
      <c r="AX1984" s="15" t="s">
        <v>84</v>
      </c>
      <c r="AY1984" s="281" t="s">
        <v>251</v>
      </c>
    </row>
    <row r="1985" s="13" customFormat="1">
      <c r="A1985" s="13"/>
      <c r="B1985" s="249"/>
      <c r="C1985" s="250"/>
      <c r="D1985" s="251" t="s">
        <v>260</v>
      </c>
      <c r="E1985" s="252" t="s">
        <v>1</v>
      </c>
      <c r="F1985" s="253" t="s">
        <v>2067</v>
      </c>
      <c r="G1985" s="250"/>
      <c r="H1985" s="254">
        <v>267.57900000000001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260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251</v>
      </c>
    </row>
    <row r="1986" s="15" customFormat="1">
      <c r="A1986" s="15"/>
      <c r="B1986" s="272"/>
      <c r="C1986" s="273"/>
      <c r="D1986" s="251" t="s">
        <v>260</v>
      </c>
      <c r="E1986" s="274" t="s">
        <v>1</v>
      </c>
      <c r="F1986" s="275" t="s">
        <v>519</v>
      </c>
      <c r="G1986" s="273"/>
      <c r="H1986" s="274" t="s">
        <v>1</v>
      </c>
      <c r="I1986" s="276"/>
      <c r="J1986" s="273"/>
      <c r="K1986" s="273"/>
      <c r="L1986" s="277"/>
      <c r="M1986" s="278"/>
      <c r="N1986" s="279"/>
      <c r="O1986" s="279"/>
      <c r="P1986" s="279"/>
      <c r="Q1986" s="279"/>
      <c r="R1986" s="279"/>
      <c r="S1986" s="279"/>
      <c r="T1986" s="280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81" t="s">
        <v>260</v>
      </c>
      <c r="AU1986" s="281" t="s">
        <v>93</v>
      </c>
      <c r="AV1986" s="15" t="s">
        <v>91</v>
      </c>
      <c r="AW1986" s="15" t="s">
        <v>40</v>
      </c>
      <c r="AX1986" s="15" t="s">
        <v>84</v>
      </c>
      <c r="AY1986" s="281" t="s">
        <v>251</v>
      </c>
    </row>
    <row r="1987" s="13" customFormat="1">
      <c r="A1987" s="13"/>
      <c r="B1987" s="249"/>
      <c r="C1987" s="250"/>
      <c r="D1987" s="251" t="s">
        <v>260</v>
      </c>
      <c r="E1987" s="252" t="s">
        <v>1</v>
      </c>
      <c r="F1987" s="253" t="s">
        <v>2067</v>
      </c>
      <c r="G1987" s="250"/>
      <c r="H1987" s="254">
        <v>267.57900000000001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260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251</v>
      </c>
    </row>
    <row r="1988" s="14" customFormat="1">
      <c r="A1988" s="14"/>
      <c r="B1988" s="261"/>
      <c r="C1988" s="262"/>
      <c r="D1988" s="251" t="s">
        <v>260</v>
      </c>
      <c r="E1988" s="263" t="s">
        <v>1</v>
      </c>
      <c r="F1988" s="264" t="s">
        <v>262</v>
      </c>
      <c r="G1988" s="262"/>
      <c r="H1988" s="265">
        <v>1347.5550000000001</v>
      </c>
      <c r="I1988" s="266"/>
      <c r="J1988" s="262"/>
      <c r="K1988" s="262"/>
      <c r="L1988" s="267"/>
      <c r="M1988" s="268"/>
      <c r="N1988" s="269"/>
      <c r="O1988" s="269"/>
      <c r="P1988" s="269"/>
      <c r="Q1988" s="269"/>
      <c r="R1988" s="269"/>
      <c r="S1988" s="269"/>
      <c r="T1988" s="270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71" t="s">
        <v>260</v>
      </c>
      <c r="AU1988" s="271" t="s">
        <v>93</v>
      </c>
      <c r="AV1988" s="14" t="s">
        <v>257</v>
      </c>
      <c r="AW1988" s="14" t="s">
        <v>40</v>
      </c>
      <c r="AX1988" s="14" t="s">
        <v>91</v>
      </c>
      <c r="AY1988" s="271" t="s">
        <v>251</v>
      </c>
    </row>
    <row r="1989" s="2" customFormat="1" ht="33" customHeight="1">
      <c r="A1989" s="41"/>
      <c r="B1989" s="42"/>
      <c r="C1989" s="230" t="s">
        <v>2068</v>
      </c>
      <c r="D1989" s="230" t="s">
        <v>253</v>
      </c>
      <c r="E1989" s="231" t="s">
        <v>2069</v>
      </c>
      <c r="F1989" s="232" t="s">
        <v>2070</v>
      </c>
      <c r="G1989" s="233" t="s">
        <v>389</v>
      </c>
      <c r="H1989" s="234">
        <v>8.2230000000000008</v>
      </c>
      <c r="I1989" s="235"/>
      <c r="J1989" s="236">
        <f>ROUND(I1989*H1989,2)</f>
        <v>0</v>
      </c>
      <c r="K1989" s="237"/>
      <c r="L1989" s="47"/>
      <c r="M1989" s="238" t="s">
        <v>1</v>
      </c>
      <c r="N1989" s="239" t="s">
        <v>49</v>
      </c>
      <c r="O1989" s="94"/>
      <c r="P1989" s="240">
        <f>O1989*H1989</f>
        <v>0</v>
      </c>
      <c r="Q1989" s="240">
        <v>0.0128764</v>
      </c>
      <c r="R1989" s="240">
        <f>Q1989*H1989</f>
        <v>0.1058826372</v>
      </c>
      <c r="S1989" s="240">
        <v>0</v>
      </c>
      <c r="T1989" s="241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42" t="s">
        <v>304</v>
      </c>
      <c r="AT1989" s="242" t="s">
        <v>253</v>
      </c>
      <c r="AU1989" s="242" t="s">
        <v>93</v>
      </c>
      <c r="AY1989" s="19" t="s">
        <v>251</v>
      </c>
      <c r="BE1989" s="243">
        <f>IF(N1989="základní",J1989,0)</f>
        <v>0</v>
      </c>
      <c r="BF1989" s="243">
        <f>IF(N1989="snížená",J1989,0)</f>
        <v>0</v>
      </c>
      <c r="BG1989" s="243">
        <f>IF(N1989="zákl. přenesená",J1989,0)</f>
        <v>0</v>
      </c>
      <c r="BH1989" s="243">
        <f>IF(N1989="sníž. přenesená",J1989,0)</f>
        <v>0</v>
      </c>
      <c r="BI1989" s="243">
        <f>IF(N1989="nulová",J1989,0)</f>
        <v>0</v>
      </c>
      <c r="BJ1989" s="19" t="s">
        <v>91</v>
      </c>
      <c r="BK1989" s="243">
        <f>ROUND(I1989*H1989,2)</f>
        <v>0</v>
      </c>
      <c r="BL1989" s="19" t="s">
        <v>304</v>
      </c>
      <c r="BM1989" s="242" t="s">
        <v>2071</v>
      </c>
    </row>
    <row r="1990" s="2" customFormat="1">
      <c r="A1990" s="41"/>
      <c r="B1990" s="42"/>
      <c r="C1990" s="43"/>
      <c r="D1990" s="244" t="s">
        <v>258</v>
      </c>
      <c r="E1990" s="43"/>
      <c r="F1990" s="245" t="s">
        <v>2072</v>
      </c>
      <c r="G1990" s="43"/>
      <c r="H1990" s="43"/>
      <c r="I1990" s="246"/>
      <c r="J1990" s="43"/>
      <c r="K1990" s="43"/>
      <c r="L1990" s="47"/>
      <c r="M1990" s="247"/>
      <c r="N1990" s="248"/>
      <c r="O1990" s="94"/>
      <c r="P1990" s="94"/>
      <c r="Q1990" s="94"/>
      <c r="R1990" s="94"/>
      <c r="S1990" s="94"/>
      <c r="T1990" s="95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19" t="s">
        <v>258</v>
      </c>
      <c r="AU1990" s="19" t="s">
        <v>93</v>
      </c>
    </row>
    <row r="1991" s="13" customFormat="1">
      <c r="A1991" s="13"/>
      <c r="B1991" s="249"/>
      <c r="C1991" s="250"/>
      <c r="D1991" s="251" t="s">
        <v>260</v>
      </c>
      <c r="E1991" s="252" t="s">
        <v>1</v>
      </c>
      <c r="F1991" s="253" t="s">
        <v>2073</v>
      </c>
      <c r="G1991" s="250"/>
      <c r="H1991" s="254">
        <v>8.2230000000000008</v>
      </c>
      <c r="I1991" s="255"/>
      <c r="J1991" s="250"/>
      <c r="K1991" s="250"/>
      <c r="L1991" s="256"/>
      <c r="M1991" s="257"/>
      <c r="N1991" s="258"/>
      <c r="O1991" s="258"/>
      <c r="P1991" s="258"/>
      <c r="Q1991" s="258"/>
      <c r="R1991" s="258"/>
      <c r="S1991" s="258"/>
      <c r="T1991" s="259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0" t="s">
        <v>260</v>
      </c>
      <c r="AU1991" s="260" t="s">
        <v>93</v>
      </c>
      <c r="AV1991" s="13" t="s">
        <v>93</v>
      </c>
      <c r="AW1991" s="13" t="s">
        <v>40</v>
      </c>
      <c r="AX1991" s="13" t="s">
        <v>84</v>
      </c>
      <c r="AY1991" s="260" t="s">
        <v>251</v>
      </c>
    </row>
    <row r="1992" s="14" customFormat="1">
      <c r="A1992" s="14"/>
      <c r="B1992" s="261"/>
      <c r="C1992" s="262"/>
      <c r="D1992" s="251" t="s">
        <v>260</v>
      </c>
      <c r="E1992" s="263" t="s">
        <v>1</v>
      </c>
      <c r="F1992" s="264" t="s">
        <v>262</v>
      </c>
      <c r="G1992" s="262"/>
      <c r="H1992" s="265">
        <v>8.2230000000000008</v>
      </c>
      <c r="I1992" s="266"/>
      <c r="J1992" s="262"/>
      <c r="K1992" s="262"/>
      <c r="L1992" s="267"/>
      <c r="M1992" s="268"/>
      <c r="N1992" s="269"/>
      <c r="O1992" s="269"/>
      <c r="P1992" s="269"/>
      <c r="Q1992" s="269"/>
      <c r="R1992" s="269"/>
      <c r="S1992" s="269"/>
      <c r="T1992" s="270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71" t="s">
        <v>260</v>
      </c>
      <c r="AU1992" s="271" t="s">
        <v>93</v>
      </c>
      <c r="AV1992" s="14" t="s">
        <v>257</v>
      </c>
      <c r="AW1992" s="14" t="s">
        <v>40</v>
      </c>
      <c r="AX1992" s="14" t="s">
        <v>91</v>
      </c>
      <c r="AY1992" s="271" t="s">
        <v>251</v>
      </c>
    </row>
    <row r="1993" s="2" customFormat="1" ht="33" customHeight="1">
      <c r="A1993" s="41"/>
      <c r="B1993" s="42"/>
      <c r="C1993" s="230" t="s">
        <v>1366</v>
      </c>
      <c r="D1993" s="230" t="s">
        <v>253</v>
      </c>
      <c r="E1993" s="231" t="s">
        <v>2074</v>
      </c>
      <c r="F1993" s="232" t="s">
        <v>2075</v>
      </c>
      <c r="G1993" s="233" t="s">
        <v>389</v>
      </c>
      <c r="H1993" s="234">
        <v>10.619</v>
      </c>
      <c r="I1993" s="235"/>
      <c r="J1993" s="236">
        <f>ROUND(I1993*H1993,2)</f>
        <v>0</v>
      </c>
      <c r="K1993" s="237"/>
      <c r="L1993" s="47"/>
      <c r="M1993" s="238" t="s">
        <v>1</v>
      </c>
      <c r="N1993" s="239" t="s">
        <v>49</v>
      </c>
      <c r="O1993" s="94"/>
      <c r="P1993" s="240">
        <f>O1993*H1993</f>
        <v>0</v>
      </c>
      <c r="Q1993" s="240">
        <v>0.013550400000000001</v>
      </c>
      <c r="R1993" s="240">
        <f>Q1993*H1993</f>
        <v>0.14389169760000001</v>
      </c>
      <c r="S1993" s="240">
        <v>0</v>
      </c>
      <c r="T1993" s="241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42" t="s">
        <v>304</v>
      </c>
      <c r="AT1993" s="242" t="s">
        <v>253</v>
      </c>
      <c r="AU1993" s="242" t="s">
        <v>93</v>
      </c>
      <c r="AY1993" s="19" t="s">
        <v>251</v>
      </c>
      <c r="BE1993" s="243">
        <f>IF(N1993="základní",J1993,0)</f>
        <v>0</v>
      </c>
      <c r="BF1993" s="243">
        <f>IF(N1993="snížená",J1993,0)</f>
        <v>0</v>
      </c>
      <c r="BG1993" s="243">
        <f>IF(N1993="zákl. přenesená",J1993,0)</f>
        <v>0</v>
      </c>
      <c r="BH1993" s="243">
        <f>IF(N1993="sníž. přenesená",J1993,0)</f>
        <v>0</v>
      </c>
      <c r="BI1993" s="243">
        <f>IF(N1993="nulová",J1993,0)</f>
        <v>0</v>
      </c>
      <c r="BJ1993" s="19" t="s">
        <v>91</v>
      </c>
      <c r="BK1993" s="243">
        <f>ROUND(I1993*H1993,2)</f>
        <v>0</v>
      </c>
      <c r="BL1993" s="19" t="s">
        <v>304</v>
      </c>
      <c r="BM1993" s="242" t="s">
        <v>2076</v>
      </c>
    </row>
    <row r="1994" s="2" customFormat="1">
      <c r="A1994" s="41"/>
      <c r="B1994" s="42"/>
      <c r="C1994" s="43"/>
      <c r="D1994" s="244" t="s">
        <v>258</v>
      </c>
      <c r="E1994" s="43"/>
      <c r="F1994" s="245" t="s">
        <v>2077</v>
      </c>
      <c r="G1994" s="43"/>
      <c r="H1994" s="43"/>
      <c r="I1994" s="246"/>
      <c r="J1994" s="43"/>
      <c r="K1994" s="43"/>
      <c r="L1994" s="47"/>
      <c r="M1994" s="247"/>
      <c r="N1994" s="248"/>
      <c r="O1994" s="94"/>
      <c r="P1994" s="94"/>
      <c r="Q1994" s="94"/>
      <c r="R1994" s="94"/>
      <c r="S1994" s="94"/>
      <c r="T1994" s="95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19" t="s">
        <v>258</v>
      </c>
      <c r="AU1994" s="19" t="s">
        <v>93</v>
      </c>
    </row>
    <row r="1995" s="13" customFormat="1">
      <c r="A1995" s="13"/>
      <c r="B1995" s="249"/>
      <c r="C1995" s="250"/>
      <c r="D1995" s="251" t="s">
        <v>260</v>
      </c>
      <c r="E1995" s="252" t="s">
        <v>1</v>
      </c>
      <c r="F1995" s="253" t="s">
        <v>2078</v>
      </c>
      <c r="G1995" s="250"/>
      <c r="H1995" s="254">
        <v>10.619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260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251</v>
      </c>
    </row>
    <row r="1996" s="14" customFormat="1">
      <c r="A1996" s="14"/>
      <c r="B1996" s="261"/>
      <c r="C1996" s="262"/>
      <c r="D1996" s="251" t="s">
        <v>260</v>
      </c>
      <c r="E1996" s="263" t="s">
        <v>1</v>
      </c>
      <c r="F1996" s="264" t="s">
        <v>262</v>
      </c>
      <c r="G1996" s="262"/>
      <c r="H1996" s="265">
        <v>10.619</v>
      </c>
      <c r="I1996" s="266"/>
      <c r="J1996" s="262"/>
      <c r="K1996" s="262"/>
      <c r="L1996" s="267"/>
      <c r="M1996" s="268"/>
      <c r="N1996" s="269"/>
      <c r="O1996" s="269"/>
      <c r="P1996" s="269"/>
      <c r="Q1996" s="269"/>
      <c r="R1996" s="269"/>
      <c r="S1996" s="269"/>
      <c r="T1996" s="270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71" t="s">
        <v>260</v>
      </c>
      <c r="AU1996" s="271" t="s">
        <v>93</v>
      </c>
      <c r="AV1996" s="14" t="s">
        <v>257</v>
      </c>
      <c r="AW1996" s="14" t="s">
        <v>40</v>
      </c>
      <c r="AX1996" s="14" t="s">
        <v>91</v>
      </c>
      <c r="AY1996" s="271" t="s">
        <v>251</v>
      </c>
    </row>
    <row r="1997" s="2" customFormat="1" ht="37.8" customHeight="1">
      <c r="A1997" s="41"/>
      <c r="B1997" s="42"/>
      <c r="C1997" s="230" t="s">
        <v>2079</v>
      </c>
      <c r="D1997" s="230" t="s">
        <v>253</v>
      </c>
      <c r="E1997" s="231" t="s">
        <v>2080</v>
      </c>
      <c r="F1997" s="232" t="s">
        <v>2081</v>
      </c>
      <c r="G1997" s="233" t="s">
        <v>389</v>
      </c>
      <c r="H1997" s="234">
        <v>813.49599999999998</v>
      </c>
      <c r="I1997" s="235"/>
      <c r="J1997" s="236">
        <f>ROUND(I1997*H1997,2)</f>
        <v>0</v>
      </c>
      <c r="K1997" s="237"/>
      <c r="L1997" s="47"/>
      <c r="M1997" s="238" t="s">
        <v>1</v>
      </c>
      <c r="N1997" s="239" t="s">
        <v>49</v>
      </c>
      <c r="O1997" s="94"/>
      <c r="P1997" s="240">
        <f>O1997*H1997</f>
        <v>0</v>
      </c>
      <c r="Q1997" s="240">
        <v>0.029627400000000002</v>
      </c>
      <c r="R1997" s="240">
        <f>Q1997*H1997</f>
        <v>24.1017713904</v>
      </c>
      <c r="S1997" s="240">
        <v>0</v>
      </c>
      <c r="T1997" s="241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42" t="s">
        <v>304</v>
      </c>
      <c r="AT1997" s="242" t="s">
        <v>253</v>
      </c>
      <c r="AU1997" s="242" t="s">
        <v>93</v>
      </c>
      <c r="AY1997" s="19" t="s">
        <v>251</v>
      </c>
      <c r="BE1997" s="243">
        <f>IF(N1997="základní",J1997,0)</f>
        <v>0</v>
      </c>
      <c r="BF1997" s="243">
        <f>IF(N1997="snížená",J1997,0)</f>
        <v>0</v>
      </c>
      <c r="BG1997" s="243">
        <f>IF(N1997="zákl. přenesená",J1997,0)</f>
        <v>0</v>
      </c>
      <c r="BH1997" s="243">
        <f>IF(N1997="sníž. přenesená",J1997,0)</f>
        <v>0</v>
      </c>
      <c r="BI1997" s="243">
        <f>IF(N1997="nulová",J1997,0)</f>
        <v>0</v>
      </c>
      <c r="BJ1997" s="19" t="s">
        <v>91</v>
      </c>
      <c r="BK1997" s="243">
        <f>ROUND(I1997*H1997,2)</f>
        <v>0</v>
      </c>
      <c r="BL1997" s="19" t="s">
        <v>304</v>
      </c>
      <c r="BM1997" s="242" t="s">
        <v>2082</v>
      </c>
    </row>
    <row r="1998" s="2" customFormat="1">
      <c r="A1998" s="41"/>
      <c r="B1998" s="42"/>
      <c r="C1998" s="43"/>
      <c r="D1998" s="244" t="s">
        <v>258</v>
      </c>
      <c r="E1998" s="43"/>
      <c r="F1998" s="245" t="s">
        <v>2083</v>
      </c>
      <c r="G1998" s="43"/>
      <c r="H1998" s="43"/>
      <c r="I1998" s="246"/>
      <c r="J1998" s="43"/>
      <c r="K1998" s="43"/>
      <c r="L1998" s="47"/>
      <c r="M1998" s="247"/>
      <c r="N1998" s="248"/>
      <c r="O1998" s="94"/>
      <c r="P1998" s="94"/>
      <c r="Q1998" s="94"/>
      <c r="R1998" s="94"/>
      <c r="S1998" s="94"/>
      <c r="T1998" s="95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T1998" s="19" t="s">
        <v>258</v>
      </c>
      <c r="AU1998" s="19" t="s">
        <v>93</v>
      </c>
    </row>
    <row r="1999" s="13" customFormat="1">
      <c r="A1999" s="13"/>
      <c r="B1999" s="249"/>
      <c r="C1999" s="250"/>
      <c r="D1999" s="251" t="s">
        <v>260</v>
      </c>
      <c r="E1999" s="252" t="s">
        <v>1</v>
      </c>
      <c r="F1999" s="253" t="s">
        <v>2084</v>
      </c>
      <c r="G1999" s="250"/>
      <c r="H1999" s="254">
        <v>9.5579999999999998</v>
      </c>
      <c r="I1999" s="255"/>
      <c r="J1999" s="250"/>
      <c r="K1999" s="250"/>
      <c r="L1999" s="256"/>
      <c r="M1999" s="257"/>
      <c r="N1999" s="258"/>
      <c r="O1999" s="258"/>
      <c r="P1999" s="258"/>
      <c r="Q1999" s="258"/>
      <c r="R1999" s="258"/>
      <c r="S1999" s="258"/>
      <c r="T1999" s="25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0" t="s">
        <v>260</v>
      </c>
      <c r="AU1999" s="260" t="s">
        <v>93</v>
      </c>
      <c r="AV1999" s="13" t="s">
        <v>93</v>
      </c>
      <c r="AW1999" s="13" t="s">
        <v>40</v>
      </c>
      <c r="AX1999" s="13" t="s">
        <v>84</v>
      </c>
      <c r="AY1999" s="260" t="s">
        <v>251</v>
      </c>
    </row>
    <row r="2000" s="13" customFormat="1">
      <c r="A2000" s="13"/>
      <c r="B2000" s="249"/>
      <c r="C2000" s="250"/>
      <c r="D2000" s="251" t="s">
        <v>260</v>
      </c>
      <c r="E2000" s="252" t="s">
        <v>1</v>
      </c>
      <c r="F2000" s="253" t="s">
        <v>2085</v>
      </c>
      <c r="G2000" s="250"/>
      <c r="H2000" s="254">
        <v>165.398</v>
      </c>
      <c r="I2000" s="255"/>
      <c r="J2000" s="250"/>
      <c r="K2000" s="250"/>
      <c r="L2000" s="256"/>
      <c r="M2000" s="257"/>
      <c r="N2000" s="258"/>
      <c r="O2000" s="258"/>
      <c r="P2000" s="258"/>
      <c r="Q2000" s="258"/>
      <c r="R2000" s="258"/>
      <c r="S2000" s="258"/>
      <c r="T2000" s="25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0" t="s">
        <v>260</v>
      </c>
      <c r="AU2000" s="260" t="s">
        <v>93</v>
      </c>
      <c r="AV2000" s="13" t="s">
        <v>93</v>
      </c>
      <c r="AW2000" s="13" t="s">
        <v>40</v>
      </c>
      <c r="AX2000" s="13" t="s">
        <v>84</v>
      </c>
      <c r="AY2000" s="260" t="s">
        <v>251</v>
      </c>
    </row>
    <row r="2001" s="13" customFormat="1">
      <c r="A2001" s="13"/>
      <c r="B2001" s="249"/>
      <c r="C2001" s="250"/>
      <c r="D2001" s="251" t="s">
        <v>260</v>
      </c>
      <c r="E2001" s="252" t="s">
        <v>1</v>
      </c>
      <c r="F2001" s="253" t="s">
        <v>2086</v>
      </c>
      <c r="G2001" s="250"/>
      <c r="H2001" s="254">
        <v>159.63499999999999</v>
      </c>
      <c r="I2001" s="255"/>
      <c r="J2001" s="250"/>
      <c r="K2001" s="250"/>
      <c r="L2001" s="256"/>
      <c r="M2001" s="257"/>
      <c r="N2001" s="258"/>
      <c r="O2001" s="258"/>
      <c r="P2001" s="258"/>
      <c r="Q2001" s="258"/>
      <c r="R2001" s="258"/>
      <c r="S2001" s="258"/>
      <c r="T2001" s="25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0" t="s">
        <v>260</v>
      </c>
      <c r="AU2001" s="260" t="s">
        <v>93</v>
      </c>
      <c r="AV2001" s="13" t="s">
        <v>93</v>
      </c>
      <c r="AW2001" s="13" t="s">
        <v>40</v>
      </c>
      <c r="AX2001" s="13" t="s">
        <v>84</v>
      </c>
      <c r="AY2001" s="260" t="s">
        <v>251</v>
      </c>
    </row>
    <row r="2002" s="13" customFormat="1">
      <c r="A2002" s="13"/>
      <c r="B2002" s="249"/>
      <c r="C2002" s="250"/>
      <c r="D2002" s="251" t="s">
        <v>260</v>
      </c>
      <c r="E2002" s="252" t="s">
        <v>1</v>
      </c>
      <c r="F2002" s="253" t="s">
        <v>2087</v>
      </c>
      <c r="G2002" s="250"/>
      <c r="H2002" s="254">
        <v>159.63499999999999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260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251</v>
      </c>
    </row>
    <row r="2003" s="13" customFormat="1">
      <c r="A2003" s="13"/>
      <c r="B2003" s="249"/>
      <c r="C2003" s="250"/>
      <c r="D2003" s="251" t="s">
        <v>260</v>
      </c>
      <c r="E2003" s="252" t="s">
        <v>1</v>
      </c>
      <c r="F2003" s="253" t="s">
        <v>2088</v>
      </c>
      <c r="G2003" s="250"/>
      <c r="H2003" s="254">
        <v>159.63499999999999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260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251</v>
      </c>
    </row>
    <row r="2004" s="13" customFormat="1">
      <c r="A2004" s="13"/>
      <c r="B2004" s="249"/>
      <c r="C2004" s="250"/>
      <c r="D2004" s="251" t="s">
        <v>260</v>
      </c>
      <c r="E2004" s="252" t="s">
        <v>1</v>
      </c>
      <c r="F2004" s="253" t="s">
        <v>2089</v>
      </c>
      <c r="G2004" s="250"/>
      <c r="H2004" s="254">
        <v>159.63499999999999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260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251</v>
      </c>
    </row>
    <row r="2005" s="14" customFormat="1">
      <c r="A2005" s="14"/>
      <c r="B2005" s="261"/>
      <c r="C2005" s="262"/>
      <c r="D2005" s="251" t="s">
        <v>260</v>
      </c>
      <c r="E2005" s="263" t="s">
        <v>1</v>
      </c>
      <c r="F2005" s="264" t="s">
        <v>262</v>
      </c>
      <c r="G2005" s="262"/>
      <c r="H2005" s="265">
        <v>813.49599999999998</v>
      </c>
      <c r="I2005" s="266"/>
      <c r="J2005" s="262"/>
      <c r="K2005" s="262"/>
      <c r="L2005" s="267"/>
      <c r="M2005" s="268"/>
      <c r="N2005" s="269"/>
      <c r="O2005" s="269"/>
      <c r="P2005" s="269"/>
      <c r="Q2005" s="269"/>
      <c r="R2005" s="269"/>
      <c r="S2005" s="269"/>
      <c r="T2005" s="270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71" t="s">
        <v>260</v>
      </c>
      <c r="AU2005" s="271" t="s">
        <v>93</v>
      </c>
      <c r="AV2005" s="14" t="s">
        <v>257</v>
      </c>
      <c r="AW2005" s="14" t="s">
        <v>40</v>
      </c>
      <c r="AX2005" s="14" t="s">
        <v>91</v>
      </c>
      <c r="AY2005" s="271" t="s">
        <v>251</v>
      </c>
    </row>
    <row r="2006" s="2" customFormat="1" ht="37.8" customHeight="1">
      <c r="A2006" s="41"/>
      <c r="B2006" s="42"/>
      <c r="C2006" s="230" t="s">
        <v>1374</v>
      </c>
      <c r="D2006" s="230" t="s">
        <v>253</v>
      </c>
      <c r="E2006" s="231" t="s">
        <v>2090</v>
      </c>
      <c r="F2006" s="232" t="s">
        <v>2091</v>
      </c>
      <c r="G2006" s="233" t="s">
        <v>571</v>
      </c>
      <c r="H2006" s="234">
        <v>104</v>
      </c>
      <c r="I2006" s="235"/>
      <c r="J2006" s="236">
        <f>ROUND(I2006*H2006,2)</f>
        <v>0</v>
      </c>
      <c r="K2006" s="237"/>
      <c r="L2006" s="47"/>
      <c r="M2006" s="238" t="s">
        <v>1</v>
      </c>
      <c r="N2006" s="239" t="s">
        <v>49</v>
      </c>
      <c r="O2006" s="94"/>
      <c r="P2006" s="240">
        <f>O2006*H2006</f>
        <v>0</v>
      </c>
      <c r="Q2006" s="240">
        <v>0.0019</v>
      </c>
      <c r="R2006" s="240">
        <f>Q2006*H2006</f>
        <v>0.1976</v>
      </c>
      <c r="S2006" s="240">
        <v>0.0070000000000000001</v>
      </c>
      <c r="T2006" s="241">
        <f>S2006*H2006</f>
        <v>0.72799999999999998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42" t="s">
        <v>304</v>
      </c>
      <c r="AT2006" s="242" t="s">
        <v>253</v>
      </c>
      <c r="AU2006" s="242" t="s">
        <v>93</v>
      </c>
      <c r="AY2006" s="19" t="s">
        <v>251</v>
      </c>
      <c r="BE2006" s="243">
        <f>IF(N2006="základní",J2006,0)</f>
        <v>0</v>
      </c>
      <c r="BF2006" s="243">
        <f>IF(N2006="snížená",J2006,0)</f>
        <v>0</v>
      </c>
      <c r="BG2006" s="243">
        <f>IF(N2006="zákl. přenesená",J2006,0)</f>
        <v>0</v>
      </c>
      <c r="BH2006" s="243">
        <f>IF(N2006="sníž. přenesená",J2006,0)</f>
        <v>0</v>
      </c>
      <c r="BI2006" s="243">
        <f>IF(N2006="nulová",J2006,0)</f>
        <v>0</v>
      </c>
      <c r="BJ2006" s="19" t="s">
        <v>91</v>
      </c>
      <c r="BK2006" s="243">
        <f>ROUND(I2006*H2006,2)</f>
        <v>0</v>
      </c>
      <c r="BL2006" s="19" t="s">
        <v>304</v>
      </c>
      <c r="BM2006" s="242" t="s">
        <v>2092</v>
      </c>
    </row>
    <row r="2007" s="15" customFormat="1">
      <c r="A2007" s="15"/>
      <c r="B2007" s="272"/>
      <c r="C2007" s="273"/>
      <c r="D2007" s="251" t="s">
        <v>260</v>
      </c>
      <c r="E2007" s="274" t="s">
        <v>1</v>
      </c>
      <c r="F2007" s="275" t="s">
        <v>1311</v>
      </c>
      <c r="G2007" s="273"/>
      <c r="H2007" s="274" t="s">
        <v>1</v>
      </c>
      <c r="I2007" s="276"/>
      <c r="J2007" s="273"/>
      <c r="K2007" s="273"/>
      <c r="L2007" s="277"/>
      <c r="M2007" s="278"/>
      <c r="N2007" s="279"/>
      <c r="O2007" s="279"/>
      <c r="P2007" s="279"/>
      <c r="Q2007" s="279"/>
      <c r="R2007" s="279"/>
      <c r="S2007" s="279"/>
      <c r="T2007" s="280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81" t="s">
        <v>260</v>
      </c>
      <c r="AU2007" s="281" t="s">
        <v>93</v>
      </c>
      <c r="AV2007" s="15" t="s">
        <v>91</v>
      </c>
      <c r="AW2007" s="15" t="s">
        <v>40</v>
      </c>
      <c r="AX2007" s="15" t="s">
        <v>84</v>
      </c>
      <c r="AY2007" s="281" t="s">
        <v>251</v>
      </c>
    </row>
    <row r="2008" s="13" customFormat="1">
      <c r="A2008" s="13"/>
      <c r="B2008" s="249"/>
      <c r="C2008" s="250"/>
      <c r="D2008" s="251" t="s">
        <v>260</v>
      </c>
      <c r="E2008" s="252" t="s">
        <v>1</v>
      </c>
      <c r="F2008" s="253" t="s">
        <v>2093</v>
      </c>
      <c r="G2008" s="250"/>
      <c r="H2008" s="254">
        <v>50</v>
      </c>
      <c r="I2008" s="255"/>
      <c r="J2008" s="250"/>
      <c r="K2008" s="250"/>
      <c r="L2008" s="256"/>
      <c r="M2008" s="257"/>
      <c r="N2008" s="258"/>
      <c r="O2008" s="258"/>
      <c r="P2008" s="258"/>
      <c r="Q2008" s="258"/>
      <c r="R2008" s="258"/>
      <c r="S2008" s="258"/>
      <c r="T2008" s="25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0" t="s">
        <v>260</v>
      </c>
      <c r="AU2008" s="260" t="s">
        <v>93</v>
      </c>
      <c r="AV2008" s="13" t="s">
        <v>93</v>
      </c>
      <c r="AW2008" s="13" t="s">
        <v>40</v>
      </c>
      <c r="AX2008" s="13" t="s">
        <v>84</v>
      </c>
      <c r="AY2008" s="260" t="s">
        <v>251</v>
      </c>
    </row>
    <row r="2009" s="13" customFormat="1">
      <c r="A2009" s="13"/>
      <c r="B2009" s="249"/>
      <c r="C2009" s="250"/>
      <c r="D2009" s="251" t="s">
        <v>260</v>
      </c>
      <c r="E2009" s="252" t="s">
        <v>1</v>
      </c>
      <c r="F2009" s="253" t="s">
        <v>2094</v>
      </c>
      <c r="G2009" s="250"/>
      <c r="H2009" s="254">
        <v>8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260</v>
      </c>
      <c r="AU2009" s="260" t="s">
        <v>93</v>
      </c>
      <c r="AV2009" s="13" t="s">
        <v>93</v>
      </c>
      <c r="AW2009" s="13" t="s">
        <v>40</v>
      </c>
      <c r="AX2009" s="13" t="s">
        <v>84</v>
      </c>
      <c r="AY2009" s="260" t="s">
        <v>251</v>
      </c>
    </row>
    <row r="2010" s="13" customFormat="1">
      <c r="A2010" s="13"/>
      <c r="B2010" s="249"/>
      <c r="C2010" s="250"/>
      <c r="D2010" s="251" t="s">
        <v>260</v>
      </c>
      <c r="E2010" s="252" t="s">
        <v>1</v>
      </c>
      <c r="F2010" s="253" t="s">
        <v>2095</v>
      </c>
      <c r="G2010" s="250"/>
      <c r="H2010" s="254">
        <v>46</v>
      </c>
      <c r="I2010" s="255"/>
      <c r="J2010" s="250"/>
      <c r="K2010" s="250"/>
      <c r="L2010" s="256"/>
      <c r="M2010" s="257"/>
      <c r="N2010" s="258"/>
      <c r="O2010" s="258"/>
      <c r="P2010" s="258"/>
      <c r="Q2010" s="258"/>
      <c r="R2010" s="258"/>
      <c r="S2010" s="258"/>
      <c r="T2010" s="25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0" t="s">
        <v>260</v>
      </c>
      <c r="AU2010" s="260" t="s">
        <v>93</v>
      </c>
      <c r="AV2010" s="13" t="s">
        <v>93</v>
      </c>
      <c r="AW2010" s="13" t="s">
        <v>40</v>
      </c>
      <c r="AX2010" s="13" t="s">
        <v>84</v>
      </c>
      <c r="AY2010" s="260" t="s">
        <v>251</v>
      </c>
    </row>
    <row r="2011" s="14" customFormat="1">
      <c r="A2011" s="14"/>
      <c r="B2011" s="261"/>
      <c r="C2011" s="262"/>
      <c r="D2011" s="251" t="s">
        <v>260</v>
      </c>
      <c r="E2011" s="263" t="s">
        <v>1</v>
      </c>
      <c r="F2011" s="264" t="s">
        <v>262</v>
      </c>
      <c r="G2011" s="262"/>
      <c r="H2011" s="265">
        <v>104</v>
      </c>
      <c r="I2011" s="266"/>
      <c r="J2011" s="262"/>
      <c r="K2011" s="262"/>
      <c r="L2011" s="267"/>
      <c r="M2011" s="268"/>
      <c r="N2011" s="269"/>
      <c r="O2011" s="269"/>
      <c r="P2011" s="269"/>
      <c r="Q2011" s="269"/>
      <c r="R2011" s="269"/>
      <c r="S2011" s="269"/>
      <c r="T2011" s="270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71" t="s">
        <v>260</v>
      </c>
      <c r="AU2011" s="271" t="s">
        <v>93</v>
      </c>
      <c r="AV2011" s="14" t="s">
        <v>257</v>
      </c>
      <c r="AW2011" s="14" t="s">
        <v>40</v>
      </c>
      <c r="AX2011" s="14" t="s">
        <v>91</v>
      </c>
      <c r="AY2011" s="271" t="s">
        <v>251</v>
      </c>
    </row>
    <row r="2012" s="2" customFormat="1" ht="33" customHeight="1">
      <c r="A2012" s="41"/>
      <c r="B2012" s="42"/>
      <c r="C2012" s="230" t="s">
        <v>2096</v>
      </c>
      <c r="D2012" s="230" t="s">
        <v>253</v>
      </c>
      <c r="E2012" s="231" t="s">
        <v>2097</v>
      </c>
      <c r="F2012" s="232" t="s">
        <v>2098</v>
      </c>
      <c r="G2012" s="233" t="s">
        <v>571</v>
      </c>
      <c r="H2012" s="234">
        <v>50</v>
      </c>
      <c r="I2012" s="235"/>
      <c r="J2012" s="236">
        <f>ROUND(I2012*H2012,2)</f>
        <v>0</v>
      </c>
      <c r="K2012" s="237"/>
      <c r="L2012" s="47"/>
      <c r="M2012" s="238" t="s">
        <v>1</v>
      </c>
      <c r="N2012" s="239" t="s">
        <v>49</v>
      </c>
      <c r="O2012" s="94"/>
      <c r="P2012" s="240">
        <f>O2012*H2012</f>
        <v>0</v>
      </c>
      <c r="Q2012" s="240">
        <v>0.00115</v>
      </c>
      <c r="R2012" s="240">
        <f>Q2012*H2012</f>
        <v>0.057499999999999996</v>
      </c>
      <c r="S2012" s="240">
        <v>0.0028</v>
      </c>
      <c r="T2012" s="241">
        <f>S2012*H2012</f>
        <v>0.13999999999999999</v>
      </c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R2012" s="242" t="s">
        <v>304</v>
      </c>
      <c r="AT2012" s="242" t="s">
        <v>253</v>
      </c>
      <c r="AU2012" s="242" t="s">
        <v>93</v>
      </c>
      <c r="AY2012" s="19" t="s">
        <v>251</v>
      </c>
      <c r="BE2012" s="243">
        <f>IF(N2012="základní",J2012,0)</f>
        <v>0</v>
      </c>
      <c r="BF2012" s="243">
        <f>IF(N2012="snížená",J2012,0)</f>
        <v>0</v>
      </c>
      <c r="BG2012" s="243">
        <f>IF(N2012="zákl. přenesená",J2012,0)</f>
        <v>0</v>
      </c>
      <c r="BH2012" s="243">
        <f>IF(N2012="sníž. přenesená",J2012,0)</f>
        <v>0</v>
      </c>
      <c r="BI2012" s="243">
        <f>IF(N2012="nulová",J2012,0)</f>
        <v>0</v>
      </c>
      <c r="BJ2012" s="19" t="s">
        <v>91</v>
      </c>
      <c r="BK2012" s="243">
        <f>ROUND(I2012*H2012,2)</f>
        <v>0</v>
      </c>
      <c r="BL2012" s="19" t="s">
        <v>304</v>
      </c>
      <c r="BM2012" s="242" t="s">
        <v>2099</v>
      </c>
    </row>
    <row r="2013" s="15" customFormat="1">
      <c r="A2013" s="15"/>
      <c r="B2013" s="272"/>
      <c r="C2013" s="273"/>
      <c r="D2013" s="251" t="s">
        <v>260</v>
      </c>
      <c r="E2013" s="274" t="s">
        <v>1</v>
      </c>
      <c r="F2013" s="275" t="s">
        <v>1311</v>
      </c>
      <c r="G2013" s="273"/>
      <c r="H2013" s="274" t="s">
        <v>1</v>
      </c>
      <c r="I2013" s="276"/>
      <c r="J2013" s="273"/>
      <c r="K2013" s="273"/>
      <c r="L2013" s="277"/>
      <c r="M2013" s="278"/>
      <c r="N2013" s="279"/>
      <c r="O2013" s="279"/>
      <c r="P2013" s="279"/>
      <c r="Q2013" s="279"/>
      <c r="R2013" s="279"/>
      <c r="S2013" s="279"/>
      <c r="T2013" s="280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81" t="s">
        <v>260</v>
      </c>
      <c r="AU2013" s="281" t="s">
        <v>93</v>
      </c>
      <c r="AV2013" s="15" t="s">
        <v>91</v>
      </c>
      <c r="AW2013" s="15" t="s">
        <v>40</v>
      </c>
      <c r="AX2013" s="15" t="s">
        <v>84</v>
      </c>
      <c r="AY2013" s="281" t="s">
        <v>251</v>
      </c>
    </row>
    <row r="2014" s="13" customFormat="1">
      <c r="A2014" s="13"/>
      <c r="B2014" s="249"/>
      <c r="C2014" s="250"/>
      <c r="D2014" s="251" t="s">
        <v>260</v>
      </c>
      <c r="E2014" s="252" t="s">
        <v>1</v>
      </c>
      <c r="F2014" s="253" t="s">
        <v>2100</v>
      </c>
      <c r="G2014" s="250"/>
      <c r="H2014" s="254">
        <v>20</v>
      </c>
      <c r="I2014" s="255"/>
      <c r="J2014" s="250"/>
      <c r="K2014" s="250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0" t="s">
        <v>260</v>
      </c>
      <c r="AU2014" s="260" t="s">
        <v>93</v>
      </c>
      <c r="AV2014" s="13" t="s">
        <v>93</v>
      </c>
      <c r="AW2014" s="13" t="s">
        <v>40</v>
      </c>
      <c r="AX2014" s="13" t="s">
        <v>84</v>
      </c>
      <c r="AY2014" s="260" t="s">
        <v>251</v>
      </c>
    </row>
    <row r="2015" s="13" customFormat="1">
      <c r="A2015" s="13"/>
      <c r="B2015" s="249"/>
      <c r="C2015" s="250"/>
      <c r="D2015" s="251" t="s">
        <v>260</v>
      </c>
      <c r="E2015" s="252" t="s">
        <v>1</v>
      </c>
      <c r="F2015" s="253" t="s">
        <v>2101</v>
      </c>
      <c r="G2015" s="250"/>
      <c r="H2015" s="254">
        <v>30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260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251</v>
      </c>
    </row>
    <row r="2016" s="14" customFormat="1">
      <c r="A2016" s="14"/>
      <c r="B2016" s="261"/>
      <c r="C2016" s="262"/>
      <c r="D2016" s="251" t="s">
        <v>260</v>
      </c>
      <c r="E2016" s="263" t="s">
        <v>1</v>
      </c>
      <c r="F2016" s="264" t="s">
        <v>262</v>
      </c>
      <c r="G2016" s="262"/>
      <c r="H2016" s="265">
        <v>50</v>
      </c>
      <c r="I2016" s="266"/>
      <c r="J2016" s="262"/>
      <c r="K2016" s="262"/>
      <c r="L2016" s="267"/>
      <c r="M2016" s="268"/>
      <c r="N2016" s="269"/>
      <c r="O2016" s="269"/>
      <c r="P2016" s="269"/>
      <c r="Q2016" s="269"/>
      <c r="R2016" s="269"/>
      <c r="S2016" s="269"/>
      <c r="T2016" s="270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71" t="s">
        <v>260</v>
      </c>
      <c r="AU2016" s="271" t="s">
        <v>93</v>
      </c>
      <c r="AV2016" s="14" t="s">
        <v>257</v>
      </c>
      <c r="AW2016" s="14" t="s">
        <v>40</v>
      </c>
      <c r="AX2016" s="14" t="s">
        <v>91</v>
      </c>
      <c r="AY2016" s="271" t="s">
        <v>251</v>
      </c>
    </row>
    <row r="2017" s="2" customFormat="1" ht="37.8" customHeight="1">
      <c r="A2017" s="41"/>
      <c r="B2017" s="42"/>
      <c r="C2017" s="230" t="s">
        <v>1377</v>
      </c>
      <c r="D2017" s="230" t="s">
        <v>253</v>
      </c>
      <c r="E2017" s="231" t="s">
        <v>2102</v>
      </c>
      <c r="F2017" s="232" t="s">
        <v>2103</v>
      </c>
      <c r="G2017" s="233" t="s">
        <v>571</v>
      </c>
      <c r="H2017" s="234">
        <v>29</v>
      </c>
      <c r="I2017" s="235"/>
      <c r="J2017" s="236">
        <f>ROUND(I2017*H2017,2)</f>
        <v>0</v>
      </c>
      <c r="K2017" s="237"/>
      <c r="L2017" s="47"/>
      <c r="M2017" s="238" t="s">
        <v>1</v>
      </c>
      <c r="N2017" s="239" t="s">
        <v>49</v>
      </c>
      <c r="O2017" s="94"/>
      <c r="P2017" s="240">
        <f>O2017*H2017</f>
        <v>0</v>
      </c>
      <c r="Q2017" s="240">
        <v>0.0025899999999999999</v>
      </c>
      <c r="R2017" s="240">
        <f>Q2017*H2017</f>
        <v>0.075109999999999996</v>
      </c>
      <c r="S2017" s="240">
        <v>0.014</v>
      </c>
      <c r="T2017" s="241">
        <f>S2017*H2017</f>
        <v>0.40600000000000003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42" t="s">
        <v>304</v>
      </c>
      <c r="AT2017" s="242" t="s">
        <v>253</v>
      </c>
      <c r="AU2017" s="242" t="s">
        <v>93</v>
      </c>
      <c r="AY2017" s="19" t="s">
        <v>251</v>
      </c>
      <c r="BE2017" s="243">
        <f>IF(N2017="základní",J2017,0)</f>
        <v>0</v>
      </c>
      <c r="BF2017" s="243">
        <f>IF(N2017="snížená",J2017,0)</f>
        <v>0</v>
      </c>
      <c r="BG2017" s="243">
        <f>IF(N2017="zákl. přenesená",J2017,0)</f>
        <v>0</v>
      </c>
      <c r="BH2017" s="243">
        <f>IF(N2017="sníž. přenesená",J2017,0)</f>
        <v>0</v>
      </c>
      <c r="BI2017" s="243">
        <f>IF(N2017="nulová",J2017,0)</f>
        <v>0</v>
      </c>
      <c r="BJ2017" s="19" t="s">
        <v>91</v>
      </c>
      <c r="BK2017" s="243">
        <f>ROUND(I2017*H2017,2)</f>
        <v>0</v>
      </c>
      <c r="BL2017" s="19" t="s">
        <v>304</v>
      </c>
      <c r="BM2017" s="242" t="s">
        <v>2104</v>
      </c>
    </row>
    <row r="2018" s="15" customFormat="1">
      <c r="A2018" s="15"/>
      <c r="B2018" s="272"/>
      <c r="C2018" s="273"/>
      <c r="D2018" s="251" t="s">
        <v>260</v>
      </c>
      <c r="E2018" s="274" t="s">
        <v>1</v>
      </c>
      <c r="F2018" s="275" t="s">
        <v>1311</v>
      </c>
      <c r="G2018" s="273"/>
      <c r="H2018" s="274" t="s">
        <v>1</v>
      </c>
      <c r="I2018" s="276"/>
      <c r="J2018" s="273"/>
      <c r="K2018" s="273"/>
      <c r="L2018" s="277"/>
      <c r="M2018" s="278"/>
      <c r="N2018" s="279"/>
      <c r="O2018" s="279"/>
      <c r="P2018" s="279"/>
      <c r="Q2018" s="279"/>
      <c r="R2018" s="279"/>
      <c r="S2018" s="279"/>
      <c r="T2018" s="280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1" t="s">
        <v>260</v>
      </c>
      <c r="AU2018" s="281" t="s">
        <v>93</v>
      </c>
      <c r="AV2018" s="15" t="s">
        <v>91</v>
      </c>
      <c r="AW2018" s="15" t="s">
        <v>40</v>
      </c>
      <c r="AX2018" s="15" t="s">
        <v>84</v>
      </c>
      <c r="AY2018" s="281" t="s">
        <v>251</v>
      </c>
    </row>
    <row r="2019" s="13" customFormat="1">
      <c r="A2019" s="13"/>
      <c r="B2019" s="249"/>
      <c r="C2019" s="250"/>
      <c r="D2019" s="251" t="s">
        <v>260</v>
      </c>
      <c r="E2019" s="252" t="s">
        <v>1</v>
      </c>
      <c r="F2019" s="253" t="s">
        <v>2105</v>
      </c>
      <c r="G2019" s="250"/>
      <c r="H2019" s="254">
        <v>26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260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251</v>
      </c>
    </row>
    <row r="2020" s="13" customFormat="1">
      <c r="A2020" s="13"/>
      <c r="B2020" s="249"/>
      <c r="C2020" s="250"/>
      <c r="D2020" s="251" t="s">
        <v>260</v>
      </c>
      <c r="E2020" s="252" t="s">
        <v>1</v>
      </c>
      <c r="F2020" s="253" t="s">
        <v>2106</v>
      </c>
      <c r="G2020" s="250"/>
      <c r="H2020" s="254">
        <v>3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260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251</v>
      </c>
    </row>
    <row r="2021" s="14" customFormat="1">
      <c r="A2021" s="14"/>
      <c r="B2021" s="261"/>
      <c r="C2021" s="262"/>
      <c r="D2021" s="251" t="s">
        <v>260</v>
      </c>
      <c r="E2021" s="263" t="s">
        <v>1</v>
      </c>
      <c r="F2021" s="264" t="s">
        <v>262</v>
      </c>
      <c r="G2021" s="262"/>
      <c r="H2021" s="265">
        <v>29</v>
      </c>
      <c r="I2021" s="266"/>
      <c r="J2021" s="262"/>
      <c r="K2021" s="262"/>
      <c r="L2021" s="267"/>
      <c r="M2021" s="268"/>
      <c r="N2021" s="269"/>
      <c r="O2021" s="269"/>
      <c r="P2021" s="269"/>
      <c r="Q2021" s="269"/>
      <c r="R2021" s="269"/>
      <c r="S2021" s="269"/>
      <c r="T2021" s="270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71" t="s">
        <v>260</v>
      </c>
      <c r="AU2021" s="271" t="s">
        <v>93</v>
      </c>
      <c r="AV2021" s="14" t="s">
        <v>257</v>
      </c>
      <c r="AW2021" s="14" t="s">
        <v>40</v>
      </c>
      <c r="AX2021" s="14" t="s">
        <v>91</v>
      </c>
      <c r="AY2021" s="271" t="s">
        <v>251</v>
      </c>
    </row>
    <row r="2022" s="2" customFormat="1" ht="37.8" customHeight="1">
      <c r="A2022" s="41"/>
      <c r="B2022" s="42"/>
      <c r="C2022" s="230" t="s">
        <v>2107</v>
      </c>
      <c r="D2022" s="230" t="s">
        <v>253</v>
      </c>
      <c r="E2022" s="231" t="s">
        <v>2108</v>
      </c>
      <c r="F2022" s="232" t="s">
        <v>2109</v>
      </c>
      <c r="G2022" s="233" t="s">
        <v>571</v>
      </c>
      <c r="H2022" s="234">
        <v>91</v>
      </c>
      <c r="I2022" s="235"/>
      <c r="J2022" s="236">
        <f>ROUND(I2022*H2022,2)</f>
        <v>0</v>
      </c>
      <c r="K2022" s="237"/>
      <c r="L2022" s="47"/>
      <c r="M2022" s="238" t="s">
        <v>1</v>
      </c>
      <c r="N2022" s="239" t="s">
        <v>49</v>
      </c>
      <c r="O2022" s="94"/>
      <c r="P2022" s="240">
        <f>O2022*H2022</f>
        <v>0</v>
      </c>
      <c r="Q2022" s="240">
        <v>0.00382</v>
      </c>
      <c r="R2022" s="240">
        <f>Q2022*H2022</f>
        <v>0.34761999999999998</v>
      </c>
      <c r="S2022" s="240">
        <v>0.028000000000000001</v>
      </c>
      <c r="T2022" s="241">
        <f>S2022*H2022</f>
        <v>2.548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42" t="s">
        <v>304</v>
      </c>
      <c r="AT2022" s="242" t="s">
        <v>253</v>
      </c>
      <c r="AU2022" s="242" t="s">
        <v>93</v>
      </c>
      <c r="AY2022" s="19" t="s">
        <v>251</v>
      </c>
      <c r="BE2022" s="243">
        <f>IF(N2022="základní",J2022,0)</f>
        <v>0</v>
      </c>
      <c r="BF2022" s="243">
        <f>IF(N2022="snížená",J2022,0)</f>
        <v>0</v>
      </c>
      <c r="BG2022" s="243">
        <f>IF(N2022="zákl. přenesená",J2022,0)</f>
        <v>0</v>
      </c>
      <c r="BH2022" s="243">
        <f>IF(N2022="sníž. přenesená",J2022,0)</f>
        <v>0</v>
      </c>
      <c r="BI2022" s="243">
        <f>IF(N2022="nulová",J2022,0)</f>
        <v>0</v>
      </c>
      <c r="BJ2022" s="19" t="s">
        <v>91</v>
      </c>
      <c r="BK2022" s="243">
        <f>ROUND(I2022*H2022,2)</f>
        <v>0</v>
      </c>
      <c r="BL2022" s="19" t="s">
        <v>304</v>
      </c>
      <c r="BM2022" s="242" t="s">
        <v>2110</v>
      </c>
    </row>
    <row r="2023" s="15" customFormat="1">
      <c r="A2023" s="15"/>
      <c r="B2023" s="272"/>
      <c r="C2023" s="273"/>
      <c r="D2023" s="251" t="s">
        <v>260</v>
      </c>
      <c r="E2023" s="274" t="s">
        <v>1</v>
      </c>
      <c r="F2023" s="275" t="s">
        <v>1311</v>
      </c>
      <c r="G2023" s="273"/>
      <c r="H2023" s="274" t="s">
        <v>1</v>
      </c>
      <c r="I2023" s="276"/>
      <c r="J2023" s="273"/>
      <c r="K2023" s="273"/>
      <c r="L2023" s="277"/>
      <c r="M2023" s="278"/>
      <c r="N2023" s="279"/>
      <c r="O2023" s="279"/>
      <c r="P2023" s="279"/>
      <c r="Q2023" s="279"/>
      <c r="R2023" s="279"/>
      <c r="S2023" s="279"/>
      <c r="T2023" s="280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1" t="s">
        <v>260</v>
      </c>
      <c r="AU2023" s="281" t="s">
        <v>93</v>
      </c>
      <c r="AV2023" s="15" t="s">
        <v>91</v>
      </c>
      <c r="AW2023" s="15" t="s">
        <v>40</v>
      </c>
      <c r="AX2023" s="15" t="s">
        <v>84</v>
      </c>
      <c r="AY2023" s="281" t="s">
        <v>251</v>
      </c>
    </row>
    <row r="2024" s="13" customFormat="1">
      <c r="A2024" s="13"/>
      <c r="B2024" s="249"/>
      <c r="C2024" s="250"/>
      <c r="D2024" s="251" t="s">
        <v>260</v>
      </c>
      <c r="E2024" s="252" t="s">
        <v>1</v>
      </c>
      <c r="F2024" s="253" t="s">
        <v>2111</v>
      </c>
      <c r="G2024" s="250"/>
      <c r="H2024" s="254">
        <v>19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260</v>
      </c>
      <c r="AU2024" s="260" t="s">
        <v>93</v>
      </c>
      <c r="AV2024" s="13" t="s">
        <v>93</v>
      </c>
      <c r="AW2024" s="13" t="s">
        <v>40</v>
      </c>
      <c r="AX2024" s="13" t="s">
        <v>84</v>
      </c>
      <c r="AY2024" s="260" t="s">
        <v>251</v>
      </c>
    </row>
    <row r="2025" s="13" customFormat="1">
      <c r="A2025" s="13"/>
      <c r="B2025" s="249"/>
      <c r="C2025" s="250"/>
      <c r="D2025" s="251" t="s">
        <v>260</v>
      </c>
      <c r="E2025" s="252" t="s">
        <v>1</v>
      </c>
      <c r="F2025" s="253" t="s">
        <v>2112</v>
      </c>
      <c r="G2025" s="250"/>
      <c r="H2025" s="254">
        <v>12</v>
      </c>
      <c r="I2025" s="255"/>
      <c r="J2025" s="250"/>
      <c r="K2025" s="250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0" t="s">
        <v>260</v>
      </c>
      <c r="AU2025" s="260" t="s">
        <v>93</v>
      </c>
      <c r="AV2025" s="13" t="s">
        <v>93</v>
      </c>
      <c r="AW2025" s="13" t="s">
        <v>40</v>
      </c>
      <c r="AX2025" s="13" t="s">
        <v>84</v>
      </c>
      <c r="AY2025" s="260" t="s">
        <v>251</v>
      </c>
    </row>
    <row r="2026" s="13" customFormat="1">
      <c r="A2026" s="13"/>
      <c r="B2026" s="249"/>
      <c r="C2026" s="250"/>
      <c r="D2026" s="251" t="s">
        <v>260</v>
      </c>
      <c r="E2026" s="252" t="s">
        <v>1</v>
      </c>
      <c r="F2026" s="253" t="s">
        <v>2113</v>
      </c>
      <c r="G2026" s="250"/>
      <c r="H2026" s="254">
        <v>24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260</v>
      </c>
      <c r="AU2026" s="260" t="s">
        <v>93</v>
      </c>
      <c r="AV2026" s="13" t="s">
        <v>93</v>
      </c>
      <c r="AW2026" s="13" t="s">
        <v>40</v>
      </c>
      <c r="AX2026" s="13" t="s">
        <v>84</v>
      </c>
      <c r="AY2026" s="260" t="s">
        <v>251</v>
      </c>
    </row>
    <row r="2027" s="13" customFormat="1">
      <c r="A2027" s="13"/>
      <c r="B2027" s="249"/>
      <c r="C2027" s="250"/>
      <c r="D2027" s="251" t="s">
        <v>260</v>
      </c>
      <c r="E2027" s="252" t="s">
        <v>1</v>
      </c>
      <c r="F2027" s="253" t="s">
        <v>2114</v>
      </c>
      <c r="G2027" s="250"/>
      <c r="H2027" s="254">
        <v>36</v>
      </c>
      <c r="I2027" s="255"/>
      <c r="J2027" s="250"/>
      <c r="K2027" s="250"/>
      <c r="L2027" s="256"/>
      <c r="M2027" s="257"/>
      <c r="N2027" s="258"/>
      <c r="O2027" s="258"/>
      <c r="P2027" s="258"/>
      <c r="Q2027" s="258"/>
      <c r="R2027" s="258"/>
      <c r="S2027" s="258"/>
      <c r="T2027" s="25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0" t="s">
        <v>260</v>
      </c>
      <c r="AU2027" s="260" t="s">
        <v>93</v>
      </c>
      <c r="AV2027" s="13" t="s">
        <v>93</v>
      </c>
      <c r="AW2027" s="13" t="s">
        <v>40</v>
      </c>
      <c r="AX2027" s="13" t="s">
        <v>84</v>
      </c>
      <c r="AY2027" s="260" t="s">
        <v>251</v>
      </c>
    </row>
    <row r="2028" s="14" customFormat="1">
      <c r="A2028" s="14"/>
      <c r="B2028" s="261"/>
      <c r="C2028" s="262"/>
      <c r="D2028" s="251" t="s">
        <v>260</v>
      </c>
      <c r="E2028" s="263" t="s">
        <v>1</v>
      </c>
      <c r="F2028" s="264" t="s">
        <v>262</v>
      </c>
      <c r="G2028" s="262"/>
      <c r="H2028" s="265">
        <v>91</v>
      </c>
      <c r="I2028" s="266"/>
      <c r="J2028" s="262"/>
      <c r="K2028" s="262"/>
      <c r="L2028" s="267"/>
      <c r="M2028" s="268"/>
      <c r="N2028" s="269"/>
      <c r="O2028" s="269"/>
      <c r="P2028" s="269"/>
      <c r="Q2028" s="269"/>
      <c r="R2028" s="269"/>
      <c r="S2028" s="269"/>
      <c r="T2028" s="270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71" t="s">
        <v>260</v>
      </c>
      <c r="AU2028" s="271" t="s">
        <v>93</v>
      </c>
      <c r="AV2028" s="14" t="s">
        <v>257</v>
      </c>
      <c r="AW2028" s="14" t="s">
        <v>40</v>
      </c>
      <c r="AX2028" s="14" t="s">
        <v>91</v>
      </c>
      <c r="AY2028" s="271" t="s">
        <v>251</v>
      </c>
    </row>
    <row r="2029" s="2" customFormat="1" ht="24.15" customHeight="1">
      <c r="A2029" s="41"/>
      <c r="B2029" s="42"/>
      <c r="C2029" s="230" t="s">
        <v>1387</v>
      </c>
      <c r="D2029" s="230" t="s">
        <v>253</v>
      </c>
      <c r="E2029" s="231" t="s">
        <v>2115</v>
      </c>
      <c r="F2029" s="232" t="s">
        <v>2116</v>
      </c>
      <c r="G2029" s="233" t="s">
        <v>389</v>
      </c>
      <c r="H2029" s="234">
        <v>1448.4000000000001</v>
      </c>
      <c r="I2029" s="235"/>
      <c r="J2029" s="236">
        <f>ROUND(I2029*H2029,2)</f>
        <v>0</v>
      </c>
      <c r="K2029" s="237"/>
      <c r="L2029" s="47"/>
      <c r="M2029" s="238" t="s">
        <v>1</v>
      </c>
      <c r="N2029" s="239" t="s">
        <v>49</v>
      </c>
      <c r="O2029" s="94"/>
      <c r="P2029" s="240">
        <f>O2029*H2029</f>
        <v>0</v>
      </c>
      <c r="Q2029" s="240">
        <v>0.012201490900000001</v>
      </c>
      <c r="R2029" s="240">
        <f>Q2029*H2029</f>
        <v>17.672639419560003</v>
      </c>
      <c r="S2029" s="240">
        <v>0</v>
      </c>
      <c r="T2029" s="241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42" t="s">
        <v>304</v>
      </c>
      <c r="AT2029" s="242" t="s">
        <v>253</v>
      </c>
      <c r="AU2029" s="242" t="s">
        <v>93</v>
      </c>
      <c r="AY2029" s="19" t="s">
        <v>251</v>
      </c>
      <c r="BE2029" s="243">
        <f>IF(N2029="základní",J2029,0)</f>
        <v>0</v>
      </c>
      <c r="BF2029" s="243">
        <f>IF(N2029="snížená",J2029,0)</f>
        <v>0</v>
      </c>
      <c r="BG2029" s="243">
        <f>IF(N2029="zákl. přenesená",J2029,0)</f>
        <v>0</v>
      </c>
      <c r="BH2029" s="243">
        <f>IF(N2029="sníž. přenesená",J2029,0)</f>
        <v>0</v>
      </c>
      <c r="BI2029" s="243">
        <f>IF(N2029="nulová",J2029,0)</f>
        <v>0</v>
      </c>
      <c r="BJ2029" s="19" t="s">
        <v>91</v>
      </c>
      <c r="BK2029" s="243">
        <f>ROUND(I2029*H2029,2)</f>
        <v>0</v>
      </c>
      <c r="BL2029" s="19" t="s">
        <v>304</v>
      </c>
      <c r="BM2029" s="242" t="s">
        <v>2117</v>
      </c>
    </row>
    <row r="2030" s="2" customFormat="1">
      <c r="A2030" s="41"/>
      <c r="B2030" s="42"/>
      <c r="C2030" s="43"/>
      <c r="D2030" s="244" t="s">
        <v>258</v>
      </c>
      <c r="E2030" s="43"/>
      <c r="F2030" s="245" t="s">
        <v>2118</v>
      </c>
      <c r="G2030" s="43"/>
      <c r="H2030" s="43"/>
      <c r="I2030" s="246"/>
      <c r="J2030" s="43"/>
      <c r="K2030" s="43"/>
      <c r="L2030" s="47"/>
      <c r="M2030" s="247"/>
      <c r="N2030" s="248"/>
      <c r="O2030" s="94"/>
      <c r="P2030" s="94"/>
      <c r="Q2030" s="94"/>
      <c r="R2030" s="94"/>
      <c r="S2030" s="94"/>
      <c r="T2030" s="95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T2030" s="19" t="s">
        <v>258</v>
      </c>
      <c r="AU2030" s="19" t="s">
        <v>93</v>
      </c>
    </row>
    <row r="2031" s="13" customFormat="1">
      <c r="A2031" s="13"/>
      <c r="B2031" s="249"/>
      <c r="C2031" s="250"/>
      <c r="D2031" s="251" t="s">
        <v>260</v>
      </c>
      <c r="E2031" s="252" t="s">
        <v>1</v>
      </c>
      <c r="F2031" s="253" t="s">
        <v>2119</v>
      </c>
      <c r="G2031" s="250"/>
      <c r="H2031" s="254">
        <v>12.09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260</v>
      </c>
      <c r="AU2031" s="260" t="s">
        <v>93</v>
      </c>
      <c r="AV2031" s="13" t="s">
        <v>93</v>
      </c>
      <c r="AW2031" s="13" t="s">
        <v>40</v>
      </c>
      <c r="AX2031" s="13" t="s">
        <v>84</v>
      </c>
      <c r="AY2031" s="260" t="s">
        <v>251</v>
      </c>
    </row>
    <row r="2032" s="13" customFormat="1">
      <c r="A2032" s="13"/>
      <c r="B2032" s="249"/>
      <c r="C2032" s="250"/>
      <c r="D2032" s="251" t="s">
        <v>260</v>
      </c>
      <c r="E2032" s="252" t="s">
        <v>1</v>
      </c>
      <c r="F2032" s="253" t="s">
        <v>2120</v>
      </c>
      <c r="G2032" s="250"/>
      <c r="H2032" s="254">
        <v>288.70999999999998</v>
      </c>
      <c r="I2032" s="255"/>
      <c r="J2032" s="250"/>
      <c r="K2032" s="250"/>
      <c r="L2032" s="256"/>
      <c r="M2032" s="257"/>
      <c r="N2032" s="258"/>
      <c r="O2032" s="258"/>
      <c r="P2032" s="258"/>
      <c r="Q2032" s="258"/>
      <c r="R2032" s="258"/>
      <c r="S2032" s="258"/>
      <c r="T2032" s="25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0" t="s">
        <v>260</v>
      </c>
      <c r="AU2032" s="260" t="s">
        <v>93</v>
      </c>
      <c r="AV2032" s="13" t="s">
        <v>93</v>
      </c>
      <c r="AW2032" s="13" t="s">
        <v>40</v>
      </c>
      <c r="AX2032" s="13" t="s">
        <v>84</v>
      </c>
      <c r="AY2032" s="260" t="s">
        <v>251</v>
      </c>
    </row>
    <row r="2033" s="13" customFormat="1">
      <c r="A2033" s="13"/>
      <c r="B2033" s="249"/>
      <c r="C2033" s="250"/>
      <c r="D2033" s="251" t="s">
        <v>260</v>
      </c>
      <c r="E2033" s="252" t="s">
        <v>1</v>
      </c>
      <c r="F2033" s="253" t="s">
        <v>2121</v>
      </c>
      <c r="G2033" s="250"/>
      <c r="H2033" s="254">
        <v>286.89999999999998</v>
      </c>
      <c r="I2033" s="255"/>
      <c r="J2033" s="250"/>
      <c r="K2033" s="250"/>
      <c r="L2033" s="256"/>
      <c r="M2033" s="257"/>
      <c r="N2033" s="258"/>
      <c r="O2033" s="258"/>
      <c r="P2033" s="258"/>
      <c r="Q2033" s="258"/>
      <c r="R2033" s="258"/>
      <c r="S2033" s="258"/>
      <c r="T2033" s="25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0" t="s">
        <v>260</v>
      </c>
      <c r="AU2033" s="260" t="s">
        <v>93</v>
      </c>
      <c r="AV2033" s="13" t="s">
        <v>93</v>
      </c>
      <c r="AW2033" s="13" t="s">
        <v>40</v>
      </c>
      <c r="AX2033" s="13" t="s">
        <v>84</v>
      </c>
      <c r="AY2033" s="260" t="s">
        <v>251</v>
      </c>
    </row>
    <row r="2034" s="13" customFormat="1">
      <c r="A2034" s="13"/>
      <c r="B2034" s="249"/>
      <c r="C2034" s="250"/>
      <c r="D2034" s="251" t="s">
        <v>260</v>
      </c>
      <c r="E2034" s="252" t="s">
        <v>1</v>
      </c>
      <c r="F2034" s="253" t="s">
        <v>2122</v>
      </c>
      <c r="G2034" s="250"/>
      <c r="H2034" s="254">
        <v>286.89999999999998</v>
      </c>
      <c r="I2034" s="255"/>
      <c r="J2034" s="250"/>
      <c r="K2034" s="250"/>
      <c r="L2034" s="256"/>
      <c r="M2034" s="257"/>
      <c r="N2034" s="258"/>
      <c r="O2034" s="258"/>
      <c r="P2034" s="258"/>
      <c r="Q2034" s="258"/>
      <c r="R2034" s="258"/>
      <c r="S2034" s="258"/>
      <c r="T2034" s="25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0" t="s">
        <v>260</v>
      </c>
      <c r="AU2034" s="260" t="s">
        <v>93</v>
      </c>
      <c r="AV2034" s="13" t="s">
        <v>93</v>
      </c>
      <c r="AW2034" s="13" t="s">
        <v>40</v>
      </c>
      <c r="AX2034" s="13" t="s">
        <v>84</v>
      </c>
      <c r="AY2034" s="260" t="s">
        <v>251</v>
      </c>
    </row>
    <row r="2035" s="13" customFormat="1">
      <c r="A2035" s="13"/>
      <c r="B2035" s="249"/>
      <c r="C2035" s="250"/>
      <c r="D2035" s="251" t="s">
        <v>260</v>
      </c>
      <c r="E2035" s="252" t="s">
        <v>1</v>
      </c>
      <c r="F2035" s="253" t="s">
        <v>2123</v>
      </c>
      <c r="G2035" s="250"/>
      <c r="H2035" s="254">
        <v>286.89999999999998</v>
      </c>
      <c r="I2035" s="255"/>
      <c r="J2035" s="250"/>
      <c r="K2035" s="250"/>
      <c r="L2035" s="256"/>
      <c r="M2035" s="257"/>
      <c r="N2035" s="258"/>
      <c r="O2035" s="258"/>
      <c r="P2035" s="258"/>
      <c r="Q2035" s="258"/>
      <c r="R2035" s="258"/>
      <c r="S2035" s="258"/>
      <c r="T2035" s="259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0" t="s">
        <v>260</v>
      </c>
      <c r="AU2035" s="260" t="s">
        <v>93</v>
      </c>
      <c r="AV2035" s="13" t="s">
        <v>93</v>
      </c>
      <c r="AW2035" s="13" t="s">
        <v>40</v>
      </c>
      <c r="AX2035" s="13" t="s">
        <v>84</v>
      </c>
      <c r="AY2035" s="260" t="s">
        <v>251</v>
      </c>
    </row>
    <row r="2036" s="13" customFormat="1">
      <c r="A2036" s="13"/>
      <c r="B2036" s="249"/>
      <c r="C2036" s="250"/>
      <c r="D2036" s="251" t="s">
        <v>260</v>
      </c>
      <c r="E2036" s="252" t="s">
        <v>1</v>
      </c>
      <c r="F2036" s="253" t="s">
        <v>2124</v>
      </c>
      <c r="G2036" s="250"/>
      <c r="H2036" s="254">
        <v>286.89999999999998</v>
      </c>
      <c r="I2036" s="255"/>
      <c r="J2036" s="250"/>
      <c r="K2036" s="250"/>
      <c r="L2036" s="256"/>
      <c r="M2036" s="257"/>
      <c r="N2036" s="258"/>
      <c r="O2036" s="258"/>
      <c r="P2036" s="258"/>
      <c r="Q2036" s="258"/>
      <c r="R2036" s="258"/>
      <c r="S2036" s="258"/>
      <c r="T2036" s="25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0" t="s">
        <v>260</v>
      </c>
      <c r="AU2036" s="260" t="s">
        <v>93</v>
      </c>
      <c r="AV2036" s="13" t="s">
        <v>93</v>
      </c>
      <c r="AW2036" s="13" t="s">
        <v>40</v>
      </c>
      <c r="AX2036" s="13" t="s">
        <v>84</v>
      </c>
      <c r="AY2036" s="260" t="s">
        <v>251</v>
      </c>
    </row>
    <row r="2037" s="14" customFormat="1">
      <c r="A2037" s="14"/>
      <c r="B2037" s="261"/>
      <c r="C2037" s="262"/>
      <c r="D2037" s="251" t="s">
        <v>260</v>
      </c>
      <c r="E2037" s="263" t="s">
        <v>1</v>
      </c>
      <c r="F2037" s="264" t="s">
        <v>262</v>
      </c>
      <c r="G2037" s="262"/>
      <c r="H2037" s="265">
        <v>1448.4000000000001</v>
      </c>
      <c r="I2037" s="266"/>
      <c r="J2037" s="262"/>
      <c r="K2037" s="262"/>
      <c r="L2037" s="267"/>
      <c r="M2037" s="268"/>
      <c r="N2037" s="269"/>
      <c r="O2037" s="269"/>
      <c r="P2037" s="269"/>
      <c r="Q2037" s="269"/>
      <c r="R2037" s="269"/>
      <c r="S2037" s="269"/>
      <c r="T2037" s="270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71" t="s">
        <v>260</v>
      </c>
      <c r="AU2037" s="271" t="s">
        <v>93</v>
      </c>
      <c r="AV2037" s="14" t="s">
        <v>257</v>
      </c>
      <c r="AW2037" s="14" t="s">
        <v>40</v>
      </c>
      <c r="AX2037" s="14" t="s">
        <v>91</v>
      </c>
      <c r="AY2037" s="271" t="s">
        <v>251</v>
      </c>
    </row>
    <row r="2038" s="2" customFormat="1" ht="24.15" customHeight="1">
      <c r="A2038" s="41"/>
      <c r="B2038" s="42"/>
      <c r="C2038" s="230" t="s">
        <v>2125</v>
      </c>
      <c r="D2038" s="230" t="s">
        <v>253</v>
      </c>
      <c r="E2038" s="231" t="s">
        <v>2126</v>
      </c>
      <c r="F2038" s="232" t="s">
        <v>2127</v>
      </c>
      <c r="G2038" s="233" t="s">
        <v>389</v>
      </c>
      <c r="H2038" s="234">
        <v>420.93000000000001</v>
      </c>
      <c r="I2038" s="235"/>
      <c r="J2038" s="236">
        <f>ROUND(I2038*H2038,2)</f>
        <v>0</v>
      </c>
      <c r="K2038" s="237"/>
      <c r="L2038" s="47"/>
      <c r="M2038" s="238" t="s">
        <v>1</v>
      </c>
      <c r="N2038" s="239" t="s">
        <v>49</v>
      </c>
      <c r="O2038" s="94"/>
      <c r="P2038" s="240">
        <f>O2038*H2038</f>
        <v>0</v>
      </c>
      <c r="Q2038" s="240">
        <v>0.012588719999999999</v>
      </c>
      <c r="R2038" s="240">
        <f>Q2038*H2038</f>
        <v>5.2989699096000002</v>
      </c>
      <c r="S2038" s="240">
        <v>0</v>
      </c>
      <c r="T2038" s="241">
        <f>S2038*H2038</f>
        <v>0</v>
      </c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R2038" s="242" t="s">
        <v>304</v>
      </c>
      <c r="AT2038" s="242" t="s">
        <v>253</v>
      </c>
      <c r="AU2038" s="242" t="s">
        <v>93</v>
      </c>
      <c r="AY2038" s="19" t="s">
        <v>251</v>
      </c>
      <c r="BE2038" s="243">
        <f>IF(N2038="základní",J2038,0)</f>
        <v>0</v>
      </c>
      <c r="BF2038" s="243">
        <f>IF(N2038="snížená",J2038,0)</f>
        <v>0</v>
      </c>
      <c r="BG2038" s="243">
        <f>IF(N2038="zákl. přenesená",J2038,0)</f>
        <v>0</v>
      </c>
      <c r="BH2038" s="243">
        <f>IF(N2038="sníž. přenesená",J2038,0)</f>
        <v>0</v>
      </c>
      <c r="BI2038" s="243">
        <f>IF(N2038="nulová",J2038,0)</f>
        <v>0</v>
      </c>
      <c r="BJ2038" s="19" t="s">
        <v>91</v>
      </c>
      <c r="BK2038" s="243">
        <f>ROUND(I2038*H2038,2)</f>
        <v>0</v>
      </c>
      <c r="BL2038" s="19" t="s">
        <v>304</v>
      </c>
      <c r="BM2038" s="242" t="s">
        <v>2128</v>
      </c>
    </row>
    <row r="2039" s="2" customFormat="1">
      <c r="A2039" s="41"/>
      <c r="B2039" s="42"/>
      <c r="C2039" s="43"/>
      <c r="D2039" s="244" t="s">
        <v>258</v>
      </c>
      <c r="E2039" s="43"/>
      <c r="F2039" s="245" t="s">
        <v>2129</v>
      </c>
      <c r="G2039" s="43"/>
      <c r="H2039" s="43"/>
      <c r="I2039" s="246"/>
      <c r="J2039" s="43"/>
      <c r="K2039" s="43"/>
      <c r="L2039" s="47"/>
      <c r="M2039" s="247"/>
      <c r="N2039" s="248"/>
      <c r="O2039" s="94"/>
      <c r="P2039" s="94"/>
      <c r="Q2039" s="94"/>
      <c r="R2039" s="94"/>
      <c r="S2039" s="94"/>
      <c r="T2039" s="95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T2039" s="19" t="s">
        <v>258</v>
      </c>
      <c r="AU2039" s="19" t="s">
        <v>93</v>
      </c>
    </row>
    <row r="2040" s="13" customFormat="1">
      <c r="A2040" s="13"/>
      <c r="B2040" s="249"/>
      <c r="C2040" s="250"/>
      <c r="D2040" s="251" t="s">
        <v>260</v>
      </c>
      <c r="E2040" s="252" t="s">
        <v>1</v>
      </c>
      <c r="F2040" s="253" t="s">
        <v>2130</v>
      </c>
      <c r="G2040" s="250"/>
      <c r="H2040" s="254">
        <v>22.030000000000001</v>
      </c>
      <c r="I2040" s="255"/>
      <c r="J2040" s="250"/>
      <c r="K2040" s="250"/>
      <c r="L2040" s="256"/>
      <c r="M2040" s="257"/>
      <c r="N2040" s="258"/>
      <c r="O2040" s="258"/>
      <c r="P2040" s="258"/>
      <c r="Q2040" s="258"/>
      <c r="R2040" s="258"/>
      <c r="S2040" s="258"/>
      <c r="T2040" s="25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0" t="s">
        <v>260</v>
      </c>
      <c r="AU2040" s="260" t="s">
        <v>93</v>
      </c>
      <c r="AV2040" s="13" t="s">
        <v>93</v>
      </c>
      <c r="AW2040" s="13" t="s">
        <v>40</v>
      </c>
      <c r="AX2040" s="13" t="s">
        <v>84</v>
      </c>
      <c r="AY2040" s="260" t="s">
        <v>251</v>
      </c>
    </row>
    <row r="2041" s="13" customFormat="1">
      <c r="A2041" s="13"/>
      <c r="B2041" s="249"/>
      <c r="C2041" s="250"/>
      <c r="D2041" s="251" t="s">
        <v>260</v>
      </c>
      <c r="E2041" s="252" t="s">
        <v>1</v>
      </c>
      <c r="F2041" s="253" t="s">
        <v>2131</v>
      </c>
      <c r="G2041" s="250"/>
      <c r="H2041" s="254">
        <v>83.260000000000005</v>
      </c>
      <c r="I2041" s="255"/>
      <c r="J2041" s="250"/>
      <c r="K2041" s="250"/>
      <c r="L2041" s="256"/>
      <c r="M2041" s="257"/>
      <c r="N2041" s="258"/>
      <c r="O2041" s="258"/>
      <c r="P2041" s="258"/>
      <c r="Q2041" s="258"/>
      <c r="R2041" s="258"/>
      <c r="S2041" s="258"/>
      <c r="T2041" s="25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0" t="s">
        <v>260</v>
      </c>
      <c r="AU2041" s="260" t="s">
        <v>93</v>
      </c>
      <c r="AV2041" s="13" t="s">
        <v>93</v>
      </c>
      <c r="AW2041" s="13" t="s">
        <v>40</v>
      </c>
      <c r="AX2041" s="13" t="s">
        <v>84</v>
      </c>
      <c r="AY2041" s="260" t="s">
        <v>251</v>
      </c>
    </row>
    <row r="2042" s="13" customFormat="1">
      <c r="A2042" s="13"/>
      <c r="B2042" s="249"/>
      <c r="C2042" s="250"/>
      <c r="D2042" s="251" t="s">
        <v>260</v>
      </c>
      <c r="E2042" s="252" t="s">
        <v>1</v>
      </c>
      <c r="F2042" s="253" t="s">
        <v>2132</v>
      </c>
      <c r="G2042" s="250"/>
      <c r="H2042" s="254">
        <v>78.909999999999997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260</v>
      </c>
      <c r="AU2042" s="260" t="s">
        <v>93</v>
      </c>
      <c r="AV2042" s="13" t="s">
        <v>93</v>
      </c>
      <c r="AW2042" s="13" t="s">
        <v>40</v>
      </c>
      <c r="AX2042" s="13" t="s">
        <v>84</v>
      </c>
      <c r="AY2042" s="260" t="s">
        <v>251</v>
      </c>
    </row>
    <row r="2043" s="13" customFormat="1">
      <c r="A2043" s="13"/>
      <c r="B2043" s="249"/>
      <c r="C2043" s="250"/>
      <c r="D2043" s="251" t="s">
        <v>260</v>
      </c>
      <c r="E2043" s="252" t="s">
        <v>1</v>
      </c>
      <c r="F2043" s="253" t="s">
        <v>2133</v>
      </c>
      <c r="G2043" s="250"/>
      <c r="H2043" s="254">
        <v>78.909999999999997</v>
      </c>
      <c r="I2043" s="255"/>
      <c r="J2043" s="250"/>
      <c r="K2043" s="250"/>
      <c r="L2043" s="256"/>
      <c r="M2043" s="257"/>
      <c r="N2043" s="258"/>
      <c r="O2043" s="258"/>
      <c r="P2043" s="258"/>
      <c r="Q2043" s="258"/>
      <c r="R2043" s="258"/>
      <c r="S2043" s="258"/>
      <c r="T2043" s="25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0" t="s">
        <v>260</v>
      </c>
      <c r="AU2043" s="260" t="s">
        <v>93</v>
      </c>
      <c r="AV2043" s="13" t="s">
        <v>93</v>
      </c>
      <c r="AW2043" s="13" t="s">
        <v>40</v>
      </c>
      <c r="AX2043" s="13" t="s">
        <v>84</v>
      </c>
      <c r="AY2043" s="260" t="s">
        <v>251</v>
      </c>
    </row>
    <row r="2044" s="13" customFormat="1">
      <c r="A2044" s="13"/>
      <c r="B2044" s="249"/>
      <c r="C2044" s="250"/>
      <c r="D2044" s="251" t="s">
        <v>260</v>
      </c>
      <c r="E2044" s="252" t="s">
        <v>1</v>
      </c>
      <c r="F2044" s="253" t="s">
        <v>2134</v>
      </c>
      <c r="G2044" s="250"/>
      <c r="H2044" s="254">
        <v>78.909999999999997</v>
      </c>
      <c r="I2044" s="255"/>
      <c r="J2044" s="250"/>
      <c r="K2044" s="250"/>
      <c r="L2044" s="256"/>
      <c r="M2044" s="257"/>
      <c r="N2044" s="258"/>
      <c r="O2044" s="258"/>
      <c r="P2044" s="258"/>
      <c r="Q2044" s="258"/>
      <c r="R2044" s="258"/>
      <c r="S2044" s="258"/>
      <c r="T2044" s="25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0" t="s">
        <v>260</v>
      </c>
      <c r="AU2044" s="260" t="s">
        <v>93</v>
      </c>
      <c r="AV2044" s="13" t="s">
        <v>93</v>
      </c>
      <c r="AW2044" s="13" t="s">
        <v>40</v>
      </c>
      <c r="AX2044" s="13" t="s">
        <v>84</v>
      </c>
      <c r="AY2044" s="260" t="s">
        <v>251</v>
      </c>
    </row>
    <row r="2045" s="13" customFormat="1">
      <c r="A2045" s="13"/>
      <c r="B2045" s="249"/>
      <c r="C2045" s="250"/>
      <c r="D2045" s="251" t="s">
        <v>260</v>
      </c>
      <c r="E2045" s="252" t="s">
        <v>1</v>
      </c>
      <c r="F2045" s="253" t="s">
        <v>2135</v>
      </c>
      <c r="G2045" s="250"/>
      <c r="H2045" s="254">
        <v>78.909999999999997</v>
      </c>
      <c r="I2045" s="255"/>
      <c r="J2045" s="250"/>
      <c r="K2045" s="250"/>
      <c r="L2045" s="256"/>
      <c r="M2045" s="257"/>
      <c r="N2045" s="258"/>
      <c r="O2045" s="258"/>
      <c r="P2045" s="258"/>
      <c r="Q2045" s="258"/>
      <c r="R2045" s="258"/>
      <c r="S2045" s="258"/>
      <c r="T2045" s="25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0" t="s">
        <v>260</v>
      </c>
      <c r="AU2045" s="260" t="s">
        <v>93</v>
      </c>
      <c r="AV2045" s="13" t="s">
        <v>93</v>
      </c>
      <c r="AW2045" s="13" t="s">
        <v>40</v>
      </c>
      <c r="AX2045" s="13" t="s">
        <v>84</v>
      </c>
      <c r="AY2045" s="260" t="s">
        <v>251</v>
      </c>
    </row>
    <row r="2046" s="14" customFormat="1">
      <c r="A2046" s="14"/>
      <c r="B2046" s="261"/>
      <c r="C2046" s="262"/>
      <c r="D2046" s="251" t="s">
        <v>260</v>
      </c>
      <c r="E2046" s="263" t="s">
        <v>1</v>
      </c>
      <c r="F2046" s="264" t="s">
        <v>262</v>
      </c>
      <c r="G2046" s="262"/>
      <c r="H2046" s="265">
        <v>420.93000000000001</v>
      </c>
      <c r="I2046" s="266"/>
      <c r="J2046" s="262"/>
      <c r="K2046" s="262"/>
      <c r="L2046" s="267"/>
      <c r="M2046" s="268"/>
      <c r="N2046" s="269"/>
      <c r="O2046" s="269"/>
      <c r="P2046" s="269"/>
      <c r="Q2046" s="269"/>
      <c r="R2046" s="269"/>
      <c r="S2046" s="269"/>
      <c r="T2046" s="270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71" t="s">
        <v>260</v>
      </c>
      <c r="AU2046" s="271" t="s">
        <v>93</v>
      </c>
      <c r="AV2046" s="14" t="s">
        <v>257</v>
      </c>
      <c r="AW2046" s="14" t="s">
        <v>40</v>
      </c>
      <c r="AX2046" s="14" t="s">
        <v>91</v>
      </c>
      <c r="AY2046" s="271" t="s">
        <v>251</v>
      </c>
    </row>
    <row r="2047" s="2" customFormat="1" ht="33" customHeight="1">
      <c r="A2047" s="41"/>
      <c r="B2047" s="42"/>
      <c r="C2047" s="230" t="s">
        <v>1391</v>
      </c>
      <c r="D2047" s="230" t="s">
        <v>253</v>
      </c>
      <c r="E2047" s="231" t="s">
        <v>2136</v>
      </c>
      <c r="F2047" s="232" t="s">
        <v>2137</v>
      </c>
      <c r="G2047" s="233" t="s">
        <v>571</v>
      </c>
      <c r="H2047" s="234">
        <v>50</v>
      </c>
      <c r="I2047" s="235"/>
      <c r="J2047" s="236">
        <f>ROUND(I2047*H2047,2)</f>
        <v>0</v>
      </c>
      <c r="K2047" s="237"/>
      <c r="L2047" s="47"/>
      <c r="M2047" s="238" t="s">
        <v>1</v>
      </c>
      <c r="N2047" s="239" t="s">
        <v>49</v>
      </c>
      <c r="O2047" s="94"/>
      <c r="P2047" s="240">
        <f>O2047*H2047</f>
        <v>0</v>
      </c>
      <c r="Q2047" s="240">
        <v>3.0000000000000001E-05</v>
      </c>
      <c r="R2047" s="240">
        <f>Q2047*H2047</f>
        <v>0.0015</v>
      </c>
      <c r="S2047" s="240">
        <v>0</v>
      </c>
      <c r="T2047" s="241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42" t="s">
        <v>304</v>
      </c>
      <c r="AT2047" s="242" t="s">
        <v>253</v>
      </c>
      <c r="AU2047" s="242" t="s">
        <v>93</v>
      </c>
      <c r="AY2047" s="19" t="s">
        <v>251</v>
      </c>
      <c r="BE2047" s="243">
        <f>IF(N2047="základní",J2047,0)</f>
        <v>0</v>
      </c>
      <c r="BF2047" s="243">
        <f>IF(N2047="snížená",J2047,0)</f>
        <v>0</v>
      </c>
      <c r="BG2047" s="243">
        <f>IF(N2047="zákl. přenesená",J2047,0)</f>
        <v>0</v>
      </c>
      <c r="BH2047" s="243">
        <f>IF(N2047="sníž. přenesená",J2047,0)</f>
        <v>0</v>
      </c>
      <c r="BI2047" s="243">
        <f>IF(N2047="nulová",J2047,0)</f>
        <v>0</v>
      </c>
      <c r="BJ2047" s="19" t="s">
        <v>91</v>
      </c>
      <c r="BK2047" s="243">
        <f>ROUND(I2047*H2047,2)</f>
        <v>0</v>
      </c>
      <c r="BL2047" s="19" t="s">
        <v>304</v>
      </c>
      <c r="BM2047" s="242" t="s">
        <v>2138</v>
      </c>
    </row>
    <row r="2048" s="15" customFormat="1">
      <c r="A2048" s="15"/>
      <c r="B2048" s="272"/>
      <c r="C2048" s="273"/>
      <c r="D2048" s="251" t="s">
        <v>260</v>
      </c>
      <c r="E2048" s="274" t="s">
        <v>1</v>
      </c>
      <c r="F2048" s="275" t="s">
        <v>1311</v>
      </c>
      <c r="G2048" s="273"/>
      <c r="H2048" s="274" t="s">
        <v>1</v>
      </c>
      <c r="I2048" s="276"/>
      <c r="J2048" s="273"/>
      <c r="K2048" s="273"/>
      <c r="L2048" s="277"/>
      <c r="M2048" s="278"/>
      <c r="N2048" s="279"/>
      <c r="O2048" s="279"/>
      <c r="P2048" s="279"/>
      <c r="Q2048" s="279"/>
      <c r="R2048" s="279"/>
      <c r="S2048" s="279"/>
      <c r="T2048" s="280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81" t="s">
        <v>260</v>
      </c>
      <c r="AU2048" s="281" t="s">
        <v>93</v>
      </c>
      <c r="AV2048" s="15" t="s">
        <v>91</v>
      </c>
      <c r="AW2048" s="15" t="s">
        <v>40</v>
      </c>
      <c r="AX2048" s="15" t="s">
        <v>84</v>
      </c>
      <c r="AY2048" s="281" t="s">
        <v>251</v>
      </c>
    </row>
    <row r="2049" s="13" customFormat="1">
      <c r="A2049" s="13"/>
      <c r="B2049" s="249"/>
      <c r="C2049" s="250"/>
      <c r="D2049" s="251" t="s">
        <v>260</v>
      </c>
      <c r="E2049" s="252" t="s">
        <v>1</v>
      </c>
      <c r="F2049" s="253" t="s">
        <v>2139</v>
      </c>
      <c r="G2049" s="250"/>
      <c r="H2049" s="254">
        <v>20</v>
      </c>
      <c r="I2049" s="255"/>
      <c r="J2049" s="250"/>
      <c r="K2049" s="250"/>
      <c r="L2049" s="256"/>
      <c r="M2049" s="257"/>
      <c r="N2049" s="258"/>
      <c r="O2049" s="258"/>
      <c r="P2049" s="258"/>
      <c r="Q2049" s="258"/>
      <c r="R2049" s="258"/>
      <c r="S2049" s="258"/>
      <c r="T2049" s="25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0" t="s">
        <v>260</v>
      </c>
      <c r="AU2049" s="260" t="s">
        <v>93</v>
      </c>
      <c r="AV2049" s="13" t="s">
        <v>93</v>
      </c>
      <c r="AW2049" s="13" t="s">
        <v>40</v>
      </c>
      <c r="AX2049" s="13" t="s">
        <v>84</v>
      </c>
      <c r="AY2049" s="260" t="s">
        <v>251</v>
      </c>
    </row>
    <row r="2050" s="13" customFormat="1">
      <c r="A2050" s="13"/>
      <c r="B2050" s="249"/>
      <c r="C2050" s="250"/>
      <c r="D2050" s="251" t="s">
        <v>260</v>
      </c>
      <c r="E2050" s="252" t="s">
        <v>1</v>
      </c>
      <c r="F2050" s="253" t="s">
        <v>2140</v>
      </c>
      <c r="G2050" s="250"/>
      <c r="H2050" s="254">
        <v>30</v>
      </c>
      <c r="I2050" s="255"/>
      <c r="J2050" s="250"/>
      <c r="K2050" s="250"/>
      <c r="L2050" s="256"/>
      <c r="M2050" s="257"/>
      <c r="N2050" s="258"/>
      <c r="O2050" s="258"/>
      <c r="P2050" s="258"/>
      <c r="Q2050" s="258"/>
      <c r="R2050" s="258"/>
      <c r="S2050" s="258"/>
      <c r="T2050" s="25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60" t="s">
        <v>260</v>
      </c>
      <c r="AU2050" s="260" t="s">
        <v>93</v>
      </c>
      <c r="AV2050" s="13" t="s">
        <v>93</v>
      </c>
      <c r="AW2050" s="13" t="s">
        <v>40</v>
      </c>
      <c r="AX2050" s="13" t="s">
        <v>84</v>
      </c>
      <c r="AY2050" s="260" t="s">
        <v>251</v>
      </c>
    </row>
    <row r="2051" s="14" customFormat="1">
      <c r="A2051" s="14"/>
      <c r="B2051" s="261"/>
      <c r="C2051" s="262"/>
      <c r="D2051" s="251" t="s">
        <v>260</v>
      </c>
      <c r="E2051" s="263" t="s">
        <v>1</v>
      </c>
      <c r="F2051" s="264" t="s">
        <v>262</v>
      </c>
      <c r="G2051" s="262"/>
      <c r="H2051" s="265">
        <v>50</v>
      </c>
      <c r="I2051" s="266"/>
      <c r="J2051" s="262"/>
      <c r="K2051" s="262"/>
      <c r="L2051" s="267"/>
      <c r="M2051" s="268"/>
      <c r="N2051" s="269"/>
      <c r="O2051" s="269"/>
      <c r="P2051" s="269"/>
      <c r="Q2051" s="269"/>
      <c r="R2051" s="269"/>
      <c r="S2051" s="269"/>
      <c r="T2051" s="270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71" t="s">
        <v>260</v>
      </c>
      <c r="AU2051" s="271" t="s">
        <v>93</v>
      </c>
      <c r="AV2051" s="14" t="s">
        <v>257</v>
      </c>
      <c r="AW2051" s="14" t="s">
        <v>40</v>
      </c>
      <c r="AX2051" s="14" t="s">
        <v>91</v>
      </c>
      <c r="AY2051" s="271" t="s">
        <v>251</v>
      </c>
    </row>
    <row r="2052" s="2" customFormat="1" ht="24.15" customHeight="1">
      <c r="A2052" s="41"/>
      <c r="B2052" s="42"/>
      <c r="C2052" s="294" t="s">
        <v>2141</v>
      </c>
      <c r="D2052" s="294" t="s">
        <v>338</v>
      </c>
      <c r="E2052" s="295" t="s">
        <v>2142</v>
      </c>
      <c r="F2052" s="296" t="s">
        <v>2143</v>
      </c>
      <c r="G2052" s="297" t="s">
        <v>571</v>
      </c>
      <c r="H2052" s="298">
        <v>50</v>
      </c>
      <c r="I2052" s="299"/>
      <c r="J2052" s="300">
        <f>ROUND(I2052*H2052,2)</f>
        <v>0</v>
      </c>
      <c r="K2052" s="301"/>
      <c r="L2052" s="302"/>
      <c r="M2052" s="303" t="s">
        <v>1</v>
      </c>
      <c r="N2052" s="304" t="s">
        <v>49</v>
      </c>
      <c r="O2052" s="94"/>
      <c r="P2052" s="240">
        <f>O2052*H2052</f>
        <v>0</v>
      </c>
      <c r="Q2052" s="240">
        <v>0.0025000000000000001</v>
      </c>
      <c r="R2052" s="240">
        <f>Q2052*H2052</f>
        <v>0.125</v>
      </c>
      <c r="S2052" s="240">
        <v>0</v>
      </c>
      <c r="T2052" s="241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42" t="s">
        <v>364</v>
      </c>
      <c r="AT2052" s="242" t="s">
        <v>338</v>
      </c>
      <c r="AU2052" s="242" t="s">
        <v>93</v>
      </c>
      <c r="AY2052" s="19" t="s">
        <v>251</v>
      </c>
      <c r="BE2052" s="243">
        <f>IF(N2052="základní",J2052,0)</f>
        <v>0</v>
      </c>
      <c r="BF2052" s="243">
        <f>IF(N2052="snížená",J2052,0)</f>
        <v>0</v>
      </c>
      <c r="BG2052" s="243">
        <f>IF(N2052="zákl. přenesená",J2052,0)</f>
        <v>0</v>
      </c>
      <c r="BH2052" s="243">
        <f>IF(N2052="sníž. přenesená",J2052,0)</f>
        <v>0</v>
      </c>
      <c r="BI2052" s="243">
        <f>IF(N2052="nulová",J2052,0)</f>
        <v>0</v>
      </c>
      <c r="BJ2052" s="19" t="s">
        <v>91</v>
      </c>
      <c r="BK2052" s="243">
        <f>ROUND(I2052*H2052,2)</f>
        <v>0</v>
      </c>
      <c r="BL2052" s="19" t="s">
        <v>304</v>
      </c>
      <c r="BM2052" s="242" t="s">
        <v>2144</v>
      </c>
    </row>
    <row r="2053" s="15" customFormat="1">
      <c r="A2053" s="15"/>
      <c r="B2053" s="272"/>
      <c r="C2053" s="273"/>
      <c r="D2053" s="251" t="s">
        <v>260</v>
      </c>
      <c r="E2053" s="274" t="s">
        <v>1</v>
      </c>
      <c r="F2053" s="275" t="s">
        <v>1311</v>
      </c>
      <c r="G2053" s="273"/>
      <c r="H2053" s="274" t="s">
        <v>1</v>
      </c>
      <c r="I2053" s="276"/>
      <c r="J2053" s="273"/>
      <c r="K2053" s="273"/>
      <c r="L2053" s="277"/>
      <c r="M2053" s="278"/>
      <c r="N2053" s="279"/>
      <c r="O2053" s="279"/>
      <c r="P2053" s="279"/>
      <c r="Q2053" s="279"/>
      <c r="R2053" s="279"/>
      <c r="S2053" s="279"/>
      <c r="T2053" s="280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81" t="s">
        <v>260</v>
      </c>
      <c r="AU2053" s="281" t="s">
        <v>93</v>
      </c>
      <c r="AV2053" s="15" t="s">
        <v>91</v>
      </c>
      <c r="AW2053" s="15" t="s">
        <v>40</v>
      </c>
      <c r="AX2053" s="15" t="s">
        <v>84</v>
      </c>
      <c r="AY2053" s="281" t="s">
        <v>251</v>
      </c>
    </row>
    <row r="2054" s="13" customFormat="1">
      <c r="A2054" s="13"/>
      <c r="B2054" s="249"/>
      <c r="C2054" s="250"/>
      <c r="D2054" s="251" t="s">
        <v>260</v>
      </c>
      <c r="E2054" s="252" t="s">
        <v>1</v>
      </c>
      <c r="F2054" s="253" t="s">
        <v>2139</v>
      </c>
      <c r="G2054" s="250"/>
      <c r="H2054" s="254">
        <v>20</v>
      </c>
      <c r="I2054" s="255"/>
      <c r="J2054" s="250"/>
      <c r="K2054" s="250"/>
      <c r="L2054" s="256"/>
      <c r="M2054" s="257"/>
      <c r="N2054" s="258"/>
      <c r="O2054" s="258"/>
      <c r="P2054" s="258"/>
      <c r="Q2054" s="258"/>
      <c r="R2054" s="258"/>
      <c r="S2054" s="258"/>
      <c r="T2054" s="25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0" t="s">
        <v>260</v>
      </c>
      <c r="AU2054" s="260" t="s">
        <v>93</v>
      </c>
      <c r="AV2054" s="13" t="s">
        <v>93</v>
      </c>
      <c r="AW2054" s="13" t="s">
        <v>40</v>
      </c>
      <c r="AX2054" s="13" t="s">
        <v>84</v>
      </c>
      <c r="AY2054" s="260" t="s">
        <v>251</v>
      </c>
    </row>
    <row r="2055" s="13" customFormat="1">
      <c r="A2055" s="13"/>
      <c r="B2055" s="249"/>
      <c r="C2055" s="250"/>
      <c r="D2055" s="251" t="s">
        <v>260</v>
      </c>
      <c r="E2055" s="252" t="s">
        <v>1</v>
      </c>
      <c r="F2055" s="253" t="s">
        <v>2140</v>
      </c>
      <c r="G2055" s="250"/>
      <c r="H2055" s="254">
        <v>30</v>
      </c>
      <c r="I2055" s="255"/>
      <c r="J2055" s="250"/>
      <c r="K2055" s="250"/>
      <c r="L2055" s="256"/>
      <c r="M2055" s="257"/>
      <c r="N2055" s="258"/>
      <c r="O2055" s="258"/>
      <c r="P2055" s="258"/>
      <c r="Q2055" s="258"/>
      <c r="R2055" s="258"/>
      <c r="S2055" s="258"/>
      <c r="T2055" s="25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60" t="s">
        <v>260</v>
      </c>
      <c r="AU2055" s="260" t="s">
        <v>93</v>
      </c>
      <c r="AV2055" s="13" t="s">
        <v>93</v>
      </c>
      <c r="AW2055" s="13" t="s">
        <v>40</v>
      </c>
      <c r="AX2055" s="13" t="s">
        <v>84</v>
      </c>
      <c r="AY2055" s="260" t="s">
        <v>251</v>
      </c>
    </row>
    <row r="2056" s="14" customFormat="1">
      <c r="A2056" s="14"/>
      <c r="B2056" s="261"/>
      <c r="C2056" s="262"/>
      <c r="D2056" s="251" t="s">
        <v>260</v>
      </c>
      <c r="E2056" s="263" t="s">
        <v>1</v>
      </c>
      <c r="F2056" s="264" t="s">
        <v>262</v>
      </c>
      <c r="G2056" s="262"/>
      <c r="H2056" s="265">
        <v>50</v>
      </c>
      <c r="I2056" s="266"/>
      <c r="J2056" s="262"/>
      <c r="K2056" s="262"/>
      <c r="L2056" s="267"/>
      <c r="M2056" s="268"/>
      <c r="N2056" s="269"/>
      <c r="O2056" s="269"/>
      <c r="P2056" s="269"/>
      <c r="Q2056" s="269"/>
      <c r="R2056" s="269"/>
      <c r="S2056" s="269"/>
      <c r="T2056" s="270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71" t="s">
        <v>260</v>
      </c>
      <c r="AU2056" s="271" t="s">
        <v>93</v>
      </c>
      <c r="AV2056" s="14" t="s">
        <v>257</v>
      </c>
      <c r="AW2056" s="14" t="s">
        <v>40</v>
      </c>
      <c r="AX2056" s="14" t="s">
        <v>91</v>
      </c>
      <c r="AY2056" s="271" t="s">
        <v>251</v>
      </c>
    </row>
    <row r="2057" s="2" customFormat="1" ht="33" customHeight="1">
      <c r="A2057" s="41"/>
      <c r="B2057" s="42"/>
      <c r="C2057" s="230" t="s">
        <v>1396</v>
      </c>
      <c r="D2057" s="230" t="s">
        <v>253</v>
      </c>
      <c r="E2057" s="231" t="s">
        <v>2145</v>
      </c>
      <c r="F2057" s="232" t="s">
        <v>2146</v>
      </c>
      <c r="G2057" s="233" t="s">
        <v>571</v>
      </c>
      <c r="H2057" s="234">
        <v>104</v>
      </c>
      <c r="I2057" s="235"/>
      <c r="J2057" s="236">
        <f>ROUND(I2057*H2057,2)</f>
        <v>0</v>
      </c>
      <c r="K2057" s="237"/>
      <c r="L2057" s="47"/>
      <c r="M2057" s="238" t="s">
        <v>1</v>
      </c>
      <c r="N2057" s="239" t="s">
        <v>49</v>
      </c>
      <c r="O2057" s="94"/>
      <c r="P2057" s="240">
        <f>O2057*H2057</f>
        <v>0</v>
      </c>
      <c r="Q2057" s="240">
        <v>3.0000000000000001E-05</v>
      </c>
      <c r="R2057" s="240">
        <f>Q2057*H2057</f>
        <v>0.0031199999999999999</v>
      </c>
      <c r="S2057" s="240">
        <v>0</v>
      </c>
      <c r="T2057" s="241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42" t="s">
        <v>304</v>
      </c>
      <c r="AT2057" s="242" t="s">
        <v>253</v>
      </c>
      <c r="AU2057" s="242" t="s">
        <v>93</v>
      </c>
      <c r="AY2057" s="19" t="s">
        <v>251</v>
      </c>
      <c r="BE2057" s="243">
        <f>IF(N2057="základní",J2057,0)</f>
        <v>0</v>
      </c>
      <c r="BF2057" s="243">
        <f>IF(N2057="snížená",J2057,0)</f>
        <v>0</v>
      </c>
      <c r="BG2057" s="243">
        <f>IF(N2057="zákl. přenesená",J2057,0)</f>
        <v>0</v>
      </c>
      <c r="BH2057" s="243">
        <f>IF(N2057="sníž. přenesená",J2057,0)</f>
        <v>0</v>
      </c>
      <c r="BI2057" s="243">
        <f>IF(N2057="nulová",J2057,0)</f>
        <v>0</v>
      </c>
      <c r="BJ2057" s="19" t="s">
        <v>91</v>
      </c>
      <c r="BK2057" s="243">
        <f>ROUND(I2057*H2057,2)</f>
        <v>0</v>
      </c>
      <c r="BL2057" s="19" t="s">
        <v>304</v>
      </c>
      <c r="BM2057" s="242" t="s">
        <v>2147</v>
      </c>
    </row>
    <row r="2058" s="15" customFormat="1">
      <c r="A2058" s="15"/>
      <c r="B2058" s="272"/>
      <c r="C2058" s="273"/>
      <c r="D2058" s="251" t="s">
        <v>260</v>
      </c>
      <c r="E2058" s="274" t="s">
        <v>1</v>
      </c>
      <c r="F2058" s="275" t="s">
        <v>1311</v>
      </c>
      <c r="G2058" s="273"/>
      <c r="H2058" s="274" t="s">
        <v>1</v>
      </c>
      <c r="I2058" s="276"/>
      <c r="J2058" s="273"/>
      <c r="K2058" s="273"/>
      <c r="L2058" s="277"/>
      <c r="M2058" s="278"/>
      <c r="N2058" s="279"/>
      <c r="O2058" s="279"/>
      <c r="P2058" s="279"/>
      <c r="Q2058" s="279"/>
      <c r="R2058" s="279"/>
      <c r="S2058" s="279"/>
      <c r="T2058" s="280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81" t="s">
        <v>260</v>
      </c>
      <c r="AU2058" s="281" t="s">
        <v>93</v>
      </c>
      <c r="AV2058" s="15" t="s">
        <v>91</v>
      </c>
      <c r="AW2058" s="15" t="s">
        <v>40</v>
      </c>
      <c r="AX2058" s="15" t="s">
        <v>84</v>
      </c>
      <c r="AY2058" s="281" t="s">
        <v>251</v>
      </c>
    </row>
    <row r="2059" s="13" customFormat="1">
      <c r="A2059" s="13"/>
      <c r="B2059" s="249"/>
      <c r="C2059" s="250"/>
      <c r="D2059" s="251" t="s">
        <v>260</v>
      </c>
      <c r="E2059" s="252" t="s">
        <v>1</v>
      </c>
      <c r="F2059" s="253" t="s">
        <v>2148</v>
      </c>
      <c r="G2059" s="250"/>
      <c r="H2059" s="254">
        <v>104</v>
      </c>
      <c r="I2059" s="255"/>
      <c r="J2059" s="250"/>
      <c r="K2059" s="250"/>
      <c r="L2059" s="256"/>
      <c r="M2059" s="257"/>
      <c r="N2059" s="258"/>
      <c r="O2059" s="258"/>
      <c r="P2059" s="258"/>
      <c r="Q2059" s="258"/>
      <c r="R2059" s="258"/>
      <c r="S2059" s="258"/>
      <c r="T2059" s="25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0" t="s">
        <v>260</v>
      </c>
      <c r="AU2059" s="260" t="s">
        <v>93</v>
      </c>
      <c r="AV2059" s="13" t="s">
        <v>93</v>
      </c>
      <c r="AW2059" s="13" t="s">
        <v>40</v>
      </c>
      <c r="AX2059" s="13" t="s">
        <v>91</v>
      </c>
      <c r="AY2059" s="260" t="s">
        <v>251</v>
      </c>
    </row>
    <row r="2060" s="2" customFormat="1" ht="24.15" customHeight="1">
      <c r="A2060" s="41"/>
      <c r="B2060" s="42"/>
      <c r="C2060" s="294" t="s">
        <v>2149</v>
      </c>
      <c r="D2060" s="294" t="s">
        <v>338</v>
      </c>
      <c r="E2060" s="295" t="s">
        <v>2150</v>
      </c>
      <c r="F2060" s="296" t="s">
        <v>2151</v>
      </c>
      <c r="G2060" s="297" t="s">
        <v>571</v>
      </c>
      <c r="H2060" s="298">
        <v>104</v>
      </c>
      <c r="I2060" s="299"/>
      <c r="J2060" s="300">
        <f>ROUND(I2060*H2060,2)</f>
        <v>0</v>
      </c>
      <c r="K2060" s="301"/>
      <c r="L2060" s="302"/>
      <c r="M2060" s="303" t="s">
        <v>1</v>
      </c>
      <c r="N2060" s="304" t="s">
        <v>49</v>
      </c>
      <c r="O2060" s="94"/>
      <c r="P2060" s="240">
        <f>O2060*H2060</f>
        <v>0</v>
      </c>
      <c r="Q2060" s="240">
        <v>0.0041000000000000003</v>
      </c>
      <c r="R2060" s="240">
        <f>Q2060*H2060</f>
        <v>0.42640000000000006</v>
      </c>
      <c r="S2060" s="240">
        <v>0</v>
      </c>
      <c r="T2060" s="241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42" t="s">
        <v>364</v>
      </c>
      <c r="AT2060" s="242" t="s">
        <v>338</v>
      </c>
      <c r="AU2060" s="242" t="s">
        <v>93</v>
      </c>
      <c r="AY2060" s="19" t="s">
        <v>251</v>
      </c>
      <c r="BE2060" s="243">
        <f>IF(N2060="základní",J2060,0)</f>
        <v>0</v>
      </c>
      <c r="BF2060" s="243">
        <f>IF(N2060="snížená",J2060,0)</f>
        <v>0</v>
      </c>
      <c r="BG2060" s="243">
        <f>IF(N2060="zákl. přenesená",J2060,0)</f>
        <v>0</v>
      </c>
      <c r="BH2060" s="243">
        <f>IF(N2060="sníž. přenesená",J2060,0)</f>
        <v>0</v>
      </c>
      <c r="BI2060" s="243">
        <f>IF(N2060="nulová",J2060,0)</f>
        <v>0</v>
      </c>
      <c r="BJ2060" s="19" t="s">
        <v>91</v>
      </c>
      <c r="BK2060" s="243">
        <f>ROUND(I2060*H2060,2)</f>
        <v>0</v>
      </c>
      <c r="BL2060" s="19" t="s">
        <v>304</v>
      </c>
      <c r="BM2060" s="242" t="s">
        <v>2152</v>
      </c>
    </row>
    <row r="2061" s="15" customFormat="1">
      <c r="A2061" s="15"/>
      <c r="B2061" s="272"/>
      <c r="C2061" s="273"/>
      <c r="D2061" s="251" t="s">
        <v>260</v>
      </c>
      <c r="E2061" s="274" t="s">
        <v>1</v>
      </c>
      <c r="F2061" s="275" t="s">
        <v>1311</v>
      </c>
      <c r="G2061" s="273"/>
      <c r="H2061" s="274" t="s">
        <v>1</v>
      </c>
      <c r="I2061" s="276"/>
      <c r="J2061" s="273"/>
      <c r="K2061" s="273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81" t="s">
        <v>260</v>
      </c>
      <c r="AU2061" s="281" t="s">
        <v>93</v>
      </c>
      <c r="AV2061" s="15" t="s">
        <v>91</v>
      </c>
      <c r="AW2061" s="15" t="s">
        <v>40</v>
      </c>
      <c r="AX2061" s="15" t="s">
        <v>84</v>
      </c>
      <c r="AY2061" s="281" t="s">
        <v>251</v>
      </c>
    </row>
    <row r="2062" s="13" customFormat="1">
      <c r="A2062" s="13"/>
      <c r="B2062" s="249"/>
      <c r="C2062" s="250"/>
      <c r="D2062" s="251" t="s">
        <v>260</v>
      </c>
      <c r="E2062" s="252" t="s">
        <v>1</v>
      </c>
      <c r="F2062" s="253" t="s">
        <v>2148</v>
      </c>
      <c r="G2062" s="250"/>
      <c r="H2062" s="254">
        <v>104</v>
      </c>
      <c r="I2062" s="255"/>
      <c r="J2062" s="250"/>
      <c r="K2062" s="250"/>
      <c r="L2062" s="256"/>
      <c r="M2062" s="257"/>
      <c r="N2062" s="258"/>
      <c r="O2062" s="258"/>
      <c r="P2062" s="258"/>
      <c r="Q2062" s="258"/>
      <c r="R2062" s="258"/>
      <c r="S2062" s="258"/>
      <c r="T2062" s="25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60" t="s">
        <v>260</v>
      </c>
      <c r="AU2062" s="260" t="s">
        <v>93</v>
      </c>
      <c r="AV2062" s="13" t="s">
        <v>93</v>
      </c>
      <c r="AW2062" s="13" t="s">
        <v>40</v>
      </c>
      <c r="AX2062" s="13" t="s">
        <v>91</v>
      </c>
      <c r="AY2062" s="260" t="s">
        <v>251</v>
      </c>
    </row>
    <row r="2063" s="2" customFormat="1" ht="33" customHeight="1">
      <c r="A2063" s="41"/>
      <c r="B2063" s="42"/>
      <c r="C2063" s="230" t="s">
        <v>1401</v>
      </c>
      <c r="D2063" s="230" t="s">
        <v>253</v>
      </c>
      <c r="E2063" s="231" t="s">
        <v>2153</v>
      </c>
      <c r="F2063" s="232" t="s">
        <v>2154</v>
      </c>
      <c r="G2063" s="233" t="s">
        <v>571</v>
      </c>
      <c r="H2063" s="234">
        <v>50</v>
      </c>
      <c r="I2063" s="235"/>
      <c r="J2063" s="236">
        <f>ROUND(I2063*H2063,2)</f>
        <v>0</v>
      </c>
      <c r="K2063" s="237"/>
      <c r="L2063" s="47"/>
      <c r="M2063" s="238" t="s">
        <v>1</v>
      </c>
      <c r="N2063" s="239" t="s">
        <v>49</v>
      </c>
      <c r="O2063" s="94"/>
      <c r="P2063" s="240">
        <f>O2063*H2063</f>
        <v>0</v>
      </c>
      <c r="Q2063" s="240">
        <v>0.00044000000000000002</v>
      </c>
      <c r="R2063" s="240">
        <f>Q2063*H2063</f>
        <v>0.022000000000000002</v>
      </c>
      <c r="S2063" s="240">
        <v>0</v>
      </c>
      <c r="T2063" s="241">
        <f>S2063*H2063</f>
        <v>0</v>
      </c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R2063" s="242" t="s">
        <v>304</v>
      </c>
      <c r="AT2063" s="242" t="s">
        <v>253</v>
      </c>
      <c r="AU2063" s="242" t="s">
        <v>93</v>
      </c>
      <c r="AY2063" s="19" t="s">
        <v>251</v>
      </c>
      <c r="BE2063" s="243">
        <f>IF(N2063="základní",J2063,0)</f>
        <v>0</v>
      </c>
      <c r="BF2063" s="243">
        <f>IF(N2063="snížená",J2063,0)</f>
        <v>0</v>
      </c>
      <c r="BG2063" s="243">
        <f>IF(N2063="zákl. přenesená",J2063,0)</f>
        <v>0</v>
      </c>
      <c r="BH2063" s="243">
        <f>IF(N2063="sníž. přenesená",J2063,0)</f>
        <v>0</v>
      </c>
      <c r="BI2063" s="243">
        <f>IF(N2063="nulová",J2063,0)</f>
        <v>0</v>
      </c>
      <c r="BJ2063" s="19" t="s">
        <v>91</v>
      </c>
      <c r="BK2063" s="243">
        <f>ROUND(I2063*H2063,2)</f>
        <v>0</v>
      </c>
      <c r="BL2063" s="19" t="s">
        <v>304</v>
      </c>
      <c r="BM2063" s="242" t="s">
        <v>2155</v>
      </c>
    </row>
    <row r="2064" s="15" customFormat="1">
      <c r="A2064" s="15"/>
      <c r="B2064" s="272"/>
      <c r="C2064" s="273"/>
      <c r="D2064" s="251" t="s">
        <v>260</v>
      </c>
      <c r="E2064" s="274" t="s">
        <v>1</v>
      </c>
      <c r="F2064" s="275" t="s">
        <v>1311</v>
      </c>
      <c r="G2064" s="273"/>
      <c r="H2064" s="274" t="s">
        <v>1</v>
      </c>
      <c r="I2064" s="276"/>
      <c r="J2064" s="273"/>
      <c r="K2064" s="273"/>
      <c r="L2064" s="277"/>
      <c r="M2064" s="278"/>
      <c r="N2064" s="279"/>
      <c r="O2064" s="279"/>
      <c r="P2064" s="279"/>
      <c r="Q2064" s="279"/>
      <c r="R2064" s="279"/>
      <c r="S2064" s="279"/>
      <c r="T2064" s="280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1" t="s">
        <v>260</v>
      </c>
      <c r="AU2064" s="281" t="s">
        <v>93</v>
      </c>
      <c r="AV2064" s="15" t="s">
        <v>91</v>
      </c>
      <c r="AW2064" s="15" t="s">
        <v>40</v>
      </c>
      <c r="AX2064" s="15" t="s">
        <v>84</v>
      </c>
      <c r="AY2064" s="281" t="s">
        <v>251</v>
      </c>
    </row>
    <row r="2065" s="13" customFormat="1">
      <c r="A2065" s="13"/>
      <c r="B2065" s="249"/>
      <c r="C2065" s="250"/>
      <c r="D2065" s="251" t="s">
        <v>260</v>
      </c>
      <c r="E2065" s="252" t="s">
        <v>1</v>
      </c>
      <c r="F2065" s="253" t="s">
        <v>2093</v>
      </c>
      <c r="G2065" s="250"/>
      <c r="H2065" s="254">
        <v>50</v>
      </c>
      <c r="I2065" s="255"/>
      <c r="J2065" s="250"/>
      <c r="K2065" s="250"/>
      <c r="L2065" s="256"/>
      <c r="M2065" s="257"/>
      <c r="N2065" s="258"/>
      <c r="O2065" s="258"/>
      <c r="P2065" s="258"/>
      <c r="Q2065" s="258"/>
      <c r="R2065" s="258"/>
      <c r="S2065" s="258"/>
      <c r="T2065" s="25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0" t="s">
        <v>260</v>
      </c>
      <c r="AU2065" s="260" t="s">
        <v>93</v>
      </c>
      <c r="AV2065" s="13" t="s">
        <v>93</v>
      </c>
      <c r="AW2065" s="13" t="s">
        <v>40</v>
      </c>
      <c r="AX2065" s="13" t="s">
        <v>91</v>
      </c>
      <c r="AY2065" s="260" t="s">
        <v>251</v>
      </c>
    </row>
    <row r="2066" s="2" customFormat="1" ht="21.75" customHeight="1">
      <c r="A2066" s="41"/>
      <c r="B2066" s="42"/>
      <c r="C2066" s="294" t="s">
        <v>2156</v>
      </c>
      <c r="D2066" s="294" t="s">
        <v>338</v>
      </c>
      <c r="E2066" s="295" t="s">
        <v>2157</v>
      </c>
      <c r="F2066" s="296" t="s">
        <v>2158</v>
      </c>
      <c r="G2066" s="297" t="s">
        <v>571</v>
      </c>
      <c r="H2066" s="298">
        <v>50</v>
      </c>
      <c r="I2066" s="299"/>
      <c r="J2066" s="300">
        <f>ROUND(I2066*H2066,2)</f>
        <v>0</v>
      </c>
      <c r="K2066" s="301"/>
      <c r="L2066" s="302"/>
      <c r="M2066" s="303" t="s">
        <v>1</v>
      </c>
      <c r="N2066" s="304" t="s">
        <v>49</v>
      </c>
      <c r="O2066" s="94"/>
      <c r="P2066" s="240">
        <f>O2066*H2066</f>
        <v>0</v>
      </c>
      <c r="Q2066" s="240">
        <v>0.0010200000000000001</v>
      </c>
      <c r="R2066" s="240">
        <f>Q2066*H2066</f>
        <v>0.051000000000000004</v>
      </c>
      <c r="S2066" s="240">
        <v>0</v>
      </c>
      <c r="T2066" s="241">
        <f>S2066*H2066</f>
        <v>0</v>
      </c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R2066" s="242" t="s">
        <v>364</v>
      </c>
      <c r="AT2066" s="242" t="s">
        <v>338</v>
      </c>
      <c r="AU2066" s="242" t="s">
        <v>93</v>
      </c>
      <c r="AY2066" s="19" t="s">
        <v>251</v>
      </c>
      <c r="BE2066" s="243">
        <f>IF(N2066="základní",J2066,0)</f>
        <v>0</v>
      </c>
      <c r="BF2066" s="243">
        <f>IF(N2066="snížená",J2066,0)</f>
        <v>0</v>
      </c>
      <c r="BG2066" s="243">
        <f>IF(N2066="zákl. přenesená",J2066,0)</f>
        <v>0</v>
      </c>
      <c r="BH2066" s="243">
        <f>IF(N2066="sníž. přenesená",J2066,0)</f>
        <v>0</v>
      </c>
      <c r="BI2066" s="243">
        <f>IF(N2066="nulová",J2066,0)</f>
        <v>0</v>
      </c>
      <c r="BJ2066" s="19" t="s">
        <v>91</v>
      </c>
      <c r="BK2066" s="243">
        <f>ROUND(I2066*H2066,2)</f>
        <v>0</v>
      </c>
      <c r="BL2066" s="19" t="s">
        <v>304</v>
      </c>
      <c r="BM2066" s="242" t="s">
        <v>2159</v>
      </c>
    </row>
    <row r="2067" s="15" customFormat="1">
      <c r="A2067" s="15"/>
      <c r="B2067" s="272"/>
      <c r="C2067" s="273"/>
      <c r="D2067" s="251" t="s">
        <v>260</v>
      </c>
      <c r="E2067" s="274" t="s">
        <v>1</v>
      </c>
      <c r="F2067" s="275" t="s">
        <v>1311</v>
      </c>
      <c r="G2067" s="273"/>
      <c r="H2067" s="274" t="s">
        <v>1</v>
      </c>
      <c r="I2067" s="276"/>
      <c r="J2067" s="273"/>
      <c r="K2067" s="273"/>
      <c r="L2067" s="277"/>
      <c r="M2067" s="278"/>
      <c r="N2067" s="279"/>
      <c r="O2067" s="279"/>
      <c r="P2067" s="279"/>
      <c r="Q2067" s="279"/>
      <c r="R2067" s="279"/>
      <c r="S2067" s="279"/>
      <c r="T2067" s="280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81" t="s">
        <v>260</v>
      </c>
      <c r="AU2067" s="281" t="s">
        <v>93</v>
      </c>
      <c r="AV2067" s="15" t="s">
        <v>91</v>
      </c>
      <c r="AW2067" s="15" t="s">
        <v>40</v>
      </c>
      <c r="AX2067" s="15" t="s">
        <v>84</v>
      </c>
      <c r="AY2067" s="281" t="s">
        <v>251</v>
      </c>
    </row>
    <row r="2068" s="13" customFormat="1">
      <c r="A2068" s="13"/>
      <c r="B2068" s="249"/>
      <c r="C2068" s="250"/>
      <c r="D2068" s="251" t="s">
        <v>260</v>
      </c>
      <c r="E2068" s="252" t="s">
        <v>1</v>
      </c>
      <c r="F2068" s="253" t="s">
        <v>2093</v>
      </c>
      <c r="G2068" s="250"/>
      <c r="H2068" s="254">
        <v>50</v>
      </c>
      <c r="I2068" s="255"/>
      <c r="J2068" s="250"/>
      <c r="K2068" s="250"/>
      <c r="L2068" s="256"/>
      <c r="M2068" s="257"/>
      <c r="N2068" s="258"/>
      <c r="O2068" s="258"/>
      <c r="P2068" s="258"/>
      <c r="Q2068" s="258"/>
      <c r="R2068" s="258"/>
      <c r="S2068" s="258"/>
      <c r="T2068" s="25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0" t="s">
        <v>260</v>
      </c>
      <c r="AU2068" s="260" t="s">
        <v>93</v>
      </c>
      <c r="AV2068" s="13" t="s">
        <v>93</v>
      </c>
      <c r="AW2068" s="13" t="s">
        <v>40</v>
      </c>
      <c r="AX2068" s="13" t="s">
        <v>91</v>
      </c>
      <c r="AY2068" s="260" t="s">
        <v>251</v>
      </c>
    </row>
    <row r="2069" s="2" customFormat="1" ht="24.15" customHeight="1">
      <c r="A2069" s="41"/>
      <c r="B2069" s="42"/>
      <c r="C2069" s="230" t="s">
        <v>1408</v>
      </c>
      <c r="D2069" s="230" t="s">
        <v>253</v>
      </c>
      <c r="E2069" s="231" t="s">
        <v>2160</v>
      </c>
      <c r="F2069" s="232" t="s">
        <v>2161</v>
      </c>
      <c r="G2069" s="233" t="s">
        <v>571</v>
      </c>
      <c r="H2069" s="234">
        <v>301</v>
      </c>
      <c r="I2069" s="235"/>
      <c r="J2069" s="236">
        <f>ROUND(I2069*H2069,2)</f>
        <v>0</v>
      </c>
      <c r="K2069" s="237"/>
      <c r="L2069" s="47"/>
      <c r="M2069" s="238" t="s">
        <v>1</v>
      </c>
      <c r="N2069" s="239" t="s">
        <v>49</v>
      </c>
      <c r="O2069" s="94"/>
      <c r="P2069" s="240">
        <f>O2069*H2069</f>
        <v>0</v>
      </c>
      <c r="Q2069" s="240">
        <v>0.00528</v>
      </c>
      <c r="R2069" s="240">
        <f>Q2069*H2069</f>
        <v>1.58928</v>
      </c>
      <c r="S2069" s="240">
        <v>0</v>
      </c>
      <c r="T2069" s="241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42" t="s">
        <v>304</v>
      </c>
      <c r="AT2069" s="242" t="s">
        <v>253</v>
      </c>
      <c r="AU2069" s="242" t="s">
        <v>93</v>
      </c>
      <c r="AY2069" s="19" t="s">
        <v>251</v>
      </c>
      <c r="BE2069" s="243">
        <f>IF(N2069="základní",J2069,0)</f>
        <v>0</v>
      </c>
      <c r="BF2069" s="243">
        <f>IF(N2069="snížená",J2069,0)</f>
        <v>0</v>
      </c>
      <c r="BG2069" s="243">
        <f>IF(N2069="zákl. přenesená",J2069,0)</f>
        <v>0</v>
      </c>
      <c r="BH2069" s="243">
        <f>IF(N2069="sníž. přenesená",J2069,0)</f>
        <v>0</v>
      </c>
      <c r="BI2069" s="243">
        <f>IF(N2069="nulová",J2069,0)</f>
        <v>0</v>
      </c>
      <c r="BJ2069" s="19" t="s">
        <v>91</v>
      </c>
      <c r="BK2069" s="243">
        <f>ROUND(I2069*H2069,2)</f>
        <v>0</v>
      </c>
      <c r="BL2069" s="19" t="s">
        <v>304</v>
      </c>
      <c r="BM2069" s="242" t="s">
        <v>2162</v>
      </c>
    </row>
    <row r="2070" s="2" customFormat="1">
      <c r="A2070" s="41"/>
      <c r="B2070" s="42"/>
      <c r="C2070" s="43"/>
      <c r="D2070" s="244" t="s">
        <v>258</v>
      </c>
      <c r="E2070" s="43"/>
      <c r="F2070" s="245" t="s">
        <v>2163</v>
      </c>
      <c r="G2070" s="43"/>
      <c r="H2070" s="43"/>
      <c r="I2070" s="246"/>
      <c r="J2070" s="43"/>
      <c r="K2070" s="43"/>
      <c r="L2070" s="47"/>
      <c r="M2070" s="247"/>
      <c r="N2070" s="248"/>
      <c r="O2070" s="94"/>
      <c r="P2070" s="94"/>
      <c r="Q2070" s="94"/>
      <c r="R2070" s="94"/>
      <c r="S2070" s="94"/>
      <c r="T2070" s="95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T2070" s="19" t="s">
        <v>258</v>
      </c>
      <c r="AU2070" s="19" t="s">
        <v>93</v>
      </c>
    </row>
    <row r="2071" s="15" customFormat="1">
      <c r="A2071" s="15"/>
      <c r="B2071" s="272"/>
      <c r="C2071" s="273"/>
      <c r="D2071" s="251" t="s">
        <v>260</v>
      </c>
      <c r="E2071" s="274" t="s">
        <v>1</v>
      </c>
      <c r="F2071" s="275" t="s">
        <v>1032</v>
      </c>
      <c r="G2071" s="273"/>
      <c r="H2071" s="274" t="s">
        <v>1</v>
      </c>
      <c r="I2071" s="276"/>
      <c r="J2071" s="273"/>
      <c r="K2071" s="273"/>
      <c r="L2071" s="277"/>
      <c r="M2071" s="278"/>
      <c r="N2071" s="279"/>
      <c r="O2071" s="279"/>
      <c r="P2071" s="279"/>
      <c r="Q2071" s="279"/>
      <c r="R2071" s="279"/>
      <c r="S2071" s="279"/>
      <c r="T2071" s="280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81" t="s">
        <v>260</v>
      </c>
      <c r="AU2071" s="281" t="s">
        <v>93</v>
      </c>
      <c r="AV2071" s="15" t="s">
        <v>91</v>
      </c>
      <c r="AW2071" s="15" t="s">
        <v>40</v>
      </c>
      <c r="AX2071" s="15" t="s">
        <v>84</v>
      </c>
      <c r="AY2071" s="281" t="s">
        <v>251</v>
      </c>
    </row>
    <row r="2072" s="15" customFormat="1">
      <c r="A2072" s="15"/>
      <c r="B2072" s="272"/>
      <c r="C2072" s="273"/>
      <c r="D2072" s="251" t="s">
        <v>260</v>
      </c>
      <c r="E2072" s="274" t="s">
        <v>1</v>
      </c>
      <c r="F2072" s="275" t="s">
        <v>2164</v>
      </c>
      <c r="G2072" s="273"/>
      <c r="H2072" s="274" t="s">
        <v>1</v>
      </c>
      <c r="I2072" s="276"/>
      <c r="J2072" s="273"/>
      <c r="K2072" s="273"/>
      <c r="L2072" s="277"/>
      <c r="M2072" s="278"/>
      <c r="N2072" s="279"/>
      <c r="O2072" s="279"/>
      <c r="P2072" s="279"/>
      <c r="Q2072" s="279"/>
      <c r="R2072" s="279"/>
      <c r="S2072" s="279"/>
      <c r="T2072" s="280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81" t="s">
        <v>260</v>
      </c>
      <c r="AU2072" s="281" t="s">
        <v>93</v>
      </c>
      <c r="AV2072" s="15" t="s">
        <v>91</v>
      </c>
      <c r="AW2072" s="15" t="s">
        <v>40</v>
      </c>
      <c r="AX2072" s="15" t="s">
        <v>84</v>
      </c>
      <c r="AY2072" s="281" t="s">
        <v>251</v>
      </c>
    </row>
    <row r="2073" s="13" customFormat="1">
      <c r="A2073" s="13"/>
      <c r="B2073" s="249"/>
      <c r="C2073" s="250"/>
      <c r="D2073" s="251" t="s">
        <v>260</v>
      </c>
      <c r="E2073" s="252" t="s">
        <v>1</v>
      </c>
      <c r="F2073" s="253" t="s">
        <v>1156</v>
      </c>
      <c r="G2073" s="250"/>
      <c r="H2073" s="254">
        <v>2</v>
      </c>
      <c r="I2073" s="255"/>
      <c r="J2073" s="250"/>
      <c r="K2073" s="250"/>
      <c r="L2073" s="256"/>
      <c r="M2073" s="257"/>
      <c r="N2073" s="258"/>
      <c r="O2073" s="258"/>
      <c r="P2073" s="258"/>
      <c r="Q2073" s="258"/>
      <c r="R2073" s="258"/>
      <c r="S2073" s="258"/>
      <c r="T2073" s="25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0" t="s">
        <v>260</v>
      </c>
      <c r="AU2073" s="260" t="s">
        <v>93</v>
      </c>
      <c r="AV2073" s="13" t="s">
        <v>93</v>
      </c>
      <c r="AW2073" s="13" t="s">
        <v>40</v>
      </c>
      <c r="AX2073" s="13" t="s">
        <v>84</v>
      </c>
      <c r="AY2073" s="260" t="s">
        <v>251</v>
      </c>
    </row>
    <row r="2074" s="13" customFormat="1">
      <c r="A2074" s="13"/>
      <c r="B2074" s="249"/>
      <c r="C2074" s="250"/>
      <c r="D2074" s="251" t="s">
        <v>260</v>
      </c>
      <c r="E2074" s="252" t="s">
        <v>1</v>
      </c>
      <c r="F2074" s="253" t="s">
        <v>2165</v>
      </c>
      <c r="G2074" s="250"/>
      <c r="H2074" s="254">
        <v>2</v>
      </c>
      <c r="I2074" s="255"/>
      <c r="J2074" s="250"/>
      <c r="K2074" s="250"/>
      <c r="L2074" s="256"/>
      <c r="M2074" s="257"/>
      <c r="N2074" s="258"/>
      <c r="O2074" s="258"/>
      <c r="P2074" s="258"/>
      <c r="Q2074" s="258"/>
      <c r="R2074" s="258"/>
      <c r="S2074" s="258"/>
      <c r="T2074" s="25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0" t="s">
        <v>260</v>
      </c>
      <c r="AU2074" s="260" t="s">
        <v>93</v>
      </c>
      <c r="AV2074" s="13" t="s">
        <v>93</v>
      </c>
      <c r="AW2074" s="13" t="s">
        <v>40</v>
      </c>
      <c r="AX2074" s="13" t="s">
        <v>84</v>
      </c>
      <c r="AY2074" s="260" t="s">
        <v>251</v>
      </c>
    </row>
    <row r="2075" s="13" customFormat="1">
      <c r="A2075" s="13"/>
      <c r="B2075" s="249"/>
      <c r="C2075" s="250"/>
      <c r="D2075" s="251" t="s">
        <v>260</v>
      </c>
      <c r="E2075" s="252" t="s">
        <v>1</v>
      </c>
      <c r="F2075" s="253" t="s">
        <v>2166</v>
      </c>
      <c r="G2075" s="250"/>
      <c r="H2075" s="254">
        <v>2</v>
      </c>
      <c r="I2075" s="255"/>
      <c r="J2075" s="250"/>
      <c r="K2075" s="250"/>
      <c r="L2075" s="256"/>
      <c r="M2075" s="257"/>
      <c r="N2075" s="258"/>
      <c r="O2075" s="258"/>
      <c r="P2075" s="258"/>
      <c r="Q2075" s="258"/>
      <c r="R2075" s="258"/>
      <c r="S2075" s="258"/>
      <c r="T2075" s="25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0" t="s">
        <v>260</v>
      </c>
      <c r="AU2075" s="260" t="s">
        <v>93</v>
      </c>
      <c r="AV2075" s="13" t="s">
        <v>93</v>
      </c>
      <c r="AW2075" s="13" t="s">
        <v>40</v>
      </c>
      <c r="AX2075" s="13" t="s">
        <v>84</v>
      </c>
      <c r="AY2075" s="260" t="s">
        <v>251</v>
      </c>
    </row>
    <row r="2076" s="13" customFormat="1">
      <c r="A2076" s="13"/>
      <c r="B2076" s="249"/>
      <c r="C2076" s="250"/>
      <c r="D2076" s="251" t="s">
        <v>260</v>
      </c>
      <c r="E2076" s="252" t="s">
        <v>1</v>
      </c>
      <c r="F2076" s="253" t="s">
        <v>2167</v>
      </c>
      <c r="G2076" s="250"/>
      <c r="H2076" s="254">
        <v>2</v>
      </c>
      <c r="I2076" s="255"/>
      <c r="J2076" s="250"/>
      <c r="K2076" s="250"/>
      <c r="L2076" s="256"/>
      <c r="M2076" s="257"/>
      <c r="N2076" s="258"/>
      <c r="O2076" s="258"/>
      <c r="P2076" s="258"/>
      <c r="Q2076" s="258"/>
      <c r="R2076" s="258"/>
      <c r="S2076" s="258"/>
      <c r="T2076" s="25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0" t="s">
        <v>260</v>
      </c>
      <c r="AU2076" s="260" t="s">
        <v>93</v>
      </c>
      <c r="AV2076" s="13" t="s">
        <v>93</v>
      </c>
      <c r="AW2076" s="13" t="s">
        <v>40</v>
      </c>
      <c r="AX2076" s="13" t="s">
        <v>84</v>
      </c>
      <c r="AY2076" s="260" t="s">
        <v>251</v>
      </c>
    </row>
    <row r="2077" s="13" customFormat="1">
      <c r="A2077" s="13"/>
      <c r="B2077" s="249"/>
      <c r="C2077" s="250"/>
      <c r="D2077" s="251" t="s">
        <v>260</v>
      </c>
      <c r="E2077" s="252" t="s">
        <v>1</v>
      </c>
      <c r="F2077" s="253" t="s">
        <v>2168</v>
      </c>
      <c r="G2077" s="250"/>
      <c r="H2077" s="254">
        <v>2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260</v>
      </c>
      <c r="AU2077" s="260" t="s">
        <v>93</v>
      </c>
      <c r="AV2077" s="13" t="s">
        <v>93</v>
      </c>
      <c r="AW2077" s="13" t="s">
        <v>40</v>
      </c>
      <c r="AX2077" s="13" t="s">
        <v>84</v>
      </c>
      <c r="AY2077" s="260" t="s">
        <v>251</v>
      </c>
    </row>
    <row r="2078" s="16" customFormat="1">
      <c r="A2078" s="16"/>
      <c r="B2078" s="283"/>
      <c r="C2078" s="284"/>
      <c r="D2078" s="251" t="s">
        <v>260</v>
      </c>
      <c r="E2078" s="285" t="s">
        <v>1</v>
      </c>
      <c r="F2078" s="286" t="s">
        <v>329</v>
      </c>
      <c r="G2078" s="284"/>
      <c r="H2078" s="287">
        <v>10</v>
      </c>
      <c r="I2078" s="288"/>
      <c r="J2078" s="284"/>
      <c r="K2078" s="284"/>
      <c r="L2078" s="289"/>
      <c r="M2078" s="290"/>
      <c r="N2078" s="291"/>
      <c r="O2078" s="291"/>
      <c r="P2078" s="291"/>
      <c r="Q2078" s="291"/>
      <c r="R2078" s="291"/>
      <c r="S2078" s="291"/>
      <c r="T2078" s="292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T2078" s="293" t="s">
        <v>260</v>
      </c>
      <c r="AU2078" s="293" t="s">
        <v>93</v>
      </c>
      <c r="AV2078" s="16" t="s">
        <v>273</v>
      </c>
      <c r="AW2078" s="16" t="s">
        <v>40</v>
      </c>
      <c r="AX2078" s="16" t="s">
        <v>84</v>
      </c>
      <c r="AY2078" s="293" t="s">
        <v>251</v>
      </c>
    </row>
    <row r="2079" s="15" customFormat="1">
      <c r="A2079" s="15"/>
      <c r="B2079" s="272"/>
      <c r="C2079" s="273"/>
      <c r="D2079" s="251" t="s">
        <v>260</v>
      </c>
      <c r="E2079" s="274" t="s">
        <v>1</v>
      </c>
      <c r="F2079" s="275" t="s">
        <v>2169</v>
      </c>
      <c r="G2079" s="273"/>
      <c r="H2079" s="274" t="s">
        <v>1</v>
      </c>
      <c r="I2079" s="276"/>
      <c r="J2079" s="273"/>
      <c r="K2079" s="273"/>
      <c r="L2079" s="277"/>
      <c r="M2079" s="278"/>
      <c r="N2079" s="279"/>
      <c r="O2079" s="279"/>
      <c r="P2079" s="279"/>
      <c r="Q2079" s="279"/>
      <c r="R2079" s="279"/>
      <c r="S2079" s="279"/>
      <c r="T2079" s="280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1" t="s">
        <v>260</v>
      </c>
      <c r="AU2079" s="281" t="s">
        <v>93</v>
      </c>
      <c r="AV2079" s="15" t="s">
        <v>91</v>
      </c>
      <c r="AW2079" s="15" t="s">
        <v>40</v>
      </c>
      <c r="AX2079" s="15" t="s">
        <v>84</v>
      </c>
      <c r="AY2079" s="281" t="s">
        <v>251</v>
      </c>
    </row>
    <row r="2080" s="13" customFormat="1">
      <c r="A2080" s="13"/>
      <c r="B2080" s="249"/>
      <c r="C2080" s="250"/>
      <c r="D2080" s="251" t="s">
        <v>260</v>
      </c>
      <c r="E2080" s="252" t="s">
        <v>1</v>
      </c>
      <c r="F2080" s="253" t="s">
        <v>2170</v>
      </c>
      <c r="G2080" s="250"/>
      <c r="H2080" s="254">
        <v>20</v>
      </c>
      <c r="I2080" s="255"/>
      <c r="J2080" s="250"/>
      <c r="K2080" s="250"/>
      <c r="L2080" s="256"/>
      <c r="M2080" s="257"/>
      <c r="N2080" s="258"/>
      <c r="O2080" s="258"/>
      <c r="P2080" s="258"/>
      <c r="Q2080" s="258"/>
      <c r="R2080" s="258"/>
      <c r="S2080" s="258"/>
      <c r="T2080" s="25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0" t="s">
        <v>260</v>
      </c>
      <c r="AU2080" s="260" t="s">
        <v>93</v>
      </c>
      <c r="AV2080" s="13" t="s">
        <v>93</v>
      </c>
      <c r="AW2080" s="13" t="s">
        <v>40</v>
      </c>
      <c r="AX2080" s="13" t="s">
        <v>84</v>
      </c>
      <c r="AY2080" s="260" t="s">
        <v>251</v>
      </c>
    </row>
    <row r="2081" s="13" customFormat="1">
      <c r="A2081" s="13"/>
      <c r="B2081" s="249"/>
      <c r="C2081" s="250"/>
      <c r="D2081" s="251" t="s">
        <v>260</v>
      </c>
      <c r="E2081" s="252" t="s">
        <v>1</v>
      </c>
      <c r="F2081" s="253" t="s">
        <v>2171</v>
      </c>
      <c r="G2081" s="250"/>
      <c r="H2081" s="254">
        <v>19</v>
      </c>
      <c r="I2081" s="255"/>
      <c r="J2081" s="250"/>
      <c r="K2081" s="250"/>
      <c r="L2081" s="256"/>
      <c r="M2081" s="257"/>
      <c r="N2081" s="258"/>
      <c r="O2081" s="258"/>
      <c r="P2081" s="258"/>
      <c r="Q2081" s="258"/>
      <c r="R2081" s="258"/>
      <c r="S2081" s="258"/>
      <c r="T2081" s="25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60" t="s">
        <v>260</v>
      </c>
      <c r="AU2081" s="260" t="s">
        <v>93</v>
      </c>
      <c r="AV2081" s="13" t="s">
        <v>93</v>
      </c>
      <c r="AW2081" s="13" t="s">
        <v>40</v>
      </c>
      <c r="AX2081" s="13" t="s">
        <v>84</v>
      </c>
      <c r="AY2081" s="260" t="s">
        <v>251</v>
      </c>
    </row>
    <row r="2082" s="13" customFormat="1">
      <c r="A2082" s="13"/>
      <c r="B2082" s="249"/>
      <c r="C2082" s="250"/>
      <c r="D2082" s="251" t="s">
        <v>260</v>
      </c>
      <c r="E2082" s="252" t="s">
        <v>1</v>
      </c>
      <c r="F2082" s="253" t="s">
        <v>2172</v>
      </c>
      <c r="G2082" s="250"/>
      <c r="H2082" s="254">
        <v>19</v>
      </c>
      <c r="I2082" s="255"/>
      <c r="J2082" s="250"/>
      <c r="K2082" s="250"/>
      <c r="L2082" s="256"/>
      <c r="M2082" s="257"/>
      <c r="N2082" s="258"/>
      <c r="O2082" s="258"/>
      <c r="P2082" s="258"/>
      <c r="Q2082" s="258"/>
      <c r="R2082" s="258"/>
      <c r="S2082" s="258"/>
      <c r="T2082" s="25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0" t="s">
        <v>260</v>
      </c>
      <c r="AU2082" s="260" t="s">
        <v>93</v>
      </c>
      <c r="AV2082" s="13" t="s">
        <v>93</v>
      </c>
      <c r="AW2082" s="13" t="s">
        <v>40</v>
      </c>
      <c r="AX2082" s="13" t="s">
        <v>84</v>
      </c>
      <c r="AY2082" s="260" t="s">
        <v>251</v>
      </c>
    </row>
    <row r="2083" s="13" customFormat="1">
      <c r="A2083" s="13"/>
      <c r="B2083" s="249"/>
      <c r="C2083" s="250"/>
      <c r="D2083" s="251" t="s">
        <v>260</v>
      </c>
      <c r="E2083" s="252" t="s">
        <v>1</v>
      </c>
      <c r="F2083" s="253" t="s">
        <v>2173</v>
      </c>
      <c r="G2083" s="250"/>
      <c r="H2083" s="254">
        <v>19</v>
      </c>
      <c r="I2083" s="255"/>
      <c r="J2083" s="250"/>
      <c r="K2083" s="250"/>
      <c r="L2083" s="256"/>
      <c r="M2083" s="257"/>
      <c r="N2083" s="258"/>
      <c r="O2083" s="258"/>
      <c r="P2083" s="258"/>
      <c r="Q2083" s="258"/>
      <c r="R2083" s="258"/>
      <c r="S2083" s="258"/>
      <c r="T2083" s="25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0" t="s">
        <v>260</v>
      </c>
      <c r="AU2083" s="260" t="s">
        <v>93</v>
      </c>
      <c r="AV2083" s="13" t="s">
        <v>93</v>
      </c>
      <c r="AW2083" s="13" t="s">
        <v>40</v>
      </c>
      <c r="AX2083" s="13" t="s">
        <v>84</v>
      </c>
      <c r="AY2083" s="260" t="s">
        <v>251</v>
      </c>
    </row>
    <row r="2084" s="13" customFormat="1">
      <c r="A2084" s="13"/>
      <c r="B2084" s="249"/>
      <c r="C2084" s="250"/>
      <c r="D2084" s="251" t="s">
        <v>260</v>
      </c>
      <c r="E2084" s="252" t="s">
        <v>1</v>
      </c>
      <c r="F2084" s="253" t="s">
        <v>2174</v>
      </c>
      <c r="G2084" s="250"/>
      <c r="H2084" s="254">
        <v>19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260</v>
      </c>
      <c r="AU2084" s="260" t="s">
        <v>93</v>
      </c>
      <c r="AV2084" s="13" t="s">
        <v>93</v>
      </c>
      <c r="AW2084" s="13" t="s">
        <v>40</v>
      </c>
      <c r="AX2084" s="13" t="s">
        <v>84</v>
      </c>
      <c r="AY2084" s="260" t="s">
        <v>251</v>
      </c>
    </row>
    <row r="2085" s="16" customFormat="1">
      <c r="A2085" s="16"/>
      <c r="B2085" s="283"/>
      <c r="C2085" s="284"/>
      <c r="D2085" s="251" t="s">
        <v>260</v>
      </c>
      <c r="E2085" s="285" t="s">
        <v>1</v>
      </c>
      <c r="F2085" s="286" t="s">
        <v>329</v>
      </c>
      <c r="G2085" s="284"/>
      <c r="H2085" s="287">
        <v>96</v>
      </c>
      <c r="I2085" s="288"/>
      <c r="J2085" s="284"/>
      <c r="K2085" s="284"/>
      <c r="L2085" s="289"/>
      <c r="M2085" s="290"/>
      <c r="N2085" s="291"/>
      <c r="O2085" s="291"/>
      <c r="P2085" s="291"/>
      <c r="Q2085" s="291"/>
      <c r="R2085" s="291"/>
      <c r="S2085" s="291"/>
      <c r="T2085" s="292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T2085" s="293" t="s">
        <v>260</v>
      </c>
      <c r="AU2085" s="293" t="s">
        <v>93</v>
      </c>
      <c r="AV2085" s="16" t="s">
        <v>273</v>
      </c>
      <c r="AW2085" s="16" t="s">
        <v>40</v>
      </c>
      <c r="AX2085" s="16" t="s">
        <v>84</v>
      </c>
      <c r="AY2085" s="293" t="s">
        <v>251</v>
      </c>
    </row>
    <row r="2086" s="15" customFormat="1">
      <c r="A2086" s="15"/>
      <c r="B2086" s="272"/>
      <c r="C2086" s="273"/>
      <c r="D2086" s="251" t="s">
        <v>260</v>
      </c>
      <c r="E2086" s="274" t="s">
        <v>1</v>
      </c>
      <c r="F2086" s="275" t="s">
        <v>2175</v>
      </c>
      <c r="G2086" s="273"/>
      <c r="H2086" s="274" t="s">
        <v>1</v>
      </c>
      <c r="I2086" s="276"/>
      <c r="J2086" s="273"/>
      <c r="K2086" s="273"/>
      <c r="L2086" s="277"/>
      <c r="M2086" s="278"/>
      <c r="N2086" s="279"/>
      <c r="O2086" s="279"/>
      <c r="P2086" s="279"/>
      <c r="Q2086" s="279"/>
      <c r="R2086" s="279"/>
      <c r="S2086" s="279"/>
      <c r="T2086" s="280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1" t="s">
        <v>260</v>
      </c>
      <c r="AU2086" s="281" t="s">
        <v>93</v>
      </c>
      <c r="AV2086" s="15" t="s">
        <v>91</v>
      </c>
      <c r="AW2086" s="15" t="s">
        <v>40</v>
      </c>
      <c r="AX2086" s="15" t="s">
        <v>84</v>
      </c>
      <c r="AY2086" s="281" t="s">
        <v>251</v>
      </c>
    </row>
    <row r="2087" s="13" customFormat="1">
      <c r="A2087" s="13"/>
      <c r="B2087" s="249"/>
      <c r="C2087" s="250"/>
      <c r="D2087" s="251" t="s">
        <v>260</v>
      </c>
      <c r="E2087" s="252" t="s">
        <v>1</v>
      </c>
      <c r="F2087" s="253" t="s">
        <v>2176</v>
      </c>
      <c r="G2087" s="250"/>
      <c r="H2087" s="254">
        <v>19</v>
      </c>
      <c r="I2087" s="255"/>
      <c r="J2087" s="250"/>
      <c r="K2087" s="250"/>
      <c r="L2087" s="256"/>
      <c r="M2087" s="257"/>
      <c r="N2087" s="258"/>
      <c r="O2087" s="258"/>
      <c r="P2087" s="258"/>
      <c r="Q2087" s="258"/>
      <c r="R2087" s="258"/>
      <c r="S2087" s="258"/>
      <c r="T2087" s="25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0" t="s">
        <v>260</v>
      </c>
      <c r="AU2087" s="260" t="s">
        <v>93</v>
      </c>
      <c r="AV2087" s="13" t="s">
        <v>93</v>
      </c>
      <c r="AW2087" s="13" t="s">
        <v>40</v>
      </c>
      <c r="AX2087" s="13" t="s">
        <v>84</v>
      </c>
      <c r="AY2087" s="260" t="s">
        <v>251</v>
      </c>
    </row>
    <row r="2088" s="13" customFormat="1">
      <c r="A2088" s="13"/>
      <c r="B2088" s="249"/>
      <c r="C2088" s="250"/>
      <c r="D2088" s="251" t="s">
        <v>260</v>
      </c>
      <c r="E2088" s="252" t="s">
        <v>1</v>
      </c>
      <c r="F2088" s="253" t="s">
        <v>2171</v>
      </c>
      <c r="G2088" s="250"/>
      <c r="H2088" s="254">
        <v>19</v>
      </c>
      <c r="I2088" s="255"/>
      <c r="J2088" s="250"/>
      <c r="K2088" s="250"/>
      <c r="L2088" s="256"/>
      <c r="M2088" s="257"/>
      <c r="N2088" s="258"/>
      <c r="O2088" s="258"/>
      <c r="P2088" s="258"/>
      <c r="Q2088" s="258"/>
      <c r="R2088" s="258"/>
      <c r="S2088" s="258"/>
      <c r="T2088" s="25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0" t="s">
        <v>260</v>
      </c>
      <c r="AU2088" s="260" t="s">
        <v>93</v>
      </c>
      <c r="AV2088" s="13" t="s">
        <v>93</v>
      </c>
      <c r="AW2088" s="13" t="s">
        <v>40</v>
      </c>
      <c r="AX2088" s="13" t="s">
        <v>84</v>
      </c>
      <c r="AY2088" s="260" t="s">
        <v>251</v>
      </c>
    </row>
    <row r="2089" s="13" customFormat="1">
      <c r="A2089" s="13"/>
      <c r="B2089" s="249"/>
      <c r="C2089" s="250"/>
      <c r="D2089" s="251" t="s">
        <v>260</v>
      </c>
      <c r="E2089" s="252" t="s">
        <v>1</v>
      </c>
      <c r="F2089" s="253" t="s">
        <v>2172</v>
      </c>
      <c r="G2089" s="250"/>
      <c r="H2089" s="254">
        <v>19</v>
      </c>
      <c r="I2089" s="255"/>
      <c r="J2089" s="250"/>
      <c r="K2089" s="250"/>
      <c r="L2089" s="256"/>
      <c r="M2089" s="257"/>
      <c r="N2089" s="258"/>
      <c r="O2089" s="258"/>
      <c r="P2089" s="258"/>
      <c r="Q2089" s="258"/>
      <c r="R2089" s="258"/>
      <c r="S2089" s="258"/>
      <c r="T2089" s="25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0" t="s">
        <v>260</v>
      </c>
      <c r="AU2089" s="260" t="s">
        <v>93</v>
      </c>
      <c r="AV2089" s="13" t="s">
        <v>93</v>
      </c>
      <c r="AW2089" s="13" t="s">
        <v>40</v>
      </c>
      <c r="AX2089" s="13" t="s">
        <v>84</v>
      </c>
      <c r="AY2089" s="260" t="s">
        <v>251</v>
      </c>
    </row>
    <row r="2090" s="13" customFormat="1">
      <c r="A2090" s="13"/>
      <c r="B2090" s="249"/>
      <c r="C2090" s="250"/>
      <c r="D2090" s="251" t="s">
        <v>260</v>
      </c>
      <c r="E2090" s="252" t="s">
        <v>1</v>
      </c>
      <c r="F2090" s="253" t="s">
        <v>2173</v>
      </c>
      <c r="G2090" s="250"/>
      <c r="H2090" s="254">
        <v>19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260</v>
      </c>
      <c r="AU2090" s="260" t="s">
        <v>93</v>
      </c>
      <c r="AV2090" s="13" t="s">
        <v>93</v>
      </c>
      <c r="AW2090" s="13" t="s">
        <v>40</v>
      </c>
      <c r="AX2090" s="13" t="s">
        <v>84</v>
      </c>
      <c r="AY2090" s="260" t="s">
        <v>251</v>
      </c>
    </row>
    <row r="2091" s="13" customFormat="1">
      <c r="A2091" s="13"/>
      <c r="B2091" s="249"/>
      <c r="C2091" s="250"/>
      <c r="D2091" s="251" t="s">
        <v>260</v>
      </c>
      <c r="E2091" s="252" t="s">
        <v>1</v>
      </c>
      <c r="F2091" s="253" t="s">
        <v>2174</v>
      </c>
      <c r="G2091" s="250"/>
      <c r="H2091" s="254">
        <v>19</v>
      </c>
      <c r="I2091" s="255"/>
      <c r="J2091" s="250"/>
      <c r="K2091" s="250"/>
      <c r="L2091" s="256"/>
      <c r="M2091" s="257"/>
      <c r="N2091" s="258"/>
      <c r="O2091" s="258"/>
      <c r="P2091" s="258"/>
      <c r="Q2091" s="258"/>
      <c r="R2091" s="258"/>
      <c r="S2091" s="258"/>
      <c r="T2091" s="25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0" t="s">
        <v>260</v>
      </c>
      <c r="AU2091" s="260" t="s">
        <v>93</v>
      </c>
      <c r="AV2091" s="13" t="s">
        <v>93</v>
      </c>
      <c r="AW2091" s="13" t="s">
        <v>40</v>
      </c>
      <c r="AX2091" s="13" t="s">
        <v>84</v>
      </c>
      <c r="AY2091" s="260" t="s">
        <v>251</v>
      </c>
    </row>
    <row r="2092" s="16" customFormat="1">
      <c r="A2092" s="16"/>
      <c r="B2092" s="283"/>
      <c r="C2092" s="284"/>
      <c r="D2092" s="251" t="s">
        <v>260</v>
      </c>
      <c r="E2092" s="285" t="s">
        <v>1</v>
      </c>
      <c r="F2092" s="286" t="s">
        <v>329</v>
      </c>
      <c r="G2092" s="284"/>
      <c r="H2092" s="287">
        <v>95</v>
      </c>
      <c r="I2092" s="288"/>
      <c r="J2092" s="284"/>
      <c r="K2092" s="284"/>
      <c r="L2092" s="289"/>
      <c r="M2092" s="290"/>
      <c r="N2092" s="291"/>
      <c r="O2092" s="291"/>
      <c r="P2092" s="291"/>
      <c r="Q2092" s="291"/>
      <c r="R2092" s="291"/>
      <c r="S2092" s="291"/>
      <c r="T2092" s="292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93" t="s">
        <v>260</v>
      </c>
      <c r="AU2092" s="293" t="s">
        <v>93</v>
      </c>
      <c r="AV2092" s="16" t="s">
        <v>273</v>
      </c>
      <c r="AW2092" s="16" t="s">
        <v>40</v>
      </c>
      <c r="AX2092" s="16" t="s">
        <v>84</v>
      </c>
      <c r="AY2092" s="293" t="s">
        <v>251</v>
      </c>
    </row>
    <row r="2093" s="15" customFormat="1">
      <c r="A2093" s="15"/>
      <c r="B2093" s="272"/>
      <c r="C2093" s="273"/>
      <c r="D2093" s="251" t="s">
        <v>260</v>
      </c>
      <c r="E2093" s="274" t="s">
        <v>1</v>
      </c>
      <c r="F2093" s="275" t="s">
        <v>2177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260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251</v>
      </c>
    </row>
    <row r="2094" s="13" customFormat="1">
      <c r="A2094" s="13"/>
      <c r="B2094" s="249"/>
      <c r="C2094" s="250"/>
      <c r="D2094" s="251" t="s">
        <v>260</v>
      </c>
      <c r="E2094" s="252" t="s">
        <v>1</v>
      </c>
      <c r="F2094" s="253" t="s">
        <v>2176</v>
      </c>
      <c r="G2094" s="250"/>
      <c r="H2094" s="254">
        <v>19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260</v>
      </c>
      <c r="AU2094" s="260" t="s">
        <v>93</v>
      </c>
      <c r="AV2094" s="13" t="s">
        <v>93</v>
      </c>
      <c r="AW2094" s="13" t="s">
        <v>40</v>
      </c>
      <c r="AX2094" s="13" t="s">
        <v>84</v>
      </c>
      <c r="AY2094" s="260" t="s">
        <v>251</v>
      </c>
    </row>
    <row r="2095" s="13" customFormat="1">
      <c r="A2095" s="13"/>
      <c r="B2095" s="249"/>
      <c r="C2095" s="250"/>
      <c r="D2095" s="251" t="s">
        <v>260</v>
      </c>
      <c r="E2095" s="252" t="s">
        <v>1</v>
      </c>
      <c r="F2095" s="253" t="s">
        <v>2171</v>
      </c>
      <c r="G2095" s="250"/>
      <c r="H2095" s="254">
        <v>19</v>
      </c>
      <c r="I2095" s="255"/>
      <c r="J2095" s="250"/>
      <c r="K2095" s="250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0" t="s">
        <v>260</v>
      </c>
      <c r="AU2095" s="260" t="s">
        <v>93</v>
      </c>
      <c r="AV2095" s="13" t="s">
        <v>93</v>
      </c>
      <c r="AW2095" s="13" t="s">
        <v>40</v>
      </c>
      <c r="AX2095" s="13" t="s">
        <v>84</v>
      </c>
      <c r="AY2095" s="260" t="s">
        <v>251</v>
      </c>
    </row>
    <row r="2096" s="13" customFormat="1">
      <c r="A2096" s="13"/>
      <c r="B2096" s="249"/>
      <c r="C2096" s="250"/>
      <c r="D2096" s="251" t="s">
        <v>260</v>
      </c>
      <c r="E2096" s="252" t="s">
        <v>1</v>
      </c>
      <c r="F2096" s="253" t="s">
        <v>2172</v>
      </c>
      <c r="G2096" s="250"/>
      <c r="H2096" s="254">
        <v>19</v>
      </c>
      <c r="I2096" s="255"/>
      <c r="J2096" s="250"/>
      <c r="K2096" s="250"/>
      <c r="L2096" s="256"/>
      <c r="M2096" s="257"/>
      <c r="N2096" s="258"/>
      <c r="O2096" s="258"/>
      <c r="P2096" s="258"/>
      <c r="Q2096" s="258"/>
      <c r="R2096" s="258"/>
      <c r="S2096" s="258"/>
      <c r="T2096" s="25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0" t="s">
        <v>260</v>
      </c>
      <c r="AU2096" s="260" t="s">
        <v>93</v>
      </c>
      <c r="AV2096" s="13" t="s">
        <v>93</v>
      </c>
      <c r="AW2096" s="13" t="s">
        <v>40</v>
      </c>
      <c r="AX2096" s="13" t="s">
        <v>84</v>
      </c>
      <c r="AY2096" s="260" t="s">
        <v>251</v>
      </c>
    </row>
    <row r="2097" s="13" customFormat="1">
      <c r="A2097" s="13"/>
      <c r="B2097" s="249"/>
      <c r="C2097" s="250"/>
      <c r="D2097" s="251" t="s">
        <v>260</v>
      </c>
      <c r="E2097" s="252" t="s">
        <v>1</v>
      </c>
      <c r="F2097" s="253" t="s">
        <v>2173</v>
      </c>
      <c r="G2097" s="250"/>
      <c r="H2097" s="254">
        <v>19</v>
      </c>
      <c r="I2097" s="255"/>
      <c r="J2097" s="250"/>
      <c r="K2097" s="250"/>
      <c r="L2097" s="256"/>
      <c r="M2097" s="257"/>
      <c r="N2097" s="258"/>
      <c r="O2097" s="258"/>
      <c r="P2097" s="258"/>
      <c r="Q2097" s="258"/>
      <c r="R2097" s="258"/>
      <c r="S2097" s="258"/>
      <c r="T2097" s="25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0" t="s">
        <v>260</v>
      </c>
      <c r="AU2097" s="260" t="s">
        <v>93</v>
      </c>
      <c r="AV2097" s="13" t="s">
        <v>93</v>
      </c>
      <c r="AW2097" s="13" t="s">
        <v>40</v>
      </c>
      <c r="AX2097" s="13" t="s">
        <v>84</v>
      </c>
      <c r="AY2097" s="260" t="s">
        <v>251</v>
      </c>
    </row>
    <row r="2098" s="13" customFormat="1">
      <c r="A2098" s="13"/>
      <c r="B2098" s="249"/>
      <c r="C2098" s="250"/>
      <c r="D2098" s="251" t="s">
        <v>260</v>
      </c>
      <c r="E2098" s="252" t="s">
        <v>1</v>
      </c>
      <c r="F2098" s="253" t="s">
        <v>2174</v>
      </c>
      <c r="G2098" s="250"/>
      <c r="H2098" s="254">
        <v>19</v>
      </c>
      <c r="I2098" s="255"/>
      <c r="J2098" s="250"/>
      <c r="K2098" s="250"/>
      <c r="L2098" s="256"/>
      <c r="M2098" s="257"/>
      <c r="N2098" s="258"/>
      <c r="O2098" s="258"/>
      <c r="P2098" s="258"/>
      <c r="Q2098" s="258"/>
      <c r="R2098" s="258"/>
      <c r="S2098" s="258"/>
      <c r="T2098" s="25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0" t="s">
        <v>260</v>
      </c>
      <c r="AU2098" s="260" t="s">
        <v>93</v>
      </c>
      <c r="AV2098" s="13" t="s">
        <v>93</v>
      </c>
      <c r="AW2098" s="13" t="s">
        <v>40</v>
      </c>
      <c r="AX2098" s="13" t="s">
        <v>84</v>
      </c>
      <c r="AY2098" s="260" t="s">
        <v>251</v>
      </c>
    </row>
    <row r="2099" s="16" customFormat="1">
      <c r="A2099" s="16"/>
      <c r="B2099" s="283"/>
      <c r="C2099" s="284"/>
      <c r="D2099" s="251" t="s">
        <v>260</v>
      </c>
      <c r="E2099" s="285" t="s">
        <v>1</v>
      </c>
      <c r="F2099" s="286" t="s">
        <v>329</v>
      </c>
      <c r="G2099" s="284"/>
      <c r="H2099" s="287">
        <v>95</v>
      </c>
      <c r="I2099" s="288"/>
      <c r="J2099" s="284"/>
      <c r="K2099" s="284"/>
      <c r="L2099" s="289"/>
      <c r="M2099" s="290"/>
      <c r="N2099" s="291"/>
      <c r="O2099" s="291"/>
      <c r="P2099" s="291"/>
      <c r="Q2099" s="291"/>
      <c r="R2099" s="291"/>
      <c r="S2099" s="291"/>
      <c r="T2099" s="292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93" t="s">
        <v>260</v>
      </c>
      <c r="AU2099" s="293" t="s">
        <v>93</v>
      </c>
      <c r="AV2099" s="16" t="s">
        <v>273</v>
      </c>
      <c r="AW2099" s="16" t="s">
        <v>40</v>
      </c>
      <c r="AX2099" s="16" t="s">
        <v>84</v>
      </c>
      <c r="AY2099" s="293" t="s">
        <v>251</v>
      </c>
    </row>
    <row r="2100" s="15" customFormat="1">
      <c r="A2100" s="15"/>
      <c r="B2100" s="272"/>
      <c r="C2100" s="273"/>
      <c r="D2100" s="251" t="s">
        <v>260</v>
      </c>
      <c r="E2100" s="274" t="s">
        <v>1</v>
      </c>
      <c r="F2100" s="275" t="s">
        <v>2178</v>
      </c>
      <c r="G2100" s="273"/>
      <c r="H2100" s="274" t="s">
        <v>1</v>
      </c>
      <c r="I2100" s="276"/>
      <c r="J2100" s="273"/>
      <c r="K2100" s="273"/>
      <c r="L2100" s="277"/>
      <c r="M2100" s="278"/>
      <c r="N2100" s="279"/>
      <c r="O2100" s="279"/>
      <c r="P2100" s="279"/>
      <c r="Q2100" s="279"/>
      <c r="R2100" s="279"/>
      <c r="S2100" s="279"/>
      <c r="T2100" s="280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1" t="s">
        <v>260</v>
      </c>
      <c r="AU2100" s="281" t="s">
        <v>93</v>
      </c>
      <c r="AV2100" s="15" t="s">
        <v>91</v>
      </c>
      <c r="AW2100" s="15" t="s">
        <v>40</v>
      </c>
      <c r="AX2100" s="15" t="s">
        <v>84</v>
      </c>
      <c r="AY2100" s="281" t="s">
        <v>251</v>
      </c>
    </row>
    <row r="2101" s="13" customFormat="1">
      <c r="A2101" s="13"/>
      <c r="B2101" s="249"/>
      <c r="C2101" s="250"/>
      <c r="D2101" s="251" t="s">
        <v>260</v>
      </c>
      <c r="E2101" s="252" t="s">
        <v>1</v>
      </c>
      <c r="F2101" s="253" t="s">
        <v>1160</v>
      </c>
      <c r="G2101" s="250"/>
      <c r="H2101" s="254">
        <v>1</v>
      </c>
      <c r="I2101" s="255"/>
      <c r="J2101" s="250"/>
      <c r="K2101" s="250"/>
      <c r="L2101" s="256"/>
      <c r="M2101" s="257"/>
      <c r="N2101" s="258"/>
      <c r="O2101" s="258"/>
      <c r="P2101" s="258"/>
      <c r="Q2101" s="258"/>
      <c r="R2101" s="258"/>
      <c r="S2101" s="258"/>
      <c r="T2101" s="25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0" t="s">
        <v>260</v>
      </c>
      <c r="AU2101" s="260" t="s">
        <v>93</v>
      </c>
      <c r="AV2101" s="13" t="s">
        <v>93</v>
      </c>
      <c r="AW2101" s="13" t="s">
        <v>40</v>
      </c>
      <c r="AX2101" s="13" t="s">
        <v>84</v>
      </c>
      <c r="AY2101" s="260" t="s">
        <v>251</v>
      </c>
    </row>
    <row r="2102" s="13" customFormat="1">
      <c r="A2102" s="13"/>
      <c r="B2102" s="249"/>
      <c r="C2102" s="250"/>
      <c r="D2102" s="251" t="s">
        <v>260</v>
      </c>
      <c r="E2102" s="252" t="s">
        <v>1</v>
      </c>
      <c r="F2102" s="253" t="s">
        <v>2179</v>
      </c>
      <c r="G2102" s="250"/>
      <c r="H2102" s="254">
        <v>1</v>
      </c>
      <c r="I2102" s="255"/>
      <c r="J2102" s="250"/>
      <c r="K2102" s="250"/>
      <c r="L2102" s="256"/>
      <c r="M2102" s="257"/>
      <c r="N2102" s="258"/>
      <c r="O2102" s="258"/>
      <c r="P2102" s="258"/>
      <c r="Q2102" s="258"/>
      <c r="R2102" s="258"/>
      <c r="S2102" s="258"/>
      <c r="T2102" s="25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0" t="s">
        <v>260</v>
      </c>
      <c r="AU2102" s="260" t="s">
        <v>93</v>
      </c>
      <c r="AV2102" s="13" t="s">
        <v>93</v>
      </c>
      <c r="AW2102" s="13" t="s">
        <v>40</v>
      </c>
      <c r="AX2102" s="13" t="s">
        <v>84</v>
      </c>
      <c r="AY2102" s="260" t="s">
        <v>251</v>
      </c>
    </row>
    <row r="2103" s="13" customFormat="1">
      <c r="A2103" s="13"/>
      <c r="B2103" s="249"/>
      <c r="C2103" s="250"/>
      <c r="D2103" s="251" t="s">
        <v>260</v>
      </c>
      <c r="E2103" s="252" t="s">
        <v>1</v>
      </c>
      <c r="F2103" s="253" t="s">
        <v>2180</v>
      </c>
      <c r="G2103" s="250"/>
      <c r="H2103" s="254">
        <v>1</v>
      </c>
      <c r="I2103" s="255"/>
      <c r="J2103" s="250"/>
      <c r="K2103" s="250"/>
      <c r="L2103" s="256"/>
      <c r="M2103" s="257"/>
      <c r="N2103" s="258"/>
      <c r="O2103" s="258"/>
      <c r="P2103" s="258"/>
      <c r="Q2103" s="258"/>
      <c r="R2103" s="258"/>
      <c r="S2103" s="258"/>
      <c r="T2103" s="259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0" t="s">
        <v>260</v>
      </c>
      <c r="AU2103" s="260" t="s">
        <v>93</v>
      </c>
      <c r="AV2103" s="13" t="s">
        <v>93</v>
      </c>
      <c r="AW2103" s="13" t="s">
        <v>40</v>
      </c>
      <c r="AX2103" s="13" t="s">
        <v>84</v>
      </c>
      <c r="AY2103" s="260" t="s">
        <v>251</v>
      </c>
    </row>
    <row r="2104" s="13" customFormat="1">
      <c r="A2104" s="13"/>
      <c r="B2104" s="249"/>
      <c r="C2104" s="250"/>
      <c r="D2104" s="251" t="s">
        <v>260</v>
      </c>
      <c r="E2104" s="252" t="s">
        <v>1</v>
      </c>
      <c r="F2104" s="253" t="s">
        <v>2181</v>
      </c>
      <c r="G2104" s="250"/>
      <c r="H2104" s="254">
        <v>1</v>
      </c>
      <c r="I2104" s="255"/>
      <c r="J2104" s="250"/>
      <c r="K2104" s="250"/>
      <c r="L2104" s="256"/>
      <c r="M2104" s="257"/>
      <c r="N2104" s="258"/>
      <c r="O2104" s="258"/>
      <c r="P2104" s="258"/>
      <c r="Q2104" s="258"/>
      <c r="R2104" s="258"/>
      <c r="S2104" s="258"/>
      <c r="T2104" s="25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0" t="s">
        <v>260</v>
      </c>
      <c r="AU2104" s="260" t="s">
        <v>93</v>
      </c>
      <c r="AV2104" s="13" t="s">
        <v>93</v>
      </c>
      <c r="AW2104" s="13" t="s">
        <v>40</v>
      </c>
      <c r="AX2104" s="13" t="s">
        <v>84</v>
      </c>
      <c r="AY2104" s="260" t="s">
        <v>251</v>
      </c>
    </row>
    <row r="2105" s="13" customFormat="1">
      <c r="A2105" s="13"/>
      <c r="B2105" s="249"/>
      <c r="C2105" s="250"/>
      <c r="D2105" s="251" t="s">
        <v>260</v>
      </c>
      <c r="E2105" s="252" t="s">
        <v>1</v>
      </c>
      <c r="F2105" s="253" t="s">
        <v>2182</v>
      </c>
      <c r="G2105" s="250"/>
      <c r="H2105" s="254">
        <v>1</v>
      </c>
      <c r="I2105" s="255"/>
      <c r="J2105" s="250"/>
      <c r="K2105" s="250"/>
      <c r="L2105" s="256"/>
      <c r="M2105" s="257"/>
      <c r="N2105" s="258"/>
      <c r="O2105" s="258"/>
      <c r="P2105" s="258"/>
      <c r="Q2105" s="258"/>
      <c r="R2105" s="258"/>
      <c r="S2105" s="258"/>
      <c r="T2105" s="25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0" t="s">
        <v>260</v>
      </c>
      <c r="AU2105" s="260" t="s">
        <v>93</v>
      </c>
      <c r="AV2105" s="13" t="s">
        <v>93</v>
      </c>
      <c r="AW2105" s="13" t="s">
        <v>40</v>
      </c>
      <c r="AX2105" s="13" t="s">
        <v>84</v>
      </c>
      <c r="AY2105" s="260" t="s">
        <v>251</v>
      </c>
    </row>
    <row r="2106" s="16" customFormat="1">
      <c r="A2106" s="16"/>
      <c r="B2106" s="283"/>
      <c r="C2106" s="284"/>
      <c r="D2106" s="251" t="s">
        <v>260</v>
      </c>
      <c r="E2106" s="285" t="s">
        <v>1</v>
      </c>
      <c r="F2106" s="286" t="s">
        <v>329</v>
      </c>
      <c r="G2106" s="284"/>
      <c r="H2106" s="287">
        <v>5</v>
      </c>
      <c r="I2106" s="288"/>
      <c r="J2106" s="284"/>
      <c r="K2106" s="284"/>
      <c r="L2106" s="289"/>
      <c r="M2106" s="290"/>
      <c r="N2106" s="291"/>
      <c r="O2106" s="291"/>
      <c r="P2106" s="291"/>
      <c r="Q2106" s="291"/>
      <c r="R2106" s="291"/>
      <c r="S2106" s="291"/>
      <c r="T2106" s="292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T2106" s="293" t="s">
        <v>260</v>
      </c>
      <c r="AU2106" s="293" t="s">
        <v>93</v>
      </c>
      <c r="AV2106" s="16" t="s">
        <v>273</v>
      </c>
      <c r="AW2106" s="16" t="s">
        <v>40</v>
      </c>
      <c r="AX2106" s="16" t="s">
        <v>84</v>
      </c>
      <c r="AY2106" s="293" t="s">
        <v>251</v>
      </c>
    </row>
    <row r="2107" s="14" customFormat="1">
      <c r="A2107" s="14"/>
      <c r="B2107" s="261"/>
      <c r="C2107" s="262"/>
      <c r="D2107" s="251" t="s">
        <v>260</v>
      </c>
      <c r="E2107" s="263" t="s">
        <v>1</v>
      </c>
      <c r="F2107" s="264" t="s">
        <v>262</v>
      </c>
      <c r="G2107" s="262"/>
      <c r="H2107" s="265">
        <v>301</v>
      </c>
      <c r="I2107" s="266"/>
      <c r="J2107" s="262"/>
      <c r="K2107" s="262"/>
      <c r="L2107" s="267"/>
      <c r="M2107" s="268"/>
      <c r="N2107" s="269"/>
      <c r="O2107" s="269"/>
      <c r="P2107" s="269"/>
      <c r="Q2107" s="269"/>
      <c r="R2107" s="269"/>
      <c r="S2107" s="269"/>
      <c r="T2107" s="270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71" t="s">
        <v>260</v>
      </c>
      <c r="AU2107" s="271" t="s">
        <v>93</v>
      </c>
      <c r="AV2107" s="14" t="s">
        <v>257</v>
      </c>
      <c r="AW2107" s="14" t="s">
        <v>40</v>
      </c>
      <c r="AX2107" s="14" t="s">
        <v>91</v>
      </c>
      <c r="AY2107" s="271" t="s">
        <v>251</v>
      </c>
    </row>
    <row r="2108" s="2" customFormat="1" ht="33" customHeight="1">
      <c r="A2108" s="41"/>
      <c r="B2108" s="42"/>
      <c r="C2108" s="230" t="s">
        <v>2183</v>
      </c>
      <c r="D2108" s="230" t="s">
        <v>253</v>
      </c>
      <c r="E2108" s="231" t="s">
        <v>2184</v>
      </c>
      <c r="F2108" s="232" t="s">
        <v>2185</v>
      </c>
      <c r="G2108" s="233" t="s">
        <v>571</v>
      </c>
      <c r="H2108" s="234">
        <v>15</v>
      </c>
      <c r="I2108" s="235"/>
      <c r="J2108" s="236">
        <f>ROUND(I2108*H2108,2)</f>
        <v>0</v>
      </c>
      <c r="K2108" s="237"/>
      <c r="L2108" s="47"/>
      <c r="M2108" s="238" t="s">
        <v>1</v>
      </c>
      <c r="N2108" s="239" t="s">
        <v>49</v>
      </c>
      <c r="O2108" s="94"/>
      <c r="P2108" s="240">
        <f>O2108*H2108</f>
        <v>0</v>
      </c>
      <c r="Q2108" s="240">
        <v>0</v>
      </c>
      <c r="R2108" s="240">
        <f>Q2108*H2108</f>
        <v>0</v>
      </c>
      <c r="S2108" s="240">
        <v>0</v>
      </c>
      <c r="T2108" s="241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42" t="s">
        <v>304</v>
      </c>
      <c r="AT2108" s="242" t="s">
        <v>253</v>
      </c>
      <c r="AU2108" s="242" t="s">
        <v>93</v>
      </c>
      <c r="AY2108" s="19" t="s">
        <v>251</v>
      </c>
      <c r="BE2108" s="243">
        <f>IF(N2108="základní",J2108,0)</f>
        <v>0</v>
      </c>
      <c r="BF2108" s="243">
        <f>IF(N2108="snížená",J2108,0)</f>
        <v>0</v>
      </c>
      <c r="BG2108" s="243">
        <f>IF(N2108="zákl. přenesená",J2108,0)</f>
        <v>0</v>
      </c>
      <c r="BH2108" s="243">
        <f>IF(N2108="sníž. přenesená",J2108,0)</f>
        <v>0</v>
      </c>
      <c r="BI2108" s="243">
        <f>IF(N2108="nulová",J2108,0)</f>
        <v>0</v>
      </c>
      <c r="BJ2108" s="19" t="s">
        <v>91</v>
      </c>
      <c r="BK2108" s="243">
        <f>ROUND(I2108*H2108,2)</f>
        <v>0</v>
      </c>
      <c r="BL2108" s="19" t="s">
        <v>304</v>
      </c>
      <c r="BM2108" s="242" t="s">
        <v>2186</v>
      </c>
    </row>
    <row r="2109" s="2" customFormat="1">
      <c r="A2109" s="41"/>
      <c r="B2109" s="42"/>
      <c r="C2109" s="43"/>
      <c r="D2109" s="244" t="s">
        <v>258</v>
      </c>
      <c r="E2109" s="43"/>
      <c r="F2109" s="245" t="s">
        <v>2187</v>
      </c>
      <c r="G2109" s="43"/>
      <c r="H2109" s="43"/>
      <c r="I2109" s="246"/>
      <c r="J2109" s="43"/>
      <c r="K2109" s="43"/>
      <c r="L2109" s="47"/>
      <c r="M2109" s="247"/>
      <c r="N2109" s="248"/>
      <c r="O2109" s="94"/>
      <c r="P2109" s="94"/>
      <c r="Q2109" s="94"/>
      <c r="R2109" s="94"/>
      <c r="S2109" s="94"/>
      <c r="T2109" s="95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T2109" s="19" t="s">
        <v>258</v>
      </c>
      <c r="AU2109" s="19" t="s">
        <v>93</v>
      </c>
    </row>
    <row r="2110" s="15" customFormat="1">
      <c r="A2110" s="15"/>
      <c r="B2110" s="272"/>
      <c r="C2110" s="273"/>
      <c r="D2110" s="251" t="s">
        <v>260</v>
      </c>
      <c r="E2110" s="274" t="s">
        <v>1</v>
      </c>
      <c r="F2110" s="275" t="s">
        <v>1032</v>
      </c>
      <c r="G2110" s="273"/>
      <c r="H2110" s="274" t="s">
        <v>1</v>
      </c>
      <c r="I2110" s="276"/>
      <c r="J2110" s="273"/>
      <c r="K2110" s="273"/>
      <c r="L2110" s="277"/>
      <c r="M2110" s="278"/>
      <c r="N2110" s="279"/>
      <c r="O2110" s="279"/>
      <c r="P2110" s="279"/>
      <c r="Q2110" s="279"/>
      <c r="R2110" s="279"/>
      <c r="S2110" s="279"/>
      <c r="T2110" s="280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81" t="s">
        <v>260</v>
      </c>
      <c r="AU2110" s="281" t="s">
        <v>93</v>
      </c>
      <c r="AV2110" s="15" t="s">
        <v>91</v>
      </c>
      <c r="AW2110" s="15" t="s">
        <v>40</v>
      </c>
      <c r="AX2110" s="15" t="s">
        <v>84</v>
      </c>
      <c r="AY2110" s="281" t="s">
        <v>251</v>
      </c>
    </row>
    <row r="2111" s="15" customFormat="1">
      <c r="A2111" s="15"/>
      <c r="B2111" s="272"/>
      <c r="C2111" s="273"/>
      <c r="D2111" s="251" t="s">
        <v>260</v>
      </c>
      <c r="E2111" s="274" t="s">
        <v>1</v>
      </c>
      <c r="F2111" s="275" t="s">
        <v>2164</v>
      </c>
      <c r="G2111" s="273"/>
      <c r="H2111" s="274" t="s">
        <v>1</v>
      </c>
      <c r="I2111" s="276"/>
      <c r="J2111" s="273"/>
      <c r="K2111" s="273"/>
      <c r="L2111" s="277"/>
      <c r="M2111" s="278"/>
      <c r="N2111" s="279"/>
      <c r="O2111" s="279"/>
      <c r="P2111" s="279"/>
      <c r="Q2111" s="279"/>
      <c r="R2111" s="279"/>
      <c r="S2111" s="279"/>
      <c r="T2111" s="280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81" t="s">
        <v>260</v>
      </c>
      <c r="AU2111" s="281" t="s">
        <v>93</v>
      </c>
      <c r="AV2111" s="15" t="s">
        <v>91</v>
      </c>
      <c r="AW2111" s="15" t="s">
        <v>40</v>
      </c>
      <c r="AX2111" s="15" t="s">
        <v>84</v>
      </c>
      <c r="AY2111" s="281" t="s">
        <v>251</v>
      </c>
    </row>
    <row r="2112" s="13" customFormat="1">
      <c r="A2112" s="13"/>
      <c r="B2112" s="249"/>
      <c r="C2112" s="250"/>
      <c r="D2112" s="251" t="s">
        <v>260</v>
      </c>
      <c r="E2112" s="252" t="s">
        <v>1</v>
      </c>
      <c r="F2112" s="253" t="s">
        <v>1156</v>
      </c>
      <c r="G2112" s="250"/>
      <c r="H2112" s="254">
        <v>2</v>
      </c>
      <c r="I2112" s="255"/>
      <c r="J2112" s="250"/>
      <c r="K2112" s="250"/>
      <c r="L2112" s="256"/>
      <c r="M2112" s="257"/>
      <c r="N2112" s="258"/>
      <c r="O2112" s="258"/>
      <c r="P2112" s="258"/>
      <c r="Q2112" s="258"/>
      <c r="R2112" s="258"/>
      <c r="S2112" s="258"/>
      <c r="T2112" s="25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60" t="s">
        <v>260</v>
      </c>
      <c r="AU2112" s="260" t="s">
        <v>93</v>
      </c>
      <c r="AV2112" s="13" t="s">
        <v>93</v>
      </c>
      <c r="AW2112" s="13" t="s">
        <v>40</v>
      </c>
      <c r="AX2112" s="13" t="s">
        <v>84</v>
      </c>
      <c r="AY2112" s="260" t="s">
        <v>251</v>
      </c>
    </row>
    <row r="2113" s="13" customFormat="1">
      <c r="A2113" s="13"/>
      <c r="B2113" s="249"/>
      <c r="C2113" s="250"/>
      <c r="D2113" s="251" t="s">
        <v>260</v>
      </c>
      <c r="E2113" s="252" t="s">
        <v>1</v>
      </c>
      <c r="F2113" s="253" t="s">
        <v>2165</v>
      </c>
      <c r="G2113" s="250"/>
      <c r="H2113" s="254">
        <v>2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260</v>
      </c>
      <c r="AU2113" s="260" t="s">
        <v>93</v>
      </c>
      <c r="AV2113" s="13" t="s">
        <v>93</v>
      </c>
      <c r="AW2113" s="13" t="s">
        <v>40</v>
      </c>
      <c r="AX2113" s="13" t="s">
        <v>84</v>
      </c>
      <c r="AY2113" s="260" t="s">
        <v>251</v>
      </c>
    </row>
    <row r="2114" s="13" customFormat="1">
      <c r="A2114" s="13"/>
      <c r="B2114" s="249"/>
      <c r="C2114" s="250"/>
      <c r="D2114" s="251" t="s">
        <v>260</v>
      </c>
      <c r="E2114" s="252" t="s">
        <v>1</v>
      </c>
      <c r="F2114" s="253" t="s">
        <v>2166</v>
      </c>
      <c r="G2114" s="250"/>
      <c r="H2114" s="254">
        <v>2</v>
      </c>
      <c r="I2114" s="255"/>
      <c r="J2114" s="250"/>
      <c r="K2114" s="250"/>
      <c r="L2114" s="256"/>
      <c r="M2114" s="257"/>
      <c r="N2114" s="258"/>
      <c r="O2114" s="258"/>
      <c r="P2114" s="258"/>
      <c r="Q2114" s="258"/>
      <c r="R2114" s="258"/>
      <c r="S2114" s="258"/>
      <c r="T2114" s="25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60" t="s">
        <v>260</v>
      </c>
      <c r="AU2114" s="260" t="s">
        <v>93</v>
      </c>
      <c r="AV2114" s="13" t="s">
        <v>93</v>
      </c>
      <c r="AW2114" s="13" t="s">
        <v>40</v>
      </c>
      <c r="AX2114" s="13" t="s">
        <v>84</v>
      </c>
      <c r="AY2114" s="260" t="s">
        <v>251</v>
      </c>
    </row>
    <row r="2115" s="13" customFormat="1">
      <c r="A2115" s="13"/>
      <c r="B2115" s="249"/>
      <c r="C2115" s="250"/>
      <c r="D2115" s="251" t="s">
        <v>260</v>
      </c>
      <c r="E2115" s="252" t="s">
        <v>1</v>
      </c>
      <c r="F2115" s="253" t="s">
        <v>2167</v>
      </c>
      <c r="G2115" s="250"/>
      <c r="H2115" s="254">
        <v>2</v>
      </c>
      <c r="I2115" s="255"/>
      <c r="J2115" s="250"/>
      <c r="K2115" s="250"/>
      <c r="L2115" s="256"/>
      <c r="M2115" s="257"/>
      <c r="N2115" s="258"/>
      <c r="O2115" s="258"/>
      <c r="P2115" s="258"/>
      <c r="Q2115" s="258"/>
      <c r="R2115" s="258"/>
      <c r="S2115" s="258"/>
      <c r="T2115" s="259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60" t="s">
        <v>260</v>
      </c>
      <c r="AU2115" s="260" t="s">
        <v>93</v>
      </c>
      <c r="AV2115" s="13" t="s">
        <v>93</v>
      </c>
      <c r="AW2115" s="13" t="s">
        <v>40</v>
      </c>
      <c r="AX2115" s="13" t="s">
        <v>84</v>
      </c>
      <c r="AY2115" s="260" t="s">
        <v>251</v>
      </c>
    </row>
    <row r="2116" s="13" customFormat="1">
      <c r="A2116" s="13"/>
      <c r="B2116" s="249"/>
      <c r="C2116" s="250"/>
      <c r="D2116" s="251" t="s">
        <v>260</v>
      </c>
      <c r="E2116" s="252" t="s">
        <v>1</v>
      </c>
      <c r="F2116" s="253" t="s">
        <v>2168</v>
      </c>
      <c r="G2116" s="250"/>
      <c r="H2116" s="254">
        <v>2</v>
      </c>
      <c r="I2116" s="255"/>
      <c r="J2116" s="250"/>
      <c r="K2116" s="250"/>
      <c r="L2116" s="256"/>
      <c r="M2116" s="257"/>
      <c r="N2116" s="258"/>
      <c r="O2116" s="258"/>
      <c r="P2116" s="258"/>
      <c r="Q2116" s="258"/>
      <c r="R2116" s="258"/>
      <c r="S2116" s="258"/>
      <c r="T2116" s="25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0" t="s">
        <v>260</v>
      </c>
      <c r="AU2116" s="260" t="s">
        <v>93</v>
      </c>
      <c r="AV2116" s="13" t="s">
        <v>93</v>
      </c>
      <c r="AW2116" s="13" t="s">
        <v>40</v>
      </c>
      <c r="AX2116" s="13" t="s">
        <v>84</v>
      </c>
      <c r="AY2116" s="260" t="s">
        <v>251</v>
      </c>
    </row>
    <row r="2117" s="16" customFormat="1">
      <c r="A2117" s="16"/>
      <c r="B2117" s="283"/>
      <c r="C2117" s="284"/>
      <c r="D2117" s="251" t="s">
        <v>260</v>
      </c>
      <c r="E2117" s="285" t="s">
        <v>1</v>
      </c>
      <c r="F2117" s="286" t="s">
        <v>329</v>
      </c>
      <c r="G2117" s="284"/>
      <c r="H2117" s="287">
        <v>10</v>
      </c>
      <c r="I2117" s="288"/>
      <c r="J2117" s="284"/>
      <c r="K2117" s="284"/>
      <c r="L2117" s="289"/>
      <c r="M2117" s="290"/>
      <c r="N2117" s="291"/>
      <c r="O2117" s="291"/>
      <c r="P2117" s="291"/>
      <c r="Q2117" s="291"/>
      <c r="R2117" s="291"/>
      <c r="S2117" s="291"/>
      <c r="T2117" s="292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93" t="s">
        <v>260</v>
      </c>
      <c r="AU2117" s="293" t="s">
        <v>93</v>
      </c>
      <c r="AV2117" s="16" t="s">
        <v>273</v>
      </c>
      <c r="AW2117" s="16" t="s">
        <v>40</v>
      </c>
      <c r="AX2117" s="16" t="s">
        <v>84</v>
      </c>
      <c r="AY2117" s="293" t="s">
        <v>251</v>
      </c>
    </row>
    <row r="2118" s="15" customFormat="1">
      <c r="A2118" s="15"/>
      <c r="B2118" s="272"/>
      <c r="C2118" s="273"/>
      <c r="D2118" s="251" t="s">
        <v>260</v>
      </c>
      <c r="E2118" s="274" t="s">
        <v>1</v>
      </c>
      <c r="F2118" s="275" t="s">
        <v>2178</v>
      </c>
      <c r="G2118" s="273"/>
      <c r="H2118" s="274" t="s">
        <v>1</v>
      </c>
      <c r="I2118" s="276"/>
      <c r="J2118" s="273"/>
      <c r="K2118" s="273"/>
      <c r="L2118" s="277"/>
      <c r="M2118" s="278"/>
      <c r="N2118" s="279"/>
      <c r="O2118" s="279"/>
      <c r="P2118" s="279"/>
      <c r="Q2118" s="279"/>
      <c r="R2118" s="279"/>
      <c r="S2118" s="279"/>
      <c r="T2118" s="280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81" t="s">
        <v>260</v>
      </c>
      <c r="AU2118" s="281" t="s">
        <v>93</v>
      </c>
      <c r="AV2118" s="15" t="s">
        <v>91</v>
      </c>
      <c r="AW2118" s="15" t="s">
        <v>40</v>
      </c>
      <c r="AX2118" s="15" t="s">
        <v>84</v>
      </c>
      <c r="AY2118" s="281" t="s">
        <v>251</v>
      </c>
    </row>
    <row r="2119" s="13" customFormat="1">
      <c r="A2119" s="13"/>
      <c r="B2119" s="249"/>
      <c r="C2119" s="250"/>
      <c r="D2119" s="251" t="s">
        <v>260</v>
      </c>
      <c r="E2119" s="252" t="s">
        <v>1</v>
      </c>
      <c r="F2119" s="253" t="s">
        <v>1160</v>
      </c>
      <c r="G2119" s="250"/>
      <c r="H2119" s="254">
        <v>1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260</v>
      </c>
      <c r="AU2119" s="260" t="s">
        <v>93</v>
      </c>
      <c r="AV2119" s="13" t="s">
        <v>93</v>
      </c>
      <c r="AW2119" s="13" t="s">
        <v>40</v>
      </c>
      <c r="AX2119" s="13" t="s">
        <v>84</v>
      </c>
      <c r="AY2119" s="260" t="s">
        <v>251</v>
      </c>
    </row>
    <row r="2120" s="13" customFormat="1">
      <c r="A2120" s="13"/>
      <c r="B2120" s="249"/>
      <c r="C2120" s="250"/>
      <c r="D2120" s="251" t="s">
        <v>260</v>
      </c>
      <c r="E2120" s="252" t="s">
        <v>1</v>
      </c>
      <c r="F2120" s="253" t="s">
        <v>2179</v>
      </c>
      <c r="G2120" s="250"/>
      <c r="H2120" s="254">
        <v>1</v>
      </c>
      <c r="I2120" s="255"/>
      <c r="J2120" s="250"/>
      <c r="K2120" s="250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0" t="s">
        <v>260</v>
      </c>
      <c r="AU2120" s="260" t="s">
        <v>93</v>
      </c>
      <c r="AV2120" s="13" t="s">
        <v>93</v>
      </c>
      <c r="AW2120" s="13" t="s">
        <v>40</v>
      </c>
      <c r="AX2120" s="13" t="s">
        <v>84</v>
      </c>
      <c r="AY2120" s="260" t="s">
        <v>251</v>
      </c>
    </row>
    <row r="2121" s="13" customFormat="1">
      <c r="A2121" s="13"/>
      <c r="B2121" s="249"/>
      <c r="C2121" s="250"/>
      <c r="D2121" s="251" t="s">
        <v>260</v>
      </c>
      <c r="E2121" s="252" t="s">
        <v>1</v>
      </c>
      <c r="F2121" s="253" t="s">
        <v>2180</v>
      </c>
      <c r="G2121" s="250"/>
      <c r="H2121" s="254">
        <v>1</v>
      </c>
      <c r="I2121" s="255"/>
      <c r="J2121" s="250"/>
      <c r="K2121" s="250"/>
      <c r="L2121" s="256"/>
      <c r="M2121" s="257"/>
      <c r="N2121" s="258"/>
      <c r="O2121" s="258"/>
      <c r="P2121" s="258"/>
      <c r="Q2121" s="258"/>
      <c r="R2121" s="258"/>
      <c r="S2121" s="258"/>
      <c r="T2121" s="259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60" t="s">
        <v>260</v>
      </c>
      <c r="AU2121" s="260" t="s">
        <v>93</v>
      </c>
      <c r="AV2121" s="13" t="s">
        <v>93</v>
      </c>
      <c r="AW2121" s="13" t="s">
        <v>40</v>
      </c>
      <c r="AX2121" s="13" t="s">
        <v>84</v>
      </c>
      <c r="AY2121" s="260" t="s">
        <v>251</v>
      </c>
    </row>
    <row r="2122" s="13" customFormat="1">
      <c r="A2122" s="13"/>
      <c r="B2122" s="249"/>
      <c r="C2122" s="250"/>
      <c r="D2122" s="251" t="s">
        <v>260</v>
      </c>
      <c r="E2122" s="252" t="s">
        <v>1</v>
      </c>
      <c r="F2122" s="253" t="s">
        <v>2181</v>
      </c>
      <c r="G2122" s="250"/>
      <c r="H2122" s="254">
        <v>1</v>
      </c>
      <c r="I2122" s="255"/>
      <c r="J2122" s="250"/>
      <c r="K2122" s="250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0" t="s">
        <v>260</v>
      </c>
      <c r="AU2122" s="260" t="s">
        <v>93</v>
      </c>
      <c r="AV2122" s="13" t="s">
        <v>93</v>
      </c>
      <c r="AW2122" s="13" t="s">
        <v>40</v>
      </c>
      <c r="AX2122" s="13" t="s">
        <v>84</v>
      </c>
      <c r="AY2122" s="260" t="s">
        <v>251</v>
      </c>
    </row>
    <row r="2123" s="13" customFormat="1">
      <c r="A2123" s="13"/>
      <c r="B2123" s="249"/>
      <c r="C2123" s="250"/>
      <c r="D2123" s="251" t="s">
        <v>260</v>
      </c>
      <c r="E2123" s="252" t="s">
        <v>1</v>
      </c>
      <c r="F2123" s="253" t="s">
        <v>2182</v>
      </c>
      <c r="G2123" s="250"/>
      <c r="H2123" s="254">
        <v>1</v>
      </c>
      <c r="I2123" s="255"/>
      <c r="J2123" s="250"/>
      <c r="K2123" s="250"/>
      <c r="L2123" s="256"/>
      <c r="M2123" s="257"/>
      <c r="N2123" s="258"/>
      <c r="O2123" s="258"/>
      <c r="P2123" s="258"/>
      <c r="Q2123" s="258"/>
      <c r="R2123" s="258"/>
      <c r="S2123" s="258"/>
      <c r="T2123" s="25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60" t="s">
        <v>260</v>
      </c>
      <c r="AU2123" s="260" t="s">
        <v>93</v>
      </c>
      <c r="AV2123" s="13" t="s">
        <v>93</v>
      </c>
      <c r="AW2123" s="13" t="s">
        <v>40</v>
      </c>
      <c r="AX2123" s="13" t="s">
        <v>84</v>
      </c>
      <c r="AY2123" s="260" t="s">
        <v>251</v>
      </c>
    </row>
    <row r="2124" s="16" customFormat="1">
      <c r="A2124" s="16"/>
      <c r="B2124" s="283"/>
      <c r="C2124" s="284"/>
      <c r="D2124" s="251" t="s">
        <v>260</v>
      </c>
      <c r="E2124" s="285" t="s">
        <v>1</v>
      </c>
      <c r="F2124" s="286" t="s">
        <v>329</v>
      </c>
      <c r="G2124" s="284"/>
      <c r="H2124" s="287">
        <v>5</v>
      </c>
      <c r="I2124" s="288"/>
      <c r="J2124" s="284"/>
      <c r="K2124" s="284"/>
      <c r="L2124" s="289"/>
      <c r="M2124" s="290"/>
      <c r="N2124" s="291"/>
      <c r="O2124" s="291"/>
      <c r="P2124" s="291"/>
      <c r="Q2124" s="291"/>
      <c r="R2124" s="291"/>
      <c r="S2124" s="291"/>
      <c r="T2124" s="292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T2124" s="293" t="s">
        <v>260</v>
      </c>
      <c r="AU2124" s="293" t="s">
        <v>93</v>
      </c>
      <c r="AV2124" s="16" t="s">
        <v>273</v>
      </c>
      <c r="AW2124" s="16" t="s">
        <v>40</v>
      </c>
      <c r="AX2124" s="16" t="s">
        <v>84</v>
      </c>
      <c r="AY2124" s="293" t="s">
        <v>251</v>
      </c>
    </row>
    <row r="2125" s="14" customFormat="1">
      <c r="A2125" s="14"/>
      <c r="B2125" s="261"/>
      <c r="C2125" s="262"/>
      <c r="D2125" s="251" t="s">
        <v>260</v>
      </c>
      <c r="E2125" s="263" t="s">
        <v>1</v>
      </c>
      <c r="F2125" s="264" t="s">
        <v>262</v>
      </c>
      <c r="G2125" s="262"/>
      <c r="H2125" s="265">
        <v>15</v>
      </c>
      <c r="I2125" s="266"/>
      <c r="J2125" s="262"/>
      <c r="K2125" s="262"/>
      <c r="L2125" s="267"/>
      <c r="M2125" s="268"/>
      <c r="N2125" s="269"/>
      <c r="O2125" s="269"/>
      <c r="P2125" s="269"/>
      <c r="Q2125" s="269"/>
      <c r="R2125" s="269"/>
      <c r="S2125" s="269"/>
      <c r="T2125" s="270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71" t="s">
        <v>260</v>
      </c>
      <c r="AU2125" s="271" t="s">
        <v>93</v>
      </c>
      <c r="AV2125" s="14" t="s">
        <v>257</v>
      </c>
      <c r="AW2125" s="14" t="s">
        <v>40</v>
      </c>
      <c r="AX2125" s="14" t="s">
        <v>91</v>
      </c>
      <c r="AY2125" s="271" t="s">
        <v>251</v>
      </c>
    </row>
    <row r="2126" s="2" customFormat="1" ht="24.15" customHeight="1">
      <c r="A2126" s="41"/>
      <c r="B2126" s="42"/>
      <c r="C2126" s="294" t="s">
        <v>1409</v>
      </c>
      <c r="D2126" s="294" t="s">
        <v>338</v>
      </c>
      <c r="E2126" s="295" t="s">
        <v>2188</v>
      </c>
      <c r="F2126" s="296" t="s">
        <v>2189</v>
      </c>
      <c r="G2126" s="297" t="s">
        <v>571</v>
      </c>
      <c r="H2126" s="298">
        <v>15</v>
      </c>
      <c r="I2126" s="299"/>
      <c r="J2126" s="300">
        <f>ROUND(I2126*H2126,2)</f>
        <v>0</v>
      </c>
      <c r="K2126" s="301"/>
      <c r="L2126" s="302"/>
      <c r="M2126" s="303" t="s">
        <v>1</v>
      </c>
      <c r="N2126" s="304" t="s">
        <v>49</v>
      </c>
      <c r="O2126" s="94"/>
      <c r="P2126" s="240">
        <f>O2126*H2126</f>
        <v>0</v>
      </c>
      <c r="Q2126" s="240">
        <v>0.044999999999999998</v>
      </c>
      <c r="R2126" s="240">
        <f>Q2126*H2126</f>
        <v>0.67499999999999993</v>
      </c>
      <c r="S2126" s="240">
        <v>0</v>
      </c>
      <c r="T2126" s="24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42" t="s">
        <v>364</v>
      </c>
      <c r="AT2126" s="242" t="s">
        <v>338</v>
      </c>
      <c r="AU2126" s="242" t="s">
        <v>93</v>
      </c>
      <c r="AY2126" s="19" t="s">
        <v>251</v>
      </c>
      <c r="BE2126" s="243">
        <f>IF(N2126="základní",J2126,0)</f>
        <v>0</v>
      </c>
      <c r="BF2126" s="243">
        <f>IF(N2126="snížená",J2126,0)</f>
        <v>0</v>
      </c>
      <c r="BG2126" s="243">
        <f>IF(N2126="zákl. přenesená",J2126,0)</f>
        <v>0</v>
      </c>
      <c r="BH2126" s="243">
        <f>IF(N2126="sníž. přenesená",J2126,0)</f>
        <v>0</v>
      </c>
      <c r="BI2126" s="243">
        <f>IF(N2126="nulová",J2126,0)</f>
        <v>0</v>
      </c>
      <c r="BJ2126" s="19" t="s">
        <v>91</v>
      </c>
      <c r="BK2126" s="243">
        <f>ROUND(I2126*H2126,2)</f>
        <v>0</v>
      </c>
      <c r="BL2126" s="19" t="s">
        <v>304</v>
      </c>
      <c r="BM2126" s="242" t="s">
        <v>2190</v>
      </c>
    </row>
    <row r="2127" s="15" customFormat="1">
      <c r="A2127" s="15"/>
      <c r="B2127" s="272"/>
      <c r="C2127" s="273"/>
      <c r="D2127" s="251" t="s">
        <v>260</v>
      </c>
      <c r="E2127" s="274" t="s">
        <v>1</v>
      </c>
      <c r="F2127" s="275" t="s">
        <v>1032</v>
      </c>
      <c r="G2127" s="273"/>
      <c r="H2127" s="274" t="s">
        <v>1</v>
      </c>
      <c r="I2127" s="276"/>
      <c r="J2127" s="273"/>
      <c r="K2127" s="273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81" t="s">
        <v>260</v>
      </c>
      <c r="AU2127" s="281" t="s">
        <v>93</v>
      </c>
      <c r="AV2127" s="15" t="s">
        <v>91</v>
      </c>
      <c r="AW2127" s="15" t="s">
        <v>40</v>
      </c>
      <c r="AX2127" s="15" t="s">
        <v>84</v>
      </c>
      <c r="AY2127" s="281" t="s">
        <v>251</v>
      </c>
    </row>
    <row r="2128" s="15" customFormat="1">
      <c r="A2128" s="15"/>
      <c r="B2128" s="272"/>
      <c r="C2128" s="273"/>
      <c r="D2128" s="251" t="s">
        <v>260</v>
      </c>
      <c r="E2128" s="274" t="s">
        <v>1</v>
      </c>
      <c r="F2128" s="275" t="s">
        <v>2164</v>
      </c>
      <c r="G2128" s="273"/>
      <c r="H2128" s="274" t="s">
        <v>1</v>
      </c>
      <c r="I2128" s="276"/>
      <c r="J2128" s="273"/>
      <c r="K2128" s="273"/>
      <c r="L2128" s="277"/>
      <c r="M2128" s="278"/>
      <c r="N2128" s="279"/>
      <c r="O2128" s="279"/>
      <c r="P2128" s="279"/>
      <c r="Q2128" s="279"/>
      <c r="R2128" s="279"/>
      <c r="S2128" s="279"/>
      <c r="T2128" s="280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81" t="s">
        <v>260</v>
      </c>
      <c r="AU2128" s="281" t="s">
        <v>93</v>
      </c>
      <c r="AV2128" s="15" t="s">
        <v>91</v>
      </c>
      <c r="AW2128" s="15" t="s">
        <v>40</v>
      </c>
      <c r="AX2128" s="15" t="s">
        <v>84</v>
      </c>
      <c r="AY2128" s="281" t="s">
        <v>251</v>
      </c>
    </row>
    <row r="2129" s="13" customFormat="1">
      <c r="A2129" s="13"/>
      <c r="B2129" s="249"/>
      <c r="C2129" s="250"/>
      <c r="D2129" s="251" t="s">
        <v>260</v>
      </c>
      <c r="E2129" s="252" t="s">
        <v>1</v>
      </c>
      <c r="F2129" s="253" t="s">
        <v>1156</v>
      </c>
      <c r="G2129" s="250"/>
      <c r="H2129" s="254">
        <v>2</v>
      </c>
      <c r="I2129" s="255"/>
      <c r="J2129" s="250"/>
      <c r="K2129" s="250"/>
      <c r="L2129" s="256"/>
      <c r="M2129" s="257"/>
      <c r="N2129" s="258"/>
      <c r="O2129" s="258"/>
      <c r="P2129" s="258"/>
      <c r="Q2129" s="258"/>
      <c r="R2129" s="258"/>
      <c r="S2129" s="258"/>
      <c r="T2129" s="259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0" t="s">
        <v>260</v>
      </c>
      <c r="AU2129" s="260" t="s">
        <v>93</v>
      </c>
      <c r="AV2129" s="13" t="s">
        <v>93</v>
      </c>
      <c r="AW2129" s="13" t="s">
        <v>40</v>
      </c>
      <c r="AX2129" s="13" t="s">
        <v>84</v>
      </c>
      <c r="AY2129" s="260" t="s">
        <v>251</v>
      </c>
    </row>
    <row r="2130" s="13" customFormat="1">
      <c r="A2130" s="13"/>
      <c r="B2130" s="249"/>
      <c r="C2130" s="250"/>
      <c r="D2130" s="251" t="s">
        <v>260</v>
      </c>
      <c r="E2130" s="252" t="s">
        <v>1</v>
      </c>
      <c r="F2130" s="253" t="s">
        <v>2165</v>
      </c>
      <c r="G2130" s="250"/>
      <c r="H2130" s="254">
        <v>2</v>
      </c>
      <c r="I2130" s="255"/>
      <c r="J2130" s="250"/>
      <c r="K2130" s="250"/>
      <c r="L2130" s="256"/>
      <c r="M2130" s="257"/>
      <c r="N2130" s="258"/>
      <c r="O2130" s="258"/>
      <c r="P2130" s="258"/>
      <c r="Q2130" s="258"/>
      <c r="R2130" s="258"/>
      <c r="S2130" s="258"/>
      <c r="T2130" s="25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60" t="s">
        <v>260</v>
      </c>
      <c r="AU2130" s="260" t="s">
        <v>93</v>
      </c>
      <c r="AV2130" s="13" t="s">
        <v>93</v>
      </c>
      <c r="AW2130" s="13" t="s">
        <v>40</v>
      </c>
      <c r="AX2130" s="13" t="s">
        <v>84</v>
      </c>
      <c r="AY2130" s="260" t="s">
        <v>251</v>
      </c>
    </row>
    <row r="2131" s="13" customFormat="1">
      <c r="A2131" s="13"/>
      <c r="B2131" s="249"/>
      <c r="C2131" s="250"/>
      <c r="D2131" s="251" t="s">
        <v>260</v>
      </c>
      <c r="E2131" s="252" t="s">
        <v>1</v>
      </c>
      <c r="F2131" s="253" t="s">
        <v>2166</v>
      </c>
      <c r="G2131" s="250"/>
      <c r="H2131" s="254">
        <v>2</v>
      </c>
      <c r="I2131" s="255"/>
      <c r="J2131" s="250"/>
      <c r="K2131" s="250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0" t="s">
        <v>260</v>
      </c>
      <c r="AU2131" s="260" t="s">
        <v>93</v>
      </c>
      <c r="AV2131" s="13" t="s">
        <v>93</v>
      </c>
      <c r="AW2131" s="13" t="s">
        <v>40</v>
      </c>
      <c r="AX2131" s="13" t="s">
        <v>84</v>
      </c>
      <c r="AY2131" s="260" t="s">
        <v>251</v>
      </c>
    </row>
    <row r="2132" s="13" customFormat="1">
      <c r="A2132" s="13"/>
      <c r="B2132" s="249"/>
      <c r="C2132" s="250"/>
      <c r="D2132" s="251" t="s">
        <v>260</v>
      </c>
      <c r="E2132" s="252" t="s">
        <v>1</v>
      </c>
      <c r="F2132" s="253" t="s">
        <v>2167</v>
      </c>
      <c r="G2132" s="250"/>
      <c r="H2132" s="254">
        <v>2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260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251</v>
      </c>
    </row>
    <row r="2133" s="13" customFormat="1">
      <c r="A2133" s="13"/>
      <c r="B2133" s="249"/>
      <c r="C2133" s="250"/>
      <c r="D2133" s="251" t="s">
        <v>260</v>
      </c>
      <c r="E2133" s="252" t="s">
        <v>1</v>
      </c>
      <c r="F2133" s="253" t="s">
        <v>2168</v>
      </c>
      <c r="G2133" s="250"/>
      <c r="H2133" s="254">
        <v>2</v>
      </c>
      <c r="I2133" s="255"/>
      <c r="J2133" s="250"/>
      <c r="K2133" s="250"/>
      <c r="L2133" s="256"/>
      <c r="M2133" s="257"/>
      <c r="N2133" s="258"/>
      <c r="O2133" s="258"/>
      <c r="P2133" s="258"/>
      <c r="Q2133" s="258"/>
      <c r="R2133" s="258"/>
      <c r="S2133" s="258"/>
      <c r="T2133" s="25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0" t="s">
        <v>260</v>
      </c>
      <c r="AU2133" s="260" t="s">
        <v>93</v>
      </c>
      <c r="AV2133" s="13" t="s">
        <v>93</v>
      </c>
      <c r="AW2133" s="13" t="s">
        <v>40</v>
      </c>
      <c r="AX2133" s="13" t="s">
        <v>84</v>
      </c>
      <c r="AY2133" s="260" t="s">
        <v>251</v>
      </c>
    </row>
    <row r="2134" s="16" customFormat="1">
      <c r="A2134" s="16"/>
      <c r="B2134" s="283"/>
      <c r="C2134" s="284"/>
      <c r="D2134" s="251" t="s">
        <v>260</v>
      </c>
      <c r="E2134" s="285" t="s">
        <v>1</v>
      </c>
      <c r="F2134" s="286" t="s">
        <v>329</v>
      </c>
      <c r="G2134" s="284"/>
      <c r="H2134" s="287">
        <v>10</v>
      </c>
      <c r="I2134" s="288"/>
      <c r="J2134" s="284"/>
      <c r="K2134" s="284"/>
      <c r="L2134" s="289"/>
      <c r="M2134" s="290"/>
      <c r="N2134" s="291"/>
      <c r="O2134" s="291"/>
      <c r="P2134" s="291"/>
      <c r="Q2134" s="291"/>
      <c r="R2134" s="291"/>
      <c r="S2134" s="291"/>
      <c r="T2134" s="292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93" t="s">
        <v>260</v>
      </c>
      <c r="AU2134" s="293" t="s">
        <v>93</v>
      </c>
      <c r="AV2134" s="16" t="s">
        <v>273</v>
      </c>
      <c r="AW2134" s="16" t="s">
        <v>40</v>
      </c>
      <c r="AX2134" s="16" t="s">
        <v>84</v>
      </c>
      <c r="AY2134" s="293" t="s">
        <v>251</v>
      </c>
    </row>
    <row r="2135" s="15" customFormat="1">
      <c r="A2135" s="15"/>
      <c r="B2135" s="272"/>
      <c r="C2135" s="273"/>
      <c r="D2135" s="251" t="s">
        <v>260</v>
      </c>
      <c r="E2135" s="274" t="s">
        <v>1</v>
      </c>
      <c r="F2135" s="275" t="s">
        <v>2178</v>
      </c>
      <c r="G2135" s="273"/>
      <c r="H2135" s="274" t="s">
        <v>1</v>
      </c>
      <c r="I2135" s="276"/>
      <c r="J2135" s="273"/>
      <c r="K2135" s="273"/>
      <c r="L2135" s="277"/>
      <c r="M2135" s="278"/>
      <c r="N2135" s="279"/>
      <c r="O2135" s="279"/>
      <c r="P2135" s="279"/>
      <c r="Q2135" s="279"/>
      <c r="R2135" s="279"/>
      <c r="S2135" s="279"/>
      <c r="T2135" s="280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81" t="s">
        <v>260</v>
      </c>
      <c r="AU2135" s="281" t="s">
        <v>93</v>
      </c>
      <c r="AV2135" s="15" t="s">
        <v>91</v>
      </c>
      <c r="AW2135" s="15" t="s">
        <v>40</v>
      </c>
      <c r="AX2135" s="15" t="s">
        <v>84</v>
      </c>
      <c r="AY2135" s="281" t="s">
        <v>251</v>
      </c>
    </row>
    <row r="2136" s="13" customFormat="1">
      <c r="A2136" s="13"/>
      <c r="B2136" s="249"/>
      <c r="C2136" s="250"/>
      <c r="D2136" s="251" t="s">
        <v>260</v>
      </c>
      <c r="E2136" s="252" t="s">
        <v>1</v>
      </c>
      <c r="F2136" s="253" t="s">
        <v>1160</v>
      </c>
      <c r="G2136" s="250"/>
      <c r="H2136" s="254">
        <v>1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260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251</v>
      </c>
    </row>
    <row r="2137" s="13" customFormat="1">
      <c r="A2137" s="13"/>
      <c r="B2137" s="249"/>
      <c r="C2137" s="250"/>
      <c r="D2137" s="251" t="s">
        <v>260</v>
      </c>
      <c r="E2137" s="252" t="s">
        <v>1</v>
      </c>
      <c r="F2137" s="253" t="s">
        <v>2179</v>
      </c>
      <c r="G2137" s="250"/>
      <c r="H2137" s="254">
        <v>1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260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251</v>
      </c>
    </row>
    <row r="2138" s="13" customFormat="1">
      <c r="A2138" s="13"/>
      <c r="B2138" s="249"/>
      <c r="C2138" s="250"/>
      <c r="D2138" s="251" t="s">
        <v>260</v>
      </c>
      <c r="E2138" s="252" t="s">
        <v>1</v>
      </c>
      <c r="F2138" s="253" t="s">
        <v>2180</v>
      </c>
      <c r="G2138" s="250"/>
      <c r="H2138" s="254">
        <v>1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260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251</v>
      </c>
    </row>
    <row r="2139" s="13" customFormat="1">
      <c r="A2139" s="13"/>
      <c r="B2139" s="249"/>
      <c r="C2139" s="250"/>
      <c r="D2139" s="251" t="s">
        <v>260</v>
      </c>
      <c r="E2139" s="252" t="s">
        <v>1</v>
      </c>
      <c r="F2139" s="253" t="s">
        <v>2181</v>
      </c>
      <c r="G2139" s="250"/>
      <c r="H2139" s="254">
        <v>1</v>
      </c>
      <c r="I2139" s="255"/>
      <c r="J2139" s="250"/>
      <c r="K2139" s="250"/>
      <c r="L2139" s="256"/>
      <c r="M2139" s="257"/>
      <c r="N2139" s="258"/>
      <c r="O2139" s="258"/>
      <c r="P2139" s="258"/>
      <c r="Q2139" s="258"/>
      <c r="R2139" s="258"/>
      <c r="S2139" s="258"/>
      <c r="T2139" s="25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60" t="s">
        <v>260</v>
      </c>
      <c r="AU2139" s="260" t="s">
        <v>93</v>
      </c>
      <c r="AV2139" s="13" t="s">
        <v>93</v>
      </c>
      <c r="AW2139" s="13" t="s">
        <v>40</v>
      </c>
      <c r="AX2139" s="13" t="s">
        <v>84</v>
      </c>
      <c r="AY2139" s="260" t="s">
        <v>251</v>
      </c>
    </row>
    <row r="2140" s="13" customFormat="1">
      <c r="A2140" s="13"/>
      <c r="B2140" s="249"/>
      <c r="C2140" s="250"/>
      <c r="D2140" s="251" t="s">
        <v>260</v>
      </c>
      <c r="E2140" s="252" t="s">
        <v>1</v>
      </c>
      <c r="F2140" s="253" t="s">
        <v>2182</v>
      </c>
      <c r="G2140" s="250"/>
      <c r="H2140" s="254">
        <v>1</v>
      </c>
      <c r="I2140" s="255"/>
      <c r="J2140" s="250"/>
      <c r="K2140" s="250"/>
      <c r="L2140" s="256"/>
      <c r="M2140" s="257"/>
      <c r="N2140" s="258"/>
      <c r="O2140" s="258"/>
      <c r="P2140" s="258"/>
      <c r="Q2140" s="258"/>
      <c r="R2140" s="258"/>
      <c r="S2140" s="258"/>
      <c r="T2140" s="25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60" t="s">
        <v>260</v>
      </c>
      <c r="AU2140" s="260" t="s">
        <v>93</v>
      </c>
      <c r="AV2140" s="13" t="s">
        <v>93</v>
      </c>
      <c r="AW2140" s="13" t="s">
        <v>40</v>
      </c>
      <c r="AX2140" s="13" t="s">
        <v>84</v>
      </c>
      <c r="AY2140" s="260" t="s">
        <v>251</v>
      </c>
    </row>
    <row r="2141" s="16" customFormat="1">
      <c r="A2141" s="16"/>
      <c r="B2141" s="283"/>
      <c r="C2141" s="284"/>
      <c r="D2141" s="251" t="s">
        <v>260</v>
      </c>
      <c r="E2141" s="285" t="s">
        <v>1</v>
      </c>
      <c r="F2141" s="286" t="s">
        <v>329</v>
      </c>
      <c r="G2141" s="284"/>
      <c r="H2141" s="287">
        <v>5</v>
      </c>
      <c r="I2141" s="288"/>
      <c r="J2141" s="284"/>
      <c r="K2141" s="284"/>
      <c r="L2141" s="289"/>
      <c r="M2141" s="290"/>
      <c r="N2141" s="291"/>
      <c r="O2141" s="291"/>
      <c r="P2141" s="291"/>
      <c r="Q2141" s="291"/>
      <c r="R2141" s="291"/>
      <c r="S2141" s="291"/>
      <c r="T2141" s="292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93" t="s">
        <v>260</v>
      </c>
      <c r="AU2141" s="293" t="s">
        <v>93</v>
      </c>
      <c r="AV2141" s="16" t="s">
        <v>273</v>
      </c>
      <c r="AW2141" s="16" t="s">
        <v>40</v>
      </c>
      <c r="AX2141" s="16" t="s">
        <v>84</v>
      </c>
      <c r="AY2141" s="293" t="s">
        <v>251</v>
      </c>
    </row>
    <row r="2142" s="14" customFormat="1">
      <c r="A2142" s="14"/>
      <c r="B2142" s="261"/>
      <c r="C2142" s="262"/>
      <c r="D2142" s="251" t="s">
        <v>260</v>
      </c>
      <c r="E2142" s="263" t="s">
        <v>1</v>
      </c>
      <c r="F2142" s="264" t="s">
        <v>262</v>
      </c>
      <c r="G2142" s="262"/>
      <c r="H2142" s="265">
        <v>15</v>
      </c>
      <c r="I2142" s="266"/>
      <c r="J2142" s="262"/>
      <c r="K2142" s="262"/>
      <c r="L2142" s="267"/>
      <c r="M2142" s="268"/>
      <c r="N2142" s="269"/>
      <c r="O2142" s="269"/>
      <c r="P2142" s="269"/>
      <c r="Q2142" s="269"/>
      <c r="R2142" s="269"/>
      <c r="S2142" s="269"/>
      <c r="T2142" s="270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71" t="s">
        <v>260</v>
      </c>
      <c r="AU2142" s="271" t="s">
        <v>93</v>
      </c>
      <c r="AV2142" s="14" t="s">
        <v>257</v>
      </c>
      <c r="AW2142" s="14" t="s">
        <v>40</v>
      </c>
      <c r="AX2142" s="14" t="s">
        <v>91</v>
      </c>
      <c r="AY2142" s="271" t="s">
        <v>251</v>
      </c>
    </row>
    <row r="2143" s="2" customFormat="1" ht="33" customHeight="1">
      <c r="A2143" s="41"/>
      <c r="B2143" s="42"/>
      <c r="C2143" s="230" t="s">
        <v>2191</v>
      </c>
      <c r="D2143" s="230" t="s">
        <v>253</v>
      </c>
      <c r="E2143" s="231" t="s">
        <v>2192</v>
      </c>
      <c r="F2143" s="232" t="s">
        <v>2193</v>
      </c>
      <c r="G2143" s="233" t="s">
        <v>571</v>
      </c>
      <c r="H2143" s="234">
        <v>95</v>
      </c>
      <c r="I2143" s="235"/>
      <c r="J2143" s="236">
        <f>ROUND(I2143*H2143,2)</f>
        <v>0</v>
      </c>
      <c r="K2143" s="237"/>
      <c r="L2143" s="47"/>
      <c r="M2143" s="238" t="s">
        <v>1</v>
      </c>
      <c r="N2143" s="239" t="s">
        <v>49</v>
      </c>
      <c r="O2143" s="94"/>
      <c r="P2143" s="240">
        <f>O2143*H2143</f>
        <v>0</v>
      </c>
      <c r="Q2143" s="240">
        <v>0</v>
      </c>
      <c r="R2143" s="240">
        <f>Q2143*H2143</f>
        <v>0</v>
      </c>
      <c r="S2143" s="240">
        <v>0</v>
      </c>
      <c r="T2143" s="241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42" t="s">
        <v>304</v>
      </c>
      <c r="AT2143" s="242" t="s">
        <v>253</v>
      </c>
      <c r="AU2143" s="242" t="s">
        <v>93</v>
      </c>
      <c r="AY2143" s="19" t="s">
        <v>251</v>
      </c>
      <c r="BE2143" s="243">
        <f>IF(N2143="základní",J2143,0)</f>
        <v>0</v>
      </c>
      <c r="BF2143" s="243">
        <f>IF(N2143="snížená",J2143,0)</f>
        <v>0</v>
      </c>
      <c r="BG2143" s="243">
        <f>IF(N2143="zákl. přenesená",J2143,0)</f>
        <v>0</v>
      </c>
      <c r="BH2143" s="243">
        <f>IF(N2143="sníž. přenesená",J2143,0)</f>
        <v>0</v>
      </c>
      <c r="BI2143" s="243">
        <f>IF(N2143="nulová",J2143,0)</f>
        <v>0</v>
      </c>
      <c r="BJ2143" s="19" t="s">
        <v>91</v>
      </c>
      <c r="BK2143" s="243">
        <f>ROUND(I2143*H2143,2)</f>
        <v>0</v>
      </c>
      <c r="BL2143" s="19" t="s">
        <v>304</v>
      </c>
      <c r="BM2143" s="242" t="s">
        <v>2194</v>
      </c>
    </row>
    <row r="2144" s="2" customFormat="1">
      <c r="A2144" s="41"/>
      <c r="B2144" s="42"/>
      <c r="C2144" s="43"/>
      <c r="D2144" s="244" t="s">
        <v>258</v>
      </c>
      <c r="E2144" s="43"/>
      <c r="F2144" s="245" t="s">
        <v>2195</v>
      </c>
      <c r="G2144" s="43"/>
      <c r="H2144" s="43"/>
      <c r="I2144" s="246"/>
      <c r="J2144" s="43"/>
      <c r="K2144" s="43"/>
      <c r="L2144" s="47"/>
      <c r="M2144" s="247"/>
      <c r="N2144" s="248"/>
      <c r="O2144" s="94"/>
      <c r="P2144" s="94"/>
      <c r="Q2144" s="94"/>
      <c r="R2144" s="94"/>
      <c r="S2144" s="94"/>
      <c r="T2144" s="95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19" t="s">
        <v>258</v>
      </c>
      <c r="AU2144" s="19" t="s">
        <v>93</v>
      </c>
    </row>
    <row r="2145" s="15" customFormat="1">
      <c r="A2145" s="15"/>
      <c r="B2145" s="272"/>
      <c r="C2145" s="273"/>
      <c r="D2145" s="251" t="s">
        <v>260</v>
      </c>
      <c r="E2145" s="274" t="s">
        <v>1</v>
      </c>
      <c r="F2145" s="275" t="s">
        <v>1032</v>
      </c>
      <c r="G2145" s="273"/>
      <c r="H2145" s="274" t="s">
        <v>1</v>
      </c>
      <c r="I2145" s="276"/>
      <c r="J2145" s="273"/>
      <c r="K2145" s="273"/>
      <c r="L2145" s="277"/>
      <c r="M2145" s="278"/>
      <c r="N2145" s="279"/>
      <c r="O2145" s="279"/>
      <c r="P2145" s="279"/>
      <c r="Q2145" s="279"/>
      <c r="R2145" s="279"/>
      <c r="S2145" s="279"/>
      <c r="T2145" s="280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81" t="s">
        <v>260</v>
      </c>
      <c r="AU2145" s="281" t="s">
        <v>93</v>
      </c>
      <c r="AV2145" s="15" t="s">
        <v>91</v>
      </c>
      <c r="AW2145" s="15" t="s">
        <v>40</v>
      </c>
      <c r="AX2145" s="15" t="s">
        <v>84</v>
      </c>
      <c r="AY2145" s="281" t="s">
        <v>251</v>
      </c>
    </row>
    <row r="2146" s="15" customFormat="1">
      <c r="A2146" s="15"/>
      <c r="B2146" s="272"/>
      <c r="C2146" s="273"/>
      <c r="D2146" s="251" t="s">
        <v>260</v>
      </c>
      <c r="E2146" s="274" t="s">
        <v>1</v>
      </c>
      <c r="F2146" s="275" t="s">
        <v>2177</v>
      </c>
      <c r="G2146" s="273"/>
      <c r="H2146" s="274" t="s">
        <v>1</v>
      </c>
      <c r="I2146" s="276"/>
      <c r="J2146" s="273"/>
      <c r="K2146" s="273"/>
      <c r="L2146" s="277"/>
      <c r="M2146" s="278"/>
      <c r="N2146" s="279"/>
      <c r="O2146" s="279"/>
      <c r="P2146" s="279"/>
      <c r="Q2146" s="279"/>
      <c r="R2146" s="279"/>
      <c r="S2146" s="279"/>
      <c r="T2146" s="280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81" t="s">
        <v>260</v>
      </c>
      <c r="AU2146" s="281" t="s">
        <v>93</v>
      </c>
      <c r="AV2146" s="15" t="s">
        <v>91</v>
      </c>
      <c r="AW2146" s="15" t="s">
        <v>40</v>
      </c>
      <c r="AX2146" s="15" t="s">
        <v>84</v>
      </c>
      <c r="AY2146" s="281" t="s">
        <v>251</v>
      </c>
    </row>
    <row r="2147" s="13" customFormat="1">
      <c r="A2147" s="13"/>
      <c r="B2147" s="249"/>
      <c r="C2147" s="250"/>
      <c r="D2147" s="251" t="s">
        <v>260</v>
      </c>
      <c r="E2147" s="252" t="s">
        <v>1</v>
      </c>
      <c r="F2147" s="253" t="s">
        <v>2176</v>
      </c>
      <c r="G2147" s="250"/>
      <c r="H2147" s="254">
        <v>19</v>
      </c>
      <c r="I2147" s="255"/>
      <c r="J2147" s="250"/>
      <c r="K2147" s="250"/>
      <c r="L2147" s="256"/>
      <c r="M2147" s="257"/>
      <c r="N2147" s="258"/>
      <c r="O2147" s="258"/>
      <c r="P2147" s="258"/>
      <c r="Q2147" s="258"/>
      <c r="R2147" s="258"/>
      <c r="S2147" s="258"/>
      <c r="T2147" s="25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60" t="s">
        <v>260</v>
      </c>
      <c r="AU2147" s="260" t="s">
        <v>93</v>
      </c>
      <c r="AV2147" s="13" t="s">
        <v>93</v>
      </c>
      <c r="AW2147" s="13" t="s">
        <v>40</v>
      </c>
      <c r="AX2147" s="13" t="s">
        <v>84</v>
      </c>
      <c r="AY2147" s="260" t="s">
        <v>251</v>
      </c>
    </row>
    <row r="2148" s="13" customFormat="1">
      <c r="A2148" s="13"/>
      <c r="B2148" s="249"/>
      <c r="C2148" s="250"/>
      <c r="D2148" s="251" t="s">
        <v>260</v>
      </c>
      <c r="E2148" s="252" t="s">
        <v>1</v>
      </c>
      <c r="F2148" s="253" t="s">
        <v>2171</v>
      </c>
      <c r="G2148" s="250"/>
      <c r="H2148" s="254">
        <v>19</v>
      </c>
      <c r="I2148" s="255"/>
      <c r="J2148" s="250"/>
      <c r="K2148" s="250"/>
      <c r="L2148" s="256"/>
      <c r="M2148" s="257"/>
      <c r="N2148" s="258"/>
      <c r="O2148" s="258"/>
      <c r="P2148" s="258"/>
      <c r="Q2148" s="258"/>
      <c r="R2148" s="258"/>
      <c r="S2148" s="258"/>
      <c r="T2148" s="259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60" t="s">
        <v>260</v>
      </c>
      <c r="AU2148" s="260" t="s">
        <v>93</v>
      </c>
      <c r="AV2148" s="13" t="s">
        <v>93</v>
      </c>
      <c r="AW2148" s="13" t="s">
        <v>40</v>
      </c>
      <c r="AX2148" s="13" t="s">
        <v>84</v>
      </c>
      <c r="AY2148" s="260" t="s">
        <v>251</v>
      </c>
    </row>
    <row r="2149" s="13" customFormat="1">
      <c r="A2149" s="13"/>
      <c r="B2149" s="249"/>
      <c r="C2149" s="250"/>
      <c r="D2149" s="251" t="s">
        <v>260</v>
      </c>
      <c r="E2149" s="252" t="s">
        <v>1</v>
      </c>
      <c r="F2149" s="253" t="s">
        <v>2172</v>
      </c>
      <c r="G2149" s="250"/>
      <c r="H2149" s="254">
        <v>19</v>
      </c>
      <c r="I2149" s="255"/>
      <c r="J2149" s="250"/>
      <c r="K2149" s="250"/>
      <c r="L2149" s="256"/>
      <c r="M2149" s="257"/>
      <c r="N2149" s="258"/>
      <c r="O2149" s="258"/>
      <c r="P2149" s="258"/>
      <c r="Q2149" s="258"/>
      <c r="R2149" s="258"/>
      <c r="S2149" s="258"/>
      <c r="T2149" s="25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60" t="s">
        <v>260</v>
      </c>
      <c r="AU2149" s="260" t="s">
        <v>93</v>
      </c>
      <c r="AV2149" s="13" t="s">
        <v>93</v>
      </c>
      <c r="AW2149" s="13" t="s">
        <v>40</v>
      </c>
      <c r="AX2149" s="13" t="s">
        <v>84</v>
      </c>
      <c r="AY2149" s="260" t="s">
        <v>251</v>
      </c>
    </row>
    <row r="2150" s="13" customFormat="1">
      <c r="A2150" s="13"/>
      <c r="B2150" s="249"/>
      <c r="C2150" s="250"/>
      <c r="D2150" s="251" t="s">
        <v>260</v>
      </c>
      <c r="E2150" s="252" t="s">
        <v>1</v>
      </c>
      <c r="F2150" s="253" t="s">
        <v>2173</v>
      </c>
      <c r="G2150" s="250"/>
      <c r="H2150" s="254">
        <v>19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260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251</v>
      </c>
    </row>
    <row r="2151" s="13" customFormat="1">
      <c r="A2151" s="13"/>
      <c r="B2151" s="249"/>
      <c r="C2151" s="250"/>
      <c r="D2151" s="251" t="s">
        <v>260</v>
      </c>
      <c r="E2151" s="252" t="s">
        <v>1</v>
      </c>
      <c r="F2151" s="253" t="s">
        <v>2174</v>
      </c>
      <c r="G2151" s="250"/>
      <c r="H2151" s="254">
        <v>19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260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251</v>
      </c>
    </row>
    <row r="2152" s="14" customFormat="1">
      <c r="A2152" s="14"/>
      <c r="B2152" s="261"/>
      <c r="C2152" s="262"/>
      <c r="D2152" s="251" t="s">
        <v>260</v>
      </c>
      <c r="E2152" s="263" t="s">
        <v>1</v>
      </c>
      <c r="F2152" s="264" t="s">
        <v>262</v>
      </c>
      <c r="G2152" s="262"/>
      <c r="H2152" s="265">
        <v>95</v>
      </c>
      <c r="I2152" s="266"/>
      <c r="J2152" s="262"/>
      <c r="K2152" s="262"/>
      <c r="L2152" s="267"/>
      <c r="M2152" s="268"/>
      <c r="N2152" s="269"/>
      <c r="O2152" s="269"/>
      <c r="P2152" s="269"/>
      <c r="Q2152" s="269"/>
      <c r="R2152" s="269"/>
      <c r="S2152" s="269"/>
      <c r="T2152" s="270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71" t="s">
        <v>260</v>
      </c>
      <c r="AU2152" s="271" t="s">
        <v>93</v>
      </c>
      <c r="AV2152" s="14" t="s">
        <v>257</v>
      </c>
      <c r="AW2152" s="14" t="s">
        <v>40</v>
      </c>
      <c r="AX2152" s="14" t="s">
        <v>91</v>
      </c>
      <c r="AY2152" s="271" t="s">
        <v>251</v>
      </c>
    </row>
    <row r="2153" s="2" customFormat="1" ht="24.15" customHeight="1">
      <c r="A2153" s="41"/>
      <c r="B2153" s="42"/>
      <c r="C2153" s="294" t="s">
        <v>2196</v>
      </c>
      <c r="D2153" s="294" t="s">
        <v>338</v>
      </c>
      <c r="E2153" s="295" t="s">
        <v>2197</v>
      </c>
      <c r="F2153" s="296" t="s">
        <v>2198</v>
      </c>
      <c r="G2153" s="297" t="s">
        <v>571</v>
      </c>
      <c r="H2153" s="298">
        <v>95</v>
      </c>
      <c r="I2153" s="299"/>
      <c r="J2153" s="300">
        <f>ROUND(I2153*H2153,2)</f>
        <v>0</v>
      </c>
      <c r="K2153" s="301"/>
      <c r="L2153" s="302"/>
      <c r="M2153" s="303" t="s">
        <v>1</v>
      </c>
      <c r="N2153" s="304" t="s">
        <v>49</v>
      </c>
      <c r="O2153" s="94"/>
      <c r="P2153" s="240">
        <f>O2153*H2153</f>
        <v>0</v>
      </c>
      <c r="Q2153" s="240">
        <v>0.042500000000000003</v>
      </c>
      <c r="R2153" s="240">
        <f>Q2153*H2153</f>
        <v>4.0375000000000005</v>
      </c>
      <c r="S2153" s="240">
        <v>0</v>
      </c>
      <c r="T2153" s="241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42" t="s">
        <v>364</v>
      </c>
      <c r="AT2153" s="242" t="s">
        <v>338</v>
      </c>
      <c r="AU2153" s="242" t="s">
        <v>93</v>
      </c>
      <c r="AY2153" s="19" t="s">
        <v>251</v>
      </c>
      <c r="BE2153" s="243">
        <f>IF(N2153="základní",J2153,0)</f>
        <v>0</v>
      </c>
      <c r="BF2153" s="243">
        <f>IF(N2153="snížená",J2153,0)</f>
        <v>0</v>
      </c>
      <c r="BG2153" s="243">
        <f>IF(N2153="zákl. přenesená",J2153,0)</f>
        <v>0</v>
      </c>
      <c r="BH2153" s="243">
        <f>IF(N2153="sníž. přenesená",J2153,0)</f>
        <v>0</v>
      </c>
      <c r="BI2153" s="243">
        <f>IF(N2153="nulová",J2153,0)</f>
        <v>0</v>
      </c>
      <c r="BJ2153" s="19" t="s">
        <v>91</v>
      </c>
      <c r="BK2153" s="243">
        <f>ROUND(I2153*H2153,2)</f>
        <v>0</v>
      </c>
      <c r="BL2153" s="19" t="s">
        <v>304</v>
      </c>
      <c r="BM2153" s="242" t="s">
        <v>2199</v>
      </c>
    </row>
    <row r="2154" s="15" customFormat="1">
      <c r="A2154" s="15"/>
      <c r="B2154" s="272"/>
      <c r="C2154" s="273"/>
      <c r="D2154" s="251" t="s">
        <v>260</v>
      </c>
      <c r="E2154" s="274" t="s">
        <v>1</v>
      </c>
      <c r="F2154" s="275" t="s">
        <v>1032</v>
      </c>
      <c r="G2154" s="273"/>
      <c r="H2154" s="274" t="s">
        <v>1</v>
      </c>
      <c r="I2154" s="276"/>
      <c r="J2154" s="273"/>
      <c r="K2154" s="273"/>
      <c r="L2154" s="277"/>
      <c r="M2154" s="278"/>
      <c r="N2154" s="279"/>
      <c r="O2154" s="279"/>
      <c r="P2154" s="279"/>
      <c r="Q2154" s="279"/>
      <c r="R2154" s="279"/>
      <c r="S2154" s="279"/>
      <c r="T2154" s="280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81" t="s">
        <v>260</v>
      </c>
      <c r="AU2154" s="281" t="s">
        <v>93</v>
      </c>
      <c r="AV2154" s="15" t="s">
        <v>91</v>
      </c>
      <c r="AW2154" s="15" t="s">
        <v>40</v>
      </c>
      <c r="AX2154" s="15" t="s">
        <v>84</v>
      </c>
      <c r="AY2154" s="281" t="s">
        <v>251</v>
      </c>
    </row>
    <row r="2155" s="15" customFormat="1">
      <c r="A2155" s="15"/>
      <c r="B2155" s="272"/>
      <c r="C2155" s="273"/>
      <c r="D2155" s="251" t="s">
        <v>260</v>
      </c>
      <c r="E2155" s="274" t="s">
        <v>1</v>
      </c>
      <c r="F2155" s="275" t="s">
        <v>2177</v>
      </c>
      <c r="G2155" s="273"/>
      <c r="H2155" s="274" t="s">
        <v>1</v>
      </c>
      <c r="I2155" s="276"/>
      <c r="J2155" s="273"/>
      <c r="K2155" s="273"/>
      <c r="L2155" s="277"/>
      <c r="M2155" s="278"/>
      <c r="N2155" s="279"/>
      <c r="O2155" s="279"/>
      <c r="P2155" s="279"/>
      <c r="Q2155" s="279"/>
      <c r="R2155" s="279"/>
      <c r="S2155" s="279"/>
      <c r="T2155" s="280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81" t="s">
        <v>260</v>
      </c>
      <c r="AU2155" s="281" t="s">
        <v>93</v>
      </c>
      <c r="AV2155" s="15" t="s">
        <v>91</v>
      </c>
      <c r="AW2155" s="15" t="s">
        <v>40</v>
      </c>
      <c r="AX2155" s="15" t="s">
        <v>84</v>
      </c>
      <c r="AY2155" s="281" t="s">
        <v>251</v>
      </c>
    </row>
    <row r="2156" s="13" customFormat="1">
      <c r="A2156" s="13"/>
      <c r="B2156" s="249"/>
      <c r="C2156" s="250"/>
      <c r="D2156" s="251" t="s">
        <v>260</v>
      </c>
      <c r="E2156" s="252" t="s">
        <v>1</v>
      </c>
      <c r="F2156" s="253" t="s">
        <v>2176</v>
      </c>
      <c r="G2156" s="250"/>
      <c r="H2156" s="254">
        <v>19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260</v>
      </c>
      <c r="AU2156" s="260" t="s">
        <v>93</v>
      </c>
      <c r="AV2156" s="13" t="s">
        <v>93</v>
      </c>
      <c r="AW2156" s="13" t="s">
        <v>40</v>
      </c>
      <c r="AX2156" s="13" t="s">
        <v>84</v>
      </c>
      <c r="AY2156" s="260" t="s">
        <v>251</v>
      </c>
    </row>
    <row r="2157" s="13" customFormat="1">
      <c r="A2157" s="13"/>
      <c r="B2157" s="249"/>
      <c r="C2157" s="250"/>
      <c r="D2157" s="251" t="s">
        <v>260</v>
      </c>
      <c r="E2157" s="252" t="s">
        <v>1</v>
      </c>
      <c r="F2157" s="253" t="s">
        <v>2171</v>
      </c>
      <c r="G2157" s="250"/>
      <c r="H2157" s="254">
        <v>19</v>
      </c>
      <c r="I2157" s="255"/>
      <c r="J2157" s="250"/>
      <c r="K2157" s="250"/>
      <c r="L2157" s="256"/>
      <c r="M2157" s="257"/>
      <c r="N2157" s="258"/>
      <c r="O2157" s="258"/>
      <c r="P2157" s="258"/>
      <c r="Q2157" s="258"/>
      <c r="R2157" s="258"/>
      <c r="S2157" s="258"/>
      <c r="T2157" s="25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60" t="s">
        <v>260</v>
      </c>
      <c r="AU2157" s="260" t="s">
        <v>93</v>
      </c>
      <c r="AV2157" s="13" t="s">
        <v>93</v>
      </c>
      <c r="AW2157" s="13" t="s">
        <v>40</v>
      </c>
      <c r="AX2157" s="13" t="s">
        <v>84</v>
      </c>
      <c r="AY2157" s="260" t="s">
        <v>251</v>
      </c>
    </row>
    <row r="2158" s="13" customFormat="1">
      <c r="A2158" s="13"/>
      <c r="B2158" s="249"/>
      <c r="C2158" s="250"/>
      <c r="D2158" s="251" t="s">
        <v>260</v>
      </c>
      <c r="E2158" s="252" t="s">
        <v>1</v>
      </c>
      <c r="F2158" s="253" t="s">
        <v>2172</v>
      </c>
      <c r="G2158" s="250"/>
      <c r="H2158" s="254">
        <v>19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260</v>
      </c>
      <c r="AU2158" s="260" t="s">
        <v>93</v>
      </c>
      <c r="AV2158" s="13" t="s">
        <v>93</v>
      </c>
      <c r="AW2158" s="13" t="s">
        <v>40</v>
      </c>
      <c r="AX2158" s="13" t="s">
        <v>84</v>
      </c>
      <c r="AY2158" s="260" t="s">
        <v>251</v>
      </c>
    </row>
    <row r="2159" s="13" customFormat="1">
      <c r="A2159" s="13"/>
      <c r="B2159" s="249"/>
      <c r="C2159" s="250"/>
      <c r="D2159" s="251" t="s">
        <v>260</v>
      </c>
      <c r="E2159" s="252" t="s">
        <v>1</v>
      </c>
      <c r="F2159" s="253" t="s">
        <v>2173</v>
      </c>
      <c r="G2159" s="250"/>
      <c r="H2159" s="254">
        <v>19</v>
      </c>
      <c r="I2159" s="255"/>
      <c r="J2159" s="250"/>
      <c r="K2159" s="250"/>
      <c r="L2159" s="256"/>
      <c r="M2159" s="257"/>
      <c r="N2159" s="258"/>
      <c r="O2159" s="258"/>
      <c r="P2159" s="258"/>
      <c r="Q2159" s="258"/>
      <c r="R2159" s="258"/>
      <c r="S2159" s="258"/>
      <c r="T2159" s="25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60" t="s">
        <v>260</v>
      </c>
      <c r="AU2159" s="260" t="s">
        <v>93</v>
      </c>
      <c r="AV2159" s="13" t="s">
        <v>93</v>
      </c>
      <c r="AW2159" s="13" t="s">
        <v>40</v>
      </c>
      <c r="AX2159" s="13" t="s">
        <v>84</v>
      </c>
      <c r="AY2159" s="260" t="s">
        <v>251</v>
      </c>
    </row>
    <row r="2160" s="13" customFormat="1">
      <c r="A2160" s="13"/>
      <c r="B2160" s="249"/>
      <c r="C2160" s="250"/>
      <c r="D2160" s="251" t="s">
        <v>260</v>
      </c>
      <c r="E2160" s="252" t="s">
        <v>1</v>
      </c>
      <c r="F2160" s="253" t="s">
        <v>2174</v>
      </c>
      <c r="G2160" s="250"/>
      <c r="H2160" s="254">
        <v>19</v>
      </c>
      <c r="I2160" s="255"/>
      <c r="J2160" s="250"/>
      <c r="K2160" s="250"/>
      <c r="L2160" s="256"/>
      <c r="M2160" s="257"/>
      <c r="N2160" s="258"/>
      <c r="O2160" s="258"/>
      <c r="P2160" s="258"/>
      <c r="Q2160" s="258"/>
      <c r="R2160" s="258"/>
      <c r="S2160" s="258"/>
      <c r="T2160" s="259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60" t="s">
        <v>260</v>
      </c>
      <c r="AU2160" s="260" t="s">
        <v>93</v>
      </c>
      <c r="AV2160" s="13" t="s">
        <v>93</v>
      </c>
      <c r="AW2160" s="13" t="s">
        <v>40</v>
      </c>
      <c r="AX2160" s="13" t="s">
        <v>84</v>
      </c>
      <c r="AY2160" s="260" t="s">
        <v>251</v>
      </c>
    </row>
    <row r="2161" s="14" customFormat="1">
      <c r="A2161" s="14"/>
      <c r="B2161" s="261"/>
      <c r="C2161" s="262"/>
      <c r="D2161" s="251" t="s">
        <v>260</v>
      </c>
      <c r="E2161" s="263" t="s">
        <v>1</v>
      </c>
      <c r="F2161" s="264" t="s">
        <v>262</v>
      </c>
      <c r="G2161" s="262"/>
      <c r="H2161" s="265">
        <v>95</v>
      </c>
      <c r="I2161" s="266"/>
      <c r="J2161" s="262"/>
      <c r="K2161" s="262"/>
      <c r="L2161" s="267"/>
      <c r="M2161" s="268"/>
      <c r="N2161" s="269"/>
      <c r="O2161" s="269"/>
      <c r="P2161" s="269"/>
      <c r="Q2161" s="269"/>
      <c r="R2161" s="269"/>
      <c r="S2161" s="269"/>
      <c r="T2161" s="270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71" t="s">
        <v>260</v>
      </c>
      <c r="AU2161" s="271" t="s">
        <v>93</v>
      </c>
      <c r="AV2161" s="14" t="s">
        <v>257</v>
      </c>
      <c r="AW2161" s="14" t="s">
        <v>40</v>
      </c>
      <c r="AX2161" s="14" t="s">
        <v>91</v>
      </c>
      <c r="AY2161" s="271" t="s">
        <v>251</v>
      </c>
    </row>
    <row r="2162" s="2" customFormat="1" ht="24.15" customHeight="1">
      <c r="A2162" s="41"/>
      <c r="B2162" s="42"/>
      <c r="C2162" s="230" t="s">
        <v>1422</v>
      </c>
      <c r="D2162" s="230" t="s">
        <v>253</v>
      </c>
      <c r="E2162" s="231" t="s">
        <v>2200</v>
      </c>
      <c r="F2162" s="232" t="s">
        <v>2201</v>
      </c>
      <c r="G2162" s="233" t="s">
        <v>1415</v>
      </c>
      <c r="H2162" s="305"/>
      <c r="I2162" s="235"/>
      <c r="J2162" s="236">
        <f>ROUND(I2162*H2162,2)</f>
        <v>0</v>
      </c>
      <c r="K2162" s="237"/>
      <c r="L2162" s="47"/>
      <c r="M2162" s="238" t="s">
        <v>1</v>
      </c>
      <c r="N2162" s="239" t="s">
        <v>49</v>
      </c>
      <c r="O2162" s="94"/>
      <c r="P2162" s="240">
        <f>O2162*H2162</f>
        <v>0</v>
      </c>
      <c r="Q2162" s="240">
        <v>0</v>
      </c>
      <c r="R2162" s="240">
        <f>Q2162*H2162</f>
        <v>0</v>
      </c>
      <c r="S2162" s="240">
        <v>0</v>
      </c>
      <c r="T2162" s="241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42" t="s">
        <v>304</v>
      </c>
      <c r="AT2162" s="242" t="s">
        <v>253</v>
      </c>
      <c r="AU2162" s="242" t="s">
        <v>93</v>
      </c>
      <c r="AY2162" s="19" t="s">
        <v>251</v>
      </c>
      <c r="BE2162" s="243">
        <f>IF(N2162="základní",J2162,0)</f>
        <v>0</v>
      </c>
      <c r="BF2162" s="243">
        <f>IF(N2162="snížená",J2162,0)</f>
        <v>0</v>
      </c>
      <c r="BG2162" s="243">
        <f>IF(N2162="zákl. přenesená",J2162,0)</f>
        <v>0</v>
      </c>
      <c r="BH2162" s="243">
        <f>IF(N2162="sníž. přenesená",J2162,0)</f>
        <v>0</v>
      </c>
      <c r="BI2162" s="243">
        <f>IF(N2162="nulová",J2162,0)</f>
        <v>0</v>
      </c>
      <c r="BJ2162" s="19" t="s">
        <v>91</v>
      </c>
      <c r="BK2162" s="243">
        <f>ROUND(I2162*H2162,2)</f>
        <v>0</v>
      </c>
      <c r="BL2162" s="19" t="s">
        <v>304</v>
      </c>
      <c r="BM2162" s="242" t="s">
        <v>2202</v>
      </c>
    </row>
    <row r="2163" s="2" customFormat="1">
      <c r="A2163" s="41"/>
      <c r="B2163" s="42"/>
      <c r="C2163" s="43"/>
      <c r="D2163" s="244" t="s">
        <v>258</v>
      </c>
      <c r="E2163" s="43"/>
      <c r="F2163" s="245" t="s">
        <v>2203</v>
      </c>
      <c r="G2163" s="43"/>
      <c r="H2163" s="43"/>
      <c r="I2163" s="246"/>
      <c r="J2163" s="43"/>
      <c r="K2163" s="43"/>
      <c r="L2163" s="47"/>
      <c r="M2163" s="247"/>
      <c r="N2163" s="248"/>
      <c r="O2163" s="94"/>
      <c r="P2163" s="94"/>
      <c r="Q2163" s="94"/>
      <c r="R2163" s="94"/>
      <c r="S2163" s="94"/>
      <c r="T2163" s="95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19" t="s">
        <v>258</v>
      </c>
      <c r="AU2163" s="19" t="s">
        <v>93</v>
      </c>
    </row>
    <row r="2164" s="12" customFormat="1" ht="22.8" customHeight="1">
      <c r="A2164" s="12"/>
      <c r="B2164" s="214"/>
      <c r="C2164" s="215"/>
      <c r="D2164" s="216" t="s">
        <v>83</v>
      </c>
      <c r="E2164" s="228" t="s">
        <v>2204</v>
      </c>
      <c r="F2164" s="228" t="s">
        <v>2205</v>
      </c>
      <c r="G2164" s="215"/>
      <c r="H2164" s="215"/>
      <c r="I2164" s="218"/>
      <c r="J2164" s="229">
        <f>BK2164</f>
        <v>0</v>
      </c>
      <c r="K2164" s="215"/>
      <c r="L2164" s="220"/>
      <c r="M2164" s="221"/>
      <c r="N2164" s="222"/>
      <c r="O2164" s="222"/>
      <c r="P2164" s="223">
        <f>SUM(P2165:P2247)</f>
        <v>0</v>
      </c>
      <c r="Q2164" s="222"/>
      <c r="R2164" s="223">
        <f>SUM(R2165:R2247)</f>
        <v>0.38030449999999999</v>
      </c>
      <c r="S2164" s="222"/>
      <c r="T2164" s="224">
        <f>SUM(T2165:T2247)</f>
        <v>0</v>
      </c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R2164" s="225" t="s">
        <v>93</v>
      </c>
      <c r="AT2164" s="226" t="s">
        <v>83</v>
      </c>
      <c r="AU2164" s="226" t="s">
        <v>91</v>
      </c>
      <c r="AY2164" s="225" t="s">
        <v>251</v>
      </c>
      <c r="BK2164" s="227">
        <f>SUM(BK2165:BK2247)</f>
        <v>0</v>
      </c>
    </row>
    <row r="2165" s="2" customFormat="1" ht="37.8" customHeight="1">
      <c r="A2165" s="41"/>
      <c r="B2165" s="42"/>
      <c r="C2165" s="230" t="s">
        <v>2206</v>
      </c>
      <c r="D2165" s="230" t="s">
        <v>253</v>
      </c>
      <c r="E2165" s="231" t="s">
        <v>2207</v>
      </c>
      <c r="F2165" s="232" t="s">
        <v>2208</v>
      </c>
      <c r="G2165" s="233" t="s">
        <v>321</v>
      </c>
      <c r="H2165" s="234">
        <v>12.4</v>
      </c>
      <c r="I2165" s="235"/>
      <c r="J2165" s="236">
        <f>ROUND(I2165*H2165,2)</f>
        <v>0</v>
      </c>
      <c r="K2165" s="237"/>
      <c r="L2165" s="47"/>
      <c r="M2165" s="238" t="s">
        <v>1</v>
      </c>
      <c r="N2165" s="239" t="s">
        <v>49</v>
      </c>
      <c r="O2165" s="94"/>
      <c r="P2165" s="240">
        <f>O2165*H2165</f>
        <v>0</v>
      </c>
      <c r="Q2165" s="240">
        <v>0.00025000000000000001</v>
      </c>
      <c r="R2165" s="240">
        <f>Q2165*H2165</f>
        <v>0.0031000000000000003</v>
      </c>
      <c r="S2165" s="240">
        <v>0</v>
      </c>
      <c r="T2165" s="241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42" t="s">
        <v>304</v>
      </c>
      <c r="AT2165" s="242" t="s">
        <v>253</v>
      </c>
      <c r="AU2165" s="242" t="s">
        <v>93</v>
      </c>
      <c r="AY2165" s="19" t="s">
        <v>251</v>
      </c>
      <c r="BE2165" s="243">
        <f>IF(N2165="základní",J2165,0)</f>
        <v>0</v>
      </c>
      <c r="BF2165" s="243">
        <f>IF(N2165="snížená",J2165,0)</f>
        <v>0</v>
      </c>
      <c r="BG2165" s="243">
        <f>IF(N2165="zákl. přenesená",J2165,0)</f>
        <v>0</v>
      </c>
      <c r="BH2165" s="243">
        <f>IF(N2165="sníž. přenesená",J2165,0)</f>
        <v>0</v>
      </c>
      <c r="BI2165" s="243">
        <f>IF(N2165="nulová",J2165,0)</f>
        <v>0</v>
      </c>
      <c r="BJ2165" s="19" t="s">
        <v>91</v>
      </c>
      <c r="BK2165" s="243">
        <f>ROUND(I2165*H2165,2)</f>
        <v>0</v>
      </c>
      <c r="BL2165" s="19" t="s">
        <v>304</v>
      </c>
      <c r="BM2165" s="242" t="s">
        <v>2209</v>
      </c>
    </row>
    <row r="2166" s="15" customFormat="1">
      <c r="A2166" s="15"/>
      <c r="B2166" s="272"/>
      <c r="C2166" s="273"/>
      <c r="D2166" s="251" t="s">
        <v>260</v>
      </c>
      <c r="E2166" s="274" t="s">
        <v>1</v>
      </c>
      <c r="F2166" s="275" t="s">
        <v>1484</v>
      </c>
      <c r="G2166" s="273"/>
      <c r="H2166" s="274" t="s">
        <v>1</v>
      </c>
      <c r="I2166" s="276"/>
      <c r="J2166" s="273"/>
      <c r="K2166" s="273"/>
      <c r="L2166" s="277"/>
      <c r="M2166" s="278"/>
      <c r="N2166" s="279"/>
      <c r="O2166" s="279"/>
      <c r="P2166" s="279"/>
      <c r="Q2166" s="279"/>
      <c r="R2166" s="279"/>
      <c r="S2166" s="279"/>
      <c r="T2166" s="280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81" t="s">
        <v>260</v>
      </c>
      <c r="AU2166" s="281" t="s">
        <v>93</v>
      </c>
      <c r="AV2166" s="15" t="s">
        <v>91</v>
      </c>
      <c r="AW2166" s="15" t="s">
        <v>40</v>
      </c>
      <c r="AX2166" s="15" t="s">
        <v>84</v>
      </c>
      <c r="AY2166" s="281" t="s">
        <v>251</v>
      </c>
    </row>
    <row r="2167" s="15" customFormat="1">
      <c r="A2167" s="15"/>
      <c r="B2167" s="272"/>
      <c r="C2167" s="273"/>
      <c r="D2167" s="251" t="s">
        <v>260</v>
      </c>
      <c r="E2167" s="274" t="s">
        <v>1</v>
      </c>
      <c r="F2167" s="275" t="s">
        <v>2210</v>
      </c>
      <c r="G2167" s="273"/>
      <c r="H2167" s="274" t="s">
        <v>1</v>
      </c>
      <c r="I2167" s="276"/>
      <c r="J2167" s="273"/>
      <c r="K2167" s="273"/>
      <c r="L2167" s="277"/>
      <c r="M2167" s="278"/>
      <c r="N2167" s="279"/>
      <c r="O2167" s="279"/>
      <c r="P2167" s="279"/>
      <c r="Q2167" s="279"/>
      <c r="R2167" s="279"/>
      <c r="S2167" s="279"/>
      <c r="T2167" s="280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81" t="s">
        <v>260</v>
      </c>
      <c r="AU2167" s="281" t="s">
        <v>93</v>
      </c>
      <c r="AV2167" s="15" t="s">
        <v>91</v>
      </c>
      <c r="AW2167" s="15" t="s">
        <v>40</v>
      </c>
      <c r="AX2167" s="15" t="s">
        <v>84</v>
      </c>
      <c r="AY2167" s="281" t="s">
        <v>251</v>
      </c>
    </row>
    <row r="2168" s="13" customFormat="1">
      <c r="A2168" s="13"/>
      <c r="B2168" s="249"/>
      <c r="C2168" s="250"/>
      <c r="D2168" s="251" t="s">
        <v>260</v>
      </c>
      <c r="E2168" s="252" t="s">
        <v>1</v>
      </c>
      <c r="F2168" s="253" t="s">
        <v>1505</v>
      </c>
      <c r="G2168" s="250"/>
      <c r="H2168" s="254">
        <v>3.6000000000000001</v>
      </c>
      <c r="I2168" s="255"/>
      <c r="J2168" s="250"/>
      <c r="K2168" s="250"/>
      <c r="L2168" s="256"/>
      <c r="M2168" s="257"/>
      <c r="N2168" s="258"/>
      <c r="O2168" s="258"/>
      <c r="P2168" s="258"/>
      <c r="Q2168" s="258"/>
      <c r="R2168" s="258"/>
      <c r="S2168" s="258"/>
      <c r="T2168" s="25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60" t="s">
        <v>260</v>
      </c>
      <c r="AU2168" s="260" t="s">
        <v>93</v>
      </c>
      <c r="AV2168" s="13" t="s">
        <v>93</v>
      </c>
      <c r="AW2168" s="13" t="s">
        <v>40</v>
      </c>
      <c r="AX2168" s="13" t="s">
        <v>84</v>
      </c>
      <c r="AY2168" s="260" t="s">
        <v>251</v>
      </c>
    </row>
    <row r="2169" s="13" customFormat="1">
      <c r="A2169" s="13"/>
      <c r="B2169" s="249"/>
      <c r="C2169" s="250"/>
      <c r="D2169" s="251" t="s">
        <v>260</v>
      </c>
      <c r="E2169" s="252" t="s">
        <v>1</v>
      </c>
      <c r="F2169" s="253" t="s">
        <v>1506</v>
      </c>
      <c r="G2169" s="250"/>
      <c r="H2169" s="254">
        <v>3.3999999999999999</v>
      </c>
      <c r="I2169" s="255"/>
      <c r="J2169" s="250"/>
      <c r="K2169" s="250"/>
      <c r="L2169" s="256"/>
      <c r="M2169" s="257"/>
      <c r="N2169" s="258"/>
      <c r="O2169" s="258"/>
      <c r="P2169" s="258"/>
      <c r="Q2169" s="258"/>
      <c r="R2169" s="258"/>
      <c r="S2169" s="258"/>
      <c r="T2169" s="25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60" t="s">
        <v>260</v>
      </c>
      <c r="AU2169" s="260" t="s">
        <v>93</v>
      </c>
      <c r="AV2169" s="13" t="s">
        <v>93</v>
      </c>
      <c r="AW2169" s="13" t="s">
        <v>40</v>
      </c>
      <c r="AX2169" s="13" t="s">
        <v>84</v>
      </c>
      <c r="AY2169" s="260" t="s">
        <v>251</v>
      </c>
    </row>
    <row r="2170" s="13" customFormat="1">
      <c r="A2170" s="13"/>
      <c r="B2170" s="249"/>
      <c r="C2170" s="250"/>
      <c r="D2170" s="251" t="s">
        <v>260</v>
      </c>
      <c r="E2170" s="252" t="s">
        <v>1</v>
      </c>
      <c r="F2170" s="253" t="s">
        <v>1507</v>
      </c>
      <c r="G2170" s="250"/>
      <c r="H2170" s="254">
        <v>3</v>
      </c>
      <c r="I2170" s="255"/>
      <c r="J2170" s="250"/>
      <c r="K2170" s="250"/>
      <c r="L2170" s="256"/>
      <c r="M2170" s="257"/>
      <c r="N2170" s="258"/>
      <c r="O2170" s="258"/>
      <c r="P2170" s="258"/>
      <c r="Q2170" s="258"/>
      <c r="R2170" s="258"/>
      <c r="S2170" s="258"/>
      <c r="T2170" s="25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60" t="s">
        <v>260</v>
      </c>
      <c r="AU2170" s="260" t="s">
        <v>93</v>
      </c>
      <c r="AV2170" s="13" t="s">
        <v>93</v>
      </c>
      <c r="AW2170" s="13" t="s">
        <v>40</v>
      </c>
      <c r="AX2170" s="13" t="s">
        <v>84</v>
      </c>
      <c r="AY2170" s="260" t="s">
        <v>251</v>
      </c>
    </row>
    <row r="2171" s="13" customFormat="1">
      <c r="A2171" s="13"/>
      <c r="B2171" s="249"/>
      <c r="C2171" s="250"/>
      <c r="D2171" s="251" t="s">
        <v>260</v>
      </c>
      <c r="E2171" s="252" t="s">
        <v>1</v>
      </c>
      <c r="F2171" s="253" t="s">
        <v>1508</v>
      </c>
      <c r="G2171" s="250"/>
      <c r="H2171" s="254">
        <v>2.3999999999999999</v>
      </c>
      <c r="I2171" s="255"/>
      <c r="J2171" s="250"/>
      <c r="K2171" s="250"/>
      <c r="L2171" s="256"/>
      <c r="M2171" s="257"/>
      <c r="N2171" s="258"/>
      <c r="O2171" s="258"/>
      <c r="P2171" s="258"/>
      <c r="Q2171" s="258"/>
      <c r="R2171" s="258"/>
      <c r="S2171" s="258"/>
      <c r="T2171" s="259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60" t="s">
        <v>260</v>
      </c>
      <c r="AU2171" s="260" t="s">
        <v>93</v>
      </c>
      <c r="AV2171" s="13" t="s">
        <v>93</v>
      </c>
      <c r="AW2171" s="13" t="s">
        <v>40</v>
      </c>
      <c r="AX2171" s="13" t="s">
        <v>84</v>
      </c>
      <c r="AY2171" s="260" t="s">
        <v>251</v>
      </c>
    </row>
    <row r="2172" s="14" customFormat="1">
      <c r="A2172" s="14"/>
      <c r="B2172" s="261"/>
      <c r="C2172" s="262"/>
      <c r="D2172" s="251" t="s">
        <v>260</v>
      </c>
      <c r="E2172" s="263" t="s">
        <v>1</v>
      </c>
      <c r="F2172" s="264" t="s">
        <v>262</v>
      </c>
      <c r="G2172" s="262"/>
      <c r="H2172" s="265">
        <v>12.4</v>
      </c>
      <c r="I2172" s="266"/>
      <c r="J2172" s="262"/>
      <c r="K2172" s="262"/>
      <c r="L2172" s="267"/>
      <c r="M2172" s="268"/>
      <c r="N2172" s="269"/>
      <c r="O2172" s="269"/>
      <c r="P2172" s="269"/>
      <c r="Q2172" s="269"/>
      <c r="R2172" s="269"/>
      <c r="S2172" s="269"/>
      <c r="T2172" s="270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71" t="s">
        <v>260</v>
      </c>
      <c r="AU2172" s="271" t="s">
        <v>93</v>
      </c>
      <c r="AV2172" s="14" t="s">
        <v>257</v>
      </c>
      <c r="AW2172" s="14" t="s">
        <v>40</v>
      </c>
      <c r="AX2172" s="14" t="s">
        <v>91</v>
      </c>
      <c r="AY2172" s="271" t="s">
        <v>251</v>
      </c>
    </row>
    <row r="2173" s="2" customFormat="1" ht="37.8" customHeight="1">
      <c r="A2173" s="41"/>
      <c r="B2173" s="42"/>
      <c r="C2173" s="230" t="s">
        <v>1431</v>
      </c>
      <c r="D2173" s="230" t="s">
        <v>253</v>
      </c>
      <c r="E2173" s="231" t="s">
        <v>2211</v>
      </c>
      <c r="F2173" s="232" t="s">
        <v>2212</v>
      </c>
      <c r="G2173" s="233" t="s">
        <v>321</v>
      </c>
      <c r="H2173" s="234">
        <v>13.800000000000001</v>
      </c>
      <c r="I2173" s="235"/>
      <c r="J2173" s="236">
        <f>ROUND(I2173*H2173,2)</f>
        <v>0</v>
      </c>
      <c r="K2173" s="237"/>
      <c r="L2173" s="47"/>
      <c r="M2173" s="238" t="s">
        <v>1</v>
      </c>
      <c r="N2173" s="239" t="s">
        <v>49</v>
      </c>
      <c r="O2173" s="94"/>
      <c r="P2173" s="240">
        <f>O2173*H2173</f>
        <v>0</v>
      </c>
      <c r="Q2173" s="240">
        <v>0.00087000000000000001</v>
      </c>
      <c r="R2173" s="240">
        <f>Q2173*H2173</f>
        <v>0.012006000000000001</v>
      </c>
      <c r="S2173" s="240">
        <v>0</v>
      </c>
      <c r="T2173" s="241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42" t="s">
        <v>304</v>
      </c>
      <c r="AT2173" s="242" t="s">
        <v>253</v>
      </c>
      <c r="AU2173" s="242" t="s">
        <v>93</v>
      </c>
      <c r="AY2173" s="19" t="s">
        <v>251</v>
      </c>
      <c r="BE2173" s="243">
        <f>IF(N2173="základní",J2173,0)</f>
        <v>0</v>
      </c>
      <c r="BF2173" s="243">
        <f>IF(N2173="snížená",J2173,0)</f>
        <v>0</v>
      </c>
      <c r="BG2173" s="243">
        <f>IF(N2173="zákl. přenesená",J2173,0)</f>
        <v>0</v>
      </c>
      <c r="BH2173" s="243">
        <f>IF(N2173="sníž. přenesená",J2173,0)</f>
        <v>0</v>
      </c>
      <c r="BI2173" s="243">
        <f>IF(N2173="nulová",J2173,0)</f>
        <v>0</v>
      </c>
      <c r="BJ2173" s="19" t="s">
        <v>91</v>
      </c>
      <c r="BK2173" s="243">
        <f>ROUND(I2173*H2173,2)</f>
        <v>0</v>
      </c>
      <c r="BL2173" s="19" t="s">
        <v>304</v>
      </c>
      <c r="BM2173" s="242" t="s">
        <v>2213</v>
      </c>
    </row>
    <row r="2174" s="15" customFormat="1">
      <c r="A2174" s="15"/>
      <c r="B2174" s="272"/>
      <c r="C2174" s="273"/>
      <c r="D2174" s="251" t="s">
        <v>260</v>
      </c>
      <c r="E2174" s="274" t="s">
        <v>1</v>
      </c>
      <c r="F2174" s="275" t="s">
        <v>1484</v>
      </c>
      <c r="G2174" s="273"/>
      <c r="H2174" s="274" t="s">
        <v>1</v>
      </c>
      <c r="I2174" s="276"/>
      <c r="J2174" s="273"/>
      <c r="K2174" s="273"/>
      <c r="L2174" s="277"/>
      <c r="M2174" s="278"/>
      <c r="N2174" s="279"/>
      <c r="O2174" s="279"/>
      <c r="P2174" s="279"/>
      <c r="Q2174" s="279"/>
      <c r="R2174" s="279"/>
      <c r="S2174" s="279"/>
      <c r="T2174" s="280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81" t="s">
        <v>260</v>
      </c>
      <c r="AU2174" s="281" t="s">
        <v>93</v>
      </c>
      <c r="AV2174" s="15" t="s">
        <v>91</v>
      </c>
      <c r="AW2174" s="15" t="s">
        <v>40</v>
      </c>
      <c r="AX2174" s="15" t="s">
        <v>84</v>
      </c>
      <c r="AY2174" s="281" t="s">
        <v>251</v>
      </c>
    </row>
    <row r="2175" s="15" customFormat="1">
      <c r="A2175" s="15"/>
      <c r="B2175" s="272"/>
      <c r="C2175" s="273"/>
      <c r="D2175" s="251" t="s">
        <v>260</v>
      </c>
      <c r="E2175" s="274" t="s">
        <v>1</v>
      </c>
      <c r="F2175" s="275" t="s">
        <v>2214</v>
      </c>
      <c r="G2175" s="273"/>
      <c r="H2175" s="274" t="s">
        <v>1</v>
      </c>
      <c r="I2175" s="276"/>
      <c r="J2175" s="273"/>
      <c r="K2175" s="273"/>
      <c r="L2175" s="277"/>
      <c r="M2175" s="278"/>
      <c r="N2175" s="279"/>
      <c r="O2175" s="279"/>
      <c r="P2175" s="279"/>
      <c r="Q2175" s="279"/>
      <c r="R2175" s="279"/>
      <c r="S2175" s="279"/>
      <c r="T2175" s="280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81" t="s">
        <v>260</v>
      </c>
      <c r="AU2175" s="281" t="s">
        <v>93</v>
      </c>
      <c r="AV2175" s="15" t="s">
        <v>91</v>
      </c>
      <c r="AW2175" s="15" t="s">
        <v>40</v>
      </c>
      <c r="AX2175" s="15" t="s">
        <v>84</v>
      </c>
      <c r="AY2175" s="281" t="s">
        <v>251</v>
      </c>
    </row>
    <row r="2176" s="13" customFormat="1">
      <c r="A2176" s="13"/>
      <c r="B2176" s="249"/>
      <c r="C2176" s="250"/>
      <c r="D2176" s="251" t="s">
        <v>260</v>
      </c>
      <c r="E2176" s="252" t="s">
        <v>1</v>
      </c>
      <c r="F2176" s="253" t="s">
        <v>2215</v>
      </c>
      <c r="G2176" s="250"/>
      <c r="H2176" s="254">
        <v>13.800000000000001</v>
      </c>
      <c r="I2176" s="255"/>
      <c r="J2176" s="250"/>
      <c r="K2176" s="250"/>
      <c r="L2176" s="256"/>
      <c r="M2176" s="257"/>
      <c r="N2176" s="258"/>
      <c r="O2176" s="258"/>
      <c r="P2176" s="258"/>
      <c r="Q2176" s="258"/>
      <c r="R2176" s="258"/>
      <c r="S2176" s="258"/>
      <c r="T2176" s="25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60" t="s">
        <v>260</v>
      </c>
      <c r="AU2176" s="260" t="s">
        <v>93</v>
      </c>
      <c r="AV2176" s="13" t="s">
        <v>93</v>
      </c>
      <c r="AW2176" s="13" t="s">
        <v>40</v>
      </c>
      <c r="AX2176" s="13" t="s">
        <v>91</v>
      </c>
      <c r="AY2176" s="260" t="s">
        <v>251</v>
      </c>
    </row>
    <row r="2177" s="2" customFormat="1" ht="37.8" customHeight="1">
      <c r="A2177" s="41"/>
      <c r="B2177" s="42"/>
      <c r="C2177" s="230" t="s">
        <v>2216</v>
      </c>
      <c r="D2177" s="230" t="s">
        <v>253</v>
      </c>
      <c r="E2177" s="231" t="s">
        <v>2217</v>
      </c>
      <c r="F2177" s="232" t="s">
        <v>2218</v>
      </c>
      <c r="G2177" s="233" t="s">
        <v>321</v>
      </c>
      <c r="H2177" s="234">
        <v>18</v>
      </c>
      <c r="I2177" s="235"/>
      <c r="J2177" s="236">
        <f>ROUND(I2177*H2177,2)</f>
        <v>0</v>
      </c>
      <c r="K2177" s="237"/>
      <c r="L2177" s="47"/>
      <c r="M2177" s="238" t="s">
        <v>1</v>
      </c>
      <c r="N2177" s="239" t="s">
        <v>49</v>
      </c>
      <c r="O2177" s="94"/>
      <c r="P2177" s="240">
        <f>O2177*H2177</f>
        <v>0</v>
      </c>
      <c r="Q2177" s="240">
        <v>0.00087000000000000001</v>
      </c>
      <c r="R2177" s="240">
        <f>Q2177*H2177</f>
        <v>0.01566</v>
      </c>
      <c r="S2177" s="240">
        <v>0</v>
      </c>
      <c r="T2177" s="241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42" t="s">
        <v>304</v>
      </c>
      <c r="AT2177" s="242" t="s">
        <v>253</v>
      </c>
      <c r="AU2177" s="242" t="s">
        <v>93</v>
      </c>
      <c r="AY2177" s="19" t="s">
        <v>251</v>
      </c>
      <c r="BE2177" s="243">
        <f>IF(N2177="základní",J2177,0)</f>
        <v>0</v>
      </c>
      <c r="BF2177" s="243">
        <f>IF(N2177="snížená",J2177,0)</f>
        <v>0</v>
      </c>
      <c r="BG2177" s="243">
        <f>IF(N2177="zákl. přenesená",J2177,0)</f>
        <v>0</v>
      </c>
      <c r="BH2177" s="243">
        <f>IF(N2177="sníž. přenesená",J2177,0)</f>
        <v>0</v>
      </c>
      <c r="BI2177" s="243">
        <f>IF(N2177="nulová",J2177,0)</f>
        <v>0</v>
      </c>
      <c r="BJ2177" s="19" t="s">
        <v>91</v>
      </c>
      <c r="BK2177" s="243">
        <f>ROUND(I2177*H2177,2)</f>
        <v>0</v>
      </c>
      <c r="BL2177" s="19" t="s">
        <v>304</v>
      </c>
      <c r="BM2177" s="242" t="s">
        <v>2219</v>
      </c>
    </row>
    <row r="2178" s="15" customFormat="1">
      <c r="A2178" s="15"/>
      <c r="B2178" s="272"/>
      <c r="C2178" s="273"/>
      <c r="D2178" s="251" t="s">
        <v>260</v>
      </c>
      <c r="E2178" s="274" t="s">
        <v>1</v>
      </c>
      <c r="F2178" s="275" t="s">
        <v>1484</v>
      </c>
      <c r="G2178" s="273"/>
      <c r="H2178" s="274" t="s">
        <v>1</v>
      </c>
      <c r="I2178" s="276"/>
      <c r="J2178" s="273"/>
      <c r="K2178" s="273"/>
      <c r="L2178" s="277"/>
      <c r="M2178" s="278"/>
      <c r="N2178" s="279"/>
      <c r="O2178" s="279"/>
      <c r="P2178" s="279"/>
      <c r="Q2178" s="279"/>
      <c r="R2178" s="279"/>
      <c r="S2178" s="279"/>
      <c r="T2178" s="280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81" t="s">
        <v>260</v>
      </c>
      <c r="AU2178" s="281" t="s">
        <v>93</v>
      </c>
      <c r="AV2178" s="15" t="s">
        <v>91</v>
      </c>
      <c r="AW2178" s="15" t="s">
        <v>40</v>
      </c>
      <c r="AX2178" s="15" t="s">
        <v>84</v>
      </c>
      <c r="AY2178" s="281" t="s">
        <v>251</v>
      </c>
    </row>
    <row r="2179" s="15" customFormat="1">
      <c r="A2179" s="15"/>
      <c r="B2179" s="272"/>
      <c r="C2179" s="273"/>
      <c r="D2179" s="251" t="s">
        <v>260</v>
      </c>
      <c r="E2179" s="274" t="s">
        <v>1</v>
      </c>
      <c r="F2179" s="275" t="s">
        <v>2220</v>
      </c>
      <c r="G2179" s="273"/>
      <c r="H2179" s="274" t="s">
        <v>1</v>
      </c>
      <c r="I2179" s="276"/>
      <c r="J2179" s="273"/>
      <c r="K2179" s="273"/>
      <c r="L2179" s="277"/>
      <c r="M2179" s="278"/>
      <c r="N2179" s="279"/>
      <c r="O2179" s="279"/>
      <c r="P2179" s="279"/>
      <c r="Q2179" s="279"/>
      <c r="R2179" s="279"/>
      <c r="S2179" s="279"/>
      <c r="T2179" s="280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81" t="s">
        <v>260</v>
      </c>
      <c r="AU2179" s="281" t="s">
        <v>93</v>
      </c>
      <c r="AV2179" s="15" t="s">
        <v>91</v>
      </c>
      <c r="AW2179" s="15" t="s">
        <v>40</v>
      </c>
      <c r="AX2179" s="15" t="s">
        <v>84</v>
      </c>
      <c r="AY2179" s="281" t="s">
        <v>251</v>
      </c>
    </row>
    <row r="2180" s="13" customFormat="1">
      <c r="A2180" s="13"/>
      <c r="B2180" s="249"/>
      <c r="C2180" s="250"/>
      <c r="D2180" s="251" t="s">
        <v>260</v>
      </c>
      <c r="E2180" s="252" t="s">
        <v>1</v>
      </c>
      <c r="F2180" s="253" t="s">
        <v>2221</v>
      </c>
      <c r="G2180" s="250"/>
      <c r="H2180" s="254">
        <v>18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260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251</v>
      </c>
    </row>
    <row r="2181" s="2" customFormat="1" ht="44.25" customHeight="1">
      <c r="A2181" s="41"/>
      <c r="B2181" s="42"/>
      <c r="C2181" s="230" t="s">
        <v>1435</v>
      </c>
      <c r="D2181" s="230" t="s">
        <v>253</v>
      </c>
      <c r="E2181" s="231" t="s">
        <v>2222</v>
      </c>
      <c r="F2181" s="232" t="s">
        <v>2223</v>
      </c>
      <c r="G2181" s="233" t="s">
        <v>321</v>
      </c>
      <c r="H2181" s="234">
        <v>13.800000000000001</v>
      </c>
      <c r="I2181" s="235"/>
      <c r="J2181" s="236">
        <f>ROUND(I2181*H2181,2)</f>
        <v>0</v>
      </c>
      <c r="K2181" s="237"/>
      <c r="L2181" s="47"/>
      <c r="M2181" s="238" t="s">
        <v>1</v>
      </c>
      <c r="N2181" s="239" t="s">
        <v>49</v>
      </c>
      <c r="O2181" s="94"/>
      <c r="P2181" s="240">
        <f>O2181*H2181</f>
        <v>0</v>
      </c>
      <c r="Q2181" s="240">
        <v>0.00044000000000000002</v>
      </c>
      <c r="R2181" s="240">
        <f>Q2181*H2181</f>
        <v>0.0060720000000000001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304</v>
      </c>
      <c r="AT2181" s="242" t="s">
        <v>253</v>
      </c>
      <c r="AU2181" s="242" t="s">
        <v>93</v>
      </c>
      <c r="AY2181" s="19" t="s">
        <v>251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304</v>
      </c>
      <c r="BM2181" s="242" t="s">
        <v>2224</v>
      </c>
    </row>
    <row r="2182" s="15" customFormat="1">
      <c r="A2182" s="15"/>
      <c r="B2182" s="272"/>
      <c r="C2182" s="273"/>
      <c r="D2182" s="251" t="s">
        <v>260</v>
      </c>
      <c r="E2182" s="274" t="s">
        <v>1</v>
      </c>
      <c r="F2182" s="275" t="s">
        <v>1484</v>
      </c>
      <c r="G2182" s="273"/>
      <c r="H2182" s="274" t="s">
        <v>1</v>
      </c>
      <c r="I2182" s="276"/>
      <c r="J2182" s="273"/>
      <c r="K2182" s="273"/>
      <c r="L2182" s="277"/>
      <c r="M2182" s="278"/>
      <c r="N2182" s="279"/>
      <c r="O2182" s="279"/>
      <c r="P2182" s="279"/>
      <c r="Q2182" s="279"/>
      <c r="R2182" s="279"/>
      <c r="S2182" s="279"/>
      <c r="T2182" s="280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81" t="s">
        <v>260</v>
      </c>
      <c r="AU2182" s="281" t="s">
        <v>93</v>
      </c>
      <c r="AV2182" s="15" t="s">
        <v>91</v>
      </c>
      <c r="AW2182" s="15" t="s">
        <v>40</v>
      </c>
      <c r="AX2182" s="15" t="s">
        <v>84</v>
      </c>
      <c r="AY2182" s="281" t="s">
        <v>251</v>
      </c>
    </row>
    <row r="2183" s="15" customFormat="1">
      <c r="A2183" s="15"/>
      <c r="B2183" s="272"/>
      <c r="C2183" s="273"/>
      <c r="D2183" s="251" t="s">
        <v>260</v>
      </c>
      <c r="E2183" s="274" t="s">
        <v>1</v>
      </c>
      <c r="F2183" s="275" t="s">
        <v>2225</v>
      </c>
      <c r="G2183" s="273"/>
      <c r="H2183" s="274" t="s">
        <v>1</v>
      </c>
      <c r="I2183" s="276"/>
      <c r="J2183" s="273"/>
      <c r="K2183" s="273"/>
      <c r="L2183" s="277"/>
      <c r="M2183" s="278"/>
      <c r="N2183" s="279"/>
      <c r="O2183" s="279"/>
      <c r="P2183" s="279"/>
      <c r="Q2183" s="279"/>
      <c r="R2183" s="279"/>
      <c r="S2183" s="279"/>
      <c r="T2183" s="280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81" t="s">
        <v>260</v>
      </c>
      <c r="AU2183" s="281" t="s">
        <v>93</v>
      </c>
      <c r="AV2183" s="15" t="s">
        <v>91</v>
      </c>
      <c r="AW2183" s="15" t="s">
        <v>40</v>
      </c>
      <c r="AX2183" s="15" t="s">
        <v>84</v>
      </c>
      <c r="AY2183" s="281" t="s">
        <v>251</v>
      </c>
    </row>
    <row r="2184" s="13" customFormat="1">
      <c r="A2184" s="13"/>
      <c r="B2184" s="249"/>
      <c r="C2184" s="250"/>
      <c r="D2184" s="251" t="s">
        <v>260</v>
      </c>
      <c r="E2184" s="252" t="s">
        <v>1</v>
      </c>
      <c r="F2184" s="253" t="s">
        <v>2226</v>
      </c>
      <c r="G2184" s="250"/>
      <c r="H2184" s="254">
        <v>13.800000000000001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260</v>
      </c>
      <c r="AU2184" s="260" t="s">
        <v>93</v>
      </c>
      <c r="AV2184" s="13" t="s">
        <v>93</v>
      </c>
      <c r="AW2184" s="13" t="s">
        <v>40</v>
      </c>
      <c r="AX2184" s="13" t="s">
        <v>91</v>
      </c>
      <c r="AY2184" s="260" t="s">
        <v>251</v>
      </c>
    </row>
    <row r="2185" s="2" customFormat="1" ht="44.25" customHeight="1">
      <c r="A2185" s="41"/>
      <c r="B2185" s="42"/>
      <c r="C2185" s="230" t="s">
        <v>2227</v>
      </c>
      <c r="D2185" s="230" t="s">
        <v>253</v>
      </c>
      <c r="E2185" s="231" t="s">
        <v>2228</v>
      </c>
      <c r="F2185" s="232" t="s">
        <v>2229</v>
      </c>
      <c r="G2185" s="233" t="s">
        <v>321</v>
      </c>
      <c r="H2185" s="234">
        <v>13.800000000000001</v>
      </c>
      <c r="I2185" s="235"/>
      <c r="J2185" s="236">
        <f>ROUND(I2185*H2185,2)</f>
        <v>0</v>
      </c>
      <c r="K2185" s="237"/>
      <c r="L2185" s="47"/>
      <c r="M2185" s="238" t="s">
        <v>1</v>
      </c>
      <c r="N2185" s="239" t="s">
        <v>49</v>
      </c>
      <c r="O2185" s="94"/>
      <c r="P2185" s="240">
        <f>O2185*H2185</f>
        <v>0</v>
      </c>
      <c r="Q2185" s="240">
        <v>0.00038000000000000002</v>
      </c>
      <c r="R2185" s="240">
        <f>Q2185*H2185</f>
        <v>0.0052440000000000004</v>
      </c>
      <c r="S2185" s="240">
        <v>0</v>
      </c>
      <c r="T2185" s="241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42" t="s">
        <v>304</v>
      </c>
      <c r="AT2185" s="242" t="s">
        <v>253</v>
      </c>
      <c r="AU2185" s="242" t="s">
        <v>93</v>
      </c>
      <c r="AY2185" s="19" t="s">
        <v>251</v>
      </c>
      <c r="BE2185" s="243">
        <f>IF(N2185="základní",J2185,0)</f>
        <v>0</v>
      </c>
      <c r="BF2185" s="243">
        <f>IF(N2185="snížená",J2185,0)</f>
        <v>0</v>
      </c>
      <c r="BG2185" s="243">
        <f>IF(N2185="zákl. přenesená",J2185,0)</f>
        <v>0</v>
      </c>
      <c r="BH2185" s="243">
        <f>IF(N2185="sníž. přenesená",J2185,0)</f>
        <v>0</v>
      </c>
      <c r="BI2185" s="243">
        <f>IF(N2185="nulová",J2185,0)</f>
        <v>0</v>
      </c>
      <c r="BJ2185" s="19" t="s">
        <v>91</v>
      </c>
      <c r="BK2185" s="243">
        <f>ROUND(I2185*H2185,2)</f>
        <v>0</v>
      </c>
      <c r="BL2185" s="19" t="s">
        <v>304</v>
      </c>
      <c r="BM2185" s="242" t="s">
        <v>2230</v>
      </c>
    </row>
    <row r="2186" s="15" customFormat="1">
      <c r="A2186" s="15"/>
      <c r="B2186" s="272"/>
      <c r="C2186" s="273"/>
      <c r="D2186" s="251" t="s">
        <v>260</v>
      </c>
      <c r="E2186" s="274" t="s">
        <v>1</v>
      </c>
      <c r="F2186" s="275" t="s">
        <v>1484</v>
      </c>
      <c r="G2186" s="273"/>
      <c r="H2186" s="274" t="s">
        <v>1</v>
      </c>
      <c r="I2186" s="276"/>
      <c r="J2186" s="273"/>
      <c r="K2186" s="273"/>
      <c r="L2186" s="277"/>
      <c r="M2186" s="278"/>
      <c r="N2186" s="279"/>
      <c r="O2186" s="279"/>
      <c r="P2186" s="279"/>
      <c r="Q2186" s="279"/>
      <c r="R2186" s="279"/>
      <c r="S2186" s="279"/>
      <c r="T2186" s="280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81" t="s">
        <v>260</v>
      </c>
      <c r="AU2186" s="281" t="s">
        <v>93</v>
      </c>
      <c r="AV2186" s="15" t="s">
        <v>91</v>
      </c>
      <c r="AW2186" s="15" t="s">
        <v>40</v>
      </c>
      <c r="AX2186" s="15" t="s">
        <v>84</v>
      </c>
      <c r="AY2186" s="281" t="s">
        <v>251</v>
      </c>
    </row>
    <row r="2187" s="15" customFormat="1">
      <c r="A2187" s="15"/>
      <c r="B2187" s="272"/>
      <c r="C2187" s="273"/>
      <c r="D2187" s="251" t="s">
        <v>260</v>
      </c>
      <c r="E2187" s="274" t="s">
        <v>1</v>
      </c>
      <c r="F2187" s="275" t="s">
        <v>2225</v>
      </c>
      <c r="G2187" s="273"/>
      <c r="H2187" s="274" t="s">
        <v>1</v>
      </c>
      <c r="I2187" s="276"/>
      <c r="J2187" s="273"/>
      <c r="K2187" s="273"/>
      <c r="L2187" s="277"/>
      <c r="M2187" s="278"/>
      <c r="N2187" s="279"/>
      <c r="O2187" s="279"/>
      <c r="P2187" s="279"/>
      <c r="Q2187" s="279"/>
      <c r="R2187" s="279"/>
      <c r="S2187" s="279"/>
      <c r="T2187" s="280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81" t="s">
        <v>260</v>
      </c>
      <c r="AU2187" s="281" t="s">
        <v>93</v>
      </c>
      <c r="AV2187" s="15" t="s">
        <v>91</v>
      </c>
      <c r="AW2187" s="15" t="s">
        <v>40</v>
      </c>
      <c r="AX2187" s="15" t="s">
        <v>84</v>
      </c>
      <c r="AY2187" s="281" t="s">
        <v>251</v>
      </c>
    </row>
    <row r="2188" s="13" customFormat="1">
      <c r="A2188" s="13"/>
      <c r="B2188" s="249"/>
      <c r="C2188" s="250"/>
      <c r="D2188" s="251" t="s">
        <v>260</v>
      </c>
      <c r="E2188" s="252" t="s">
        <v>1</v>
      </c>
      <c r="F2188" s="253" t="s">
        <v>2215</v>
      </c>
      <c r="G2188" s="250"/>
      <c r="H2188" s="254">
        <v>13.800000000000001</v>
      </c>
      <c r="I2188" s="255"/>
      <c r="J2188" s="250"/>
      <c r="K2188" s="250"/>
      <c r="L2188" s="256"/>
      <c r="M2188" s="257"/>
      <c r="N2188" s="258"/>
      <c r="O2188" s="258"/>
      <c r="P2188" s="258"/>
      <c r="Q2188" s="258"/>
      <c r="R2188" s="258"/>
      <c r="S2188" s="258"/>
      <c r="T2188" s="259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60" t="s">
        <v>260</v>
      </c>
      <c r="AU2188" s="260" t="s">
        <v>93</v>
      </c>
      <c r="AV2188" s="13" t="s">
        <v>93</v>
      </c>
      <c r="AW2188" s="13" t="s">
        <v>40</v>
      </c>
      <c r="AX2188" s="13" t="s">
        <v>91</v>
      </c>
      <c r="AY2188" s="260" t="s">
        <v>251</v>
      </c>
    </row>
    <row r="2189" s="2" customFormat="1" ht="49.05" customHeight="1">
      <c r="A2189" s="41"/>
      <c r="B2189" s="42"/>
      <c r="C2189" s="230" t="s">
        <v>2231</v>
      </c>
      <c r="D2189" s="230" t="s">
        <v>253</v>
      </c>
      <c r="E2189" s="231" t="s">
        <v>2232</v>
      </c>
      <c r="F2189" s="232" t="s">
        <v>2233</v>
      </c>
      <c r="G2189" s="233" t="s">
        <v>321</v>
      </c>
      <c r="H2189" s="234">
        <v>13.800000000000001</v>
      </c>
      <c r="I2189" s="235"/>
      <c r="J2189" s="236">
        <f>ROUND(I2189*H2189,2)</f>
        <v>0</v>
      </c>
      <c r="K2189" s="237"/>
      <c r="L2189" s="47"/>
      <c r="M2189" s="238" t="s">
        <v>1</v>
      </c>
      <c r="N2189" s="239" t="s">
        <v>49</v>
      </c>
      <c r="O2189" s="94"/>
      <c r="P2189" s="240">
        <f>O2189*H2189</f>
        <v>0</v>
      </c>
      <c r="Q2189" s="240">
        <v>0.00054000000000000001</v>
      </c>
      <c r="R2189" s="240">
        <f>Q2189*H2189</f>
        <v>0.0074520000000000003</v>
      </c>
      <c r="S2189" s="240">
        <v>0</v>
      </c>
      <c r="T2189" s="241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42" t="s">
        <v>304</v>
      </c>
      <c r="AT2189" s="242" t="s">
        <v>253</v>
      </c>
      <c r="AU2189" s="242" t="s">
        <v>93</v>
      </c>
      <c r="AY2189" s="19" t="s">
        <v>251</v>
      </c>
      <c r="BE2189" s="243">
        <f>IF(N2189="základní",J2189,0)</f>
        <v>0</v>
      </c>
      <c r="BF2189" s="243">
        <f>IF(N2189="snížená",J2189,0)</f>
        <v>0</v>
      </c>
      <c r="BG2189" s="243">
        <f>IF(N2189="zákl. přenesená",J2189,0)</f>
        <v>0</v>
      </c>
      <c r="BH2189" s="243">
        <f>IF(N2189="sníž. přenesená",J2189,0)</f>
        <v>0</v>
      </c>
      <c r="BI2189" s="243">
        <f>IF(N2189="nulová",J2189,0)</f>
        <v>0</v>
      </c>
      <c r="BJ2189" s="19" t="s">
        <v>91</v>
      </c>
      <c r="BK2189" s="243">
        <f>ROUND(I2189*H2189,2)</f>
        <v>0</v>
      </c>
      <c r="BL2189" s="19" t="s">
        <v>304</v>
      </c>
      <c r="BM2189" s="242" t="s">
        <v>2234</v>
      </c>
    </row>
    <row r="2190" s="15" customFormat="1">
      <c r="A2190" s="15"/>
      <c r="B2190" s="272"/>
      <c r="C2190" s="273"/>
      <c r="D2190" s="251" t="s">
        <v>260</v>
      </c>
      <c r="E2190" s="274" t="s">
        <v>1</v>
      </c>
      <c r="F2190" s="275" t="s">
        <v>1484</v>
      </c>
      <c r="G2190" s="273"/>
      <c r="H2190" s="274" t="s">
        <v>1</v>
      </c>
      <c r="I2190" s="276"/>
      <c r="J2190" s="273"/>
      <c r="K2190" s="273"/>
      <c r="L2190" s="277"/>
      <c r="M2190" s="278"/>
      <c r="N2190" s="279"/>
      <c r="O2190" s="279"/>
      <c r="P2190" s="279"/>
      <c r="Q2190" s="279"/>
      <c r="R2190" s="279"/>
      <c r="S2190" s="279"/>
      <c r="T2190" s="280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81" t="s">
        <v>260</v>
      </c>
      <c r="AU2190" s="281" t="s">
        <v>93</v>
      </c>
      <c r="AV2190" s="15" t="s">
        <v>91</v>
      </c>
      <c r="AW2190" s="15" t="s">
        <v>40</v>
      </c>
      <c r="AX2190" s="15" t="s">
        <v>84</v>
      </c>
      <c r="AY2190" s="281" t="s">
        <v>251</v>
      </c>
    </row>
    <row r="2191" s="15" customFormat="1">
      <c r="A2191" s="15"/>
      <c r="B2191" s="272"/>
      <c r="C2191" s="273"/>
      <c r="D2191" s="251" t="s">
        <v>260</v>
      </c>
      <c r="E2191" s="274" t="s">
        <v>1</v>
      </c>
      <c r="F2191" s="275" t="s">
        <v>2235</v>
      </c>
      <c r="G2191" s="273"/>
      <c r="H2191" s="274" t="s">
        <v>1</v>
      </c>
      <c r="I2191" s="276"/>
      <c r="J2191" s="273"/>
      <c r="K2191" s="273"/>
      <c r="L2191" s="277"/>
      <c r="M2191" s="278"/>
      <c r="N2191" s="279"/>
      <c r="O2191" s="279"/>
      <c r="P2191" s="279"/>
      <c r="Q2191" s="279"/>
      <c r="R2191" s="279"/>
      <c r="S2191" s="279"/>
      <c r="T2191" s="280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81" t="s">
        <v>260</v>
      </c>
      <c r="AU2191" s="281" t="s">
        <v>93</v>
      </c>
      <c r="AV2191" s="15" t="s">
        <v>91</v>
      </c>
      <c r="AW2191" s="15" t="s">
        <v>40</v>
      </c>
      <c r="AX2191" s="15" t="s">
        <v>84</v>
      </c>
      <c r="AY2191" s="281" t="s">
        <v>251</v>
      </c>
    </row>
    <row r="2192" s="13" customFormat="1">
      <c r="A2192" s="13"/>
      <c r="B2192" s="249"/>
      <c r="C2192" s="250"/>
      <c r="D2192" s="251" t="s">
        <v>260</v>
      </c>
      <c r="E2192" s="252" t="s">
        <v>1</v>
      </c>
      <c r="F2192" s="253" t="s">
        <v>2215</v>
      </c>
      <c r="G2192" s="250"/>
      <c r="H2192" s="254">
        <v>13.800000000000001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260</v>
      </c>
      <c r="AU2192" s="260" t="s">
        <v>93</v>
      </c>
      <c r="AV2192" s="13" t="s">
        <v>93</v>
      </c>
      <c r="AW2192" s="13" t="s">
        <v>40</v>
      </c>
      <c r="AX2192" s="13" t="s">
        <v>91</v>
      </c>
      <c r="AY2192" s="260" t="s">
        <v>251</v>
      </c>
    </row>
    <row r="2193" s="2" customFormat="1" ht="49.05" customHeight="1">
      <c r="A2193" s="41"/>
      <c r="B2193" s="42"/>
      <c r="C2193" s="230" t="s">
        <v>2236</v>
      </c>
      <c r="D2193" s="230" t="s">
        <v>253</v>
      </c>
      <c r="E2193" s="231" t="s">
        <v>2237</v>
      </c>
      <c r="F2193" s="232" t="s">
        <v>2238</v>
      </c>
      <c r="G2193" s="233" t="s">
        <v>321</v>
      </c>
      <c r="H2193" s="234">
        <v>15.800000000000001</v>
      </c>
      <c r="I2193" s="235"/>
      <c r="J2193" s="236">
        <f>ROUND(I2193*H2193,2)</f>
        <v>0</v>
      </c>
      <c r="K2193" s="237"/>
      <c r="L2193" s="47"/>
      <c r="M2193" s="238" t="s">
        <v>1</v>
      </c>
      <c r="N2193" s="239" t="s">
        <v>49</v>
      </c>
      <c r="O2193" s="94"/>
      <c r="P2193" s="240">
        <f>O2193*H2193</f>
        <v>0</v>
      </c>
      <c r="Q2193" s="240">
        <v>0.00093000000000000005</v>
      </c>
      <c r="R2193" s="240">
        <f>Q2193*H2193</f>
        <v>0.014694000000000002</v>
      </c>
      <c r="S2193" s="240">
        <v>0</v>
      </c>
      <c r="T2193" s="241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42" t="s">
        <v>304</v>
      </c>
      <c r="AT2193" s="242" t="s">
        <v>253</v>
      </c>
      <c r="AU2193" s="242" t="s">
        <v>93</v>
      </c>
      <c r="AY2193" s="19" t="s">
        <v>251</v>
      </c>
      <c r="BE2193" s="243">
        <f>IF(N2193="základní",J2193,0)</f>
        <v>0</v>
      </c>
      <c r="BF2193" s="243">
        <f>IF(N2193="snížená",J2193,0)</f>
        <v>0</v>
      </c>
      <c r="BG2193" s="243">
        <f>IF(N2193="zákl. přenesená",J2193,0)</f>
        <v>0</v>
      </c>
      <c r="BH2193" s="243">
        <f>IF(N2193="sníž. přenesená",J2193,0)</f>
        <v>0</v>
      </c>
      <c r="BI2193" s="243">
        <f>IF(N2193="nulová",J2193,0)</f>
        <v>0</v>
      </c>
      <c r="BJ2193" s="19" t="s">
        <v>91</v>
      </c>
      <c r="BK2193" s="243">
        <f>ROUND(I2193*H2193,2)</f>
        <v>0</v>
      </c>
      <c r="BL2193" s="19" t="s">
        <v>304</v>
      </c>
      <c r="BM2193" s="242" t="s">
        <v>2239</v>
      </c>
    </row>
    <row r="2194" s="15" customFormat="1">
      <c r="A2194" s="15"/>
      <c r="B2194" s="272"/>
      <c r="C2194" s="273"/>
      <c r="D2194" s="251" t="s">
        <v>260</v>
      </c>
      <c r="E2194" s="274" t="s">
        <v>1</v>
      </c>
      <c r="F2194" s="275" t="s">
        <v>1484</v>
      </c>
      <c r="G2194" s="273"/>
      <c r="H2194" s="274" t="s">
        <v>1</v>
      </c>
      <c r="I2194" s="276"/>
      <c r="J2194" s="273"/>
      <c r="K2194" s="273"/>
      <c r="L2194" s="277"/>
      <c r="M2194" s="278"/>
      <c r="N2194" s="279"/>
      <c r="O2194" s="279"/>
      <c r="P2194" s="279"/>
      <c r="Q2194" s="279"/>
      <c r="R2194" s="279"/>
      <c r="S2194" s="279"/>
      <c r="T2194" s="280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81" t="s">
        <v>260</v>
      </c>
      <c r="AU2194" s="281" t="s">
        <v>93</v>
      </c>
      <c r="AV2194" s="15" t="s">
        <v>91</v>
      </c>
      <c r="AW2194" s="15" t="s">
        <v>40</v>
      </c>
      <c r="AX2194" s="15" t="s">
        <v>84</v>
      </c>
      <c r="AY2194" s="281" t="s">
        <v>251</v>
      </c>
    </row>
    <row r="2195" s="13" customFormat="1">
      <c r="A2195" s="13"/>
      <c r="B2195" s="249"/>
      <c r="C2195" s="250"/>
      <c r="D2195" s="251" t="s">
        <v>260</v>
      </c>
      <c r="E2195" s="252" t="s">
        <v>1</v>
      </c>
      <c r="F2195" s="253" t="s">
        <v>2240</v>
      </c>
      <c r="G2195" s="250"/>
      <c r="H2195" s="254">
        <v>15.800000000000001</v>
      </c>
      <c r="I2195" s="255"/>
      <c r="J2195" s="250"/>
      <c r="K2195" s="250"/>
      <c r="L2195" s="256"/>
      <c r="M2195" s="257"/>
      <c r="N2195" s="258"/>
      <c r="O2195" s="258"/>
      <c r="P2195" s="258"/>
      <c r="Q2195" s="258"/>
      <c r="R2195" s="258"/>
      <c r="S2195" s="258"/>
      <c r="T2195" s="25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60" t="s">
        <v>260</v>
      </c>
      <c r="AU2195" s="260" t="s">
        <v>93</v>
      </c>
      <c r="AV2195" s="13" t="s">
        <v>93</v>
      </c>
      <c r="AW2195" s="13" t="s">
        <v>40</v>
      </c>
      <c r="AX2195" s="13" t="s">
        <v>91</v>
      </c>
      <c r="AY2195" s="260" t="s">
        <v>251</v>
      </c>
    </row>
    <row r="2196" s="2" customFormat="1" ht="44.25" customHeight="1">
      <c r="A2196" s="41"/>
      <c r="B2196" s="42"/>
      <c r="C2196" s="230" t="s">
        <v>1442</v>
      </c>
      <c r="D2196" s="230" t="s">
        <v>253</v>
      </c>
      <c r="E2196" s="231" t="s">
        <v>2241</v>
      </c>
      <c r="F2196" s="232" t="s">
        <v>2242</v>
      </c>
      <c r="G2196" s="233" t="s">
        <v>321</v>
      </c>
      <c r="H2196" s="234">
        <v>103</v>
      </c>
      <c r="I2196" s="235"/>
      <c r="J2196" s="236">
        <f>ROUND(I2196*H2196,2)</f>
        <v>0</v>
      </c>
      <c r="K2196" s="237"/>
      <c r="L2196" s="47"/>
      <c r="M2196" s="238" t="s">
        <v>1</v>
      </c>
      <c r="N2196" s="239" t="s">
        <v>49</v>
      </c>
      <c r="O2196" s="94"/>
      <c r="P2196" s="240">
        <f>O2196*H2196</f>
        <v>0</v>
      </c>
      <c r="Q2196" s="240">
        <v>0.00079000000000000001</v>
      </c>
      <c r="R2196" s="240">
        <f>Q2196*H2196</f>
        <v>0.081369999999999998</v>
      </c>
      <c r="S2196" s="240">
        <v>0</v>
      </c>
      <c r="T2196" s="241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42" t="s">
        <v>304</v>
      </c>
      <c r="AT2196" s="242" t="s">
        <v>253</v>
      </c>
      <c r="AU2196" s="242" t="s">
        <v>93</v>
      </c>
      <c r="AY2196" s="19" t="s">
        <v>251</v>
      </c>
      <c r="BE2196" s="243">
        <f>IF(N2196="základní",J2196,0)</f>
        <v>0</v>
      </c>
      <c r="BF2196" s="243">
        <f>IF(N2196="snížená",J2196,0)</f>
        <v>0</v>
      </c>
      <c r="BG2196" s="243">
        <f>IF(N2196="zákl. přenesená",J2196,0)</f>
        <v>0</v>
      </c>
      <c r="BH2196" s="243">
        <f>IF(N2196="sníž. přenesená",J2196,0)</f>
        <v>0</v>
      </c>
      <c r="BI2196" s="243">
        <f>IF(N2196="nulová",J2196,0)</f>
        <v>0</v>
      </c>
      <c r="BJ2196" s="19" t="s">
        <v>91</v>
      </c>
      <c r="BK2196" s="243">
        <f>ROUND(I2196*H2196,2)</f>
        <v>0</v>
      </c>
      <c r="BL2196" s="19" t="s">
        <v>304</v>
      </c>
      <c r="BM2196" s="242" t="s">
        <v>2243</v>
      </c>
    </row>
    <row r="2197" s="15" customFormat="1">
      <c r="A2197" s="15"/>
      <c r="B2197" s="272"/>
      <c r="C2197" s="273"/>
      <c r="D2197" s="251" t="s">
        <v>260</v>
      </c>
      <c r="E2197" s="274" t="s">
        <v>1</v>
      </c>
      <c r="F2197" s="275" t="s">
        <v>2244</v>
      </c>
      <c r="G2197" s="273"/>
      <c r="H2197" s="274" t="s">
        <v>1</v>
      </c>
      <c r="I2197" s="276"/>
      <c r="J2197" s="273"/>
      <c r="K2197" s="273"/>
      <c r="L2197" s="277"/>
      <c r="M2197" s="278"/>
      <c r="N2197" s="279"/>
      <c r="O2197" s="279"/>
      <c r="P2197" s="279"/>
      <c r="Q2197" s="279"/>
      <c r="R2197" s="279"/>
      <c r="S2197" s="279"/>
      <c r="T2197" s="280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81" t="s">
        <v>260</v>
      </c>
      <c r="AU2197" s="281" t="s">
        <v>93</v>
      </c>
      <c r="AV2197" s="15" t="s">
        <v>91</v>
      </c>
      <c r="AW2197" s="15" t="s">
        <v>40</v>
      </c>
      <c r="AX2197" s="15" t="s">
        <v>84</v>
      </c>
      <c r="AY2197" s="281" t="s">
        <v>251</v>
      </c>
    </row>
    <row r="2198" s="15" customFormat="1">
      <c r="A2198" s="15"/>
      <c r="B2198" s="272"/>
      <c r="C2198" s="273"/>
      <c r="D2198" s="251" t="s">
        <v>260</v>
      </c>
      <c r="E2198" s="274" t="s">
        <v>1</v>
      </c>
      <c r="F2198" s="275" t="s">
        <v>2245</v>
      </c>
      <c r="G2198" s="273"/>
      <c r="H2198" s="274" t="s">
        <v>1</v>
      </c>
      <c r="I2198" s="276"/>
      <c r="J2198" s="273"/>
      <c r="K2198" s="273"/>
      <c r="L2198" s="277"/>
      <c r="M2198" s="278"/>
      <c r="N2198" s="279"/>
      <c r="O2198" s="279"/>
      <c r="P2198" s="279"/>
      <c r="Q2198" s="279"/>
      <c r="R2198" s="279"/>
      <c r="S2198" s="279"/>
      <c r="T2198" s="280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81" t="s">
        <v>260</v>
      </c>
      <c r="AU2198" s="281" t="s">
        <v>93</v>
      </c>
      <c r="AV2198" s="15" t="s">
        <v>91</v>
      </c>
      <c r="AW2198" s="15" t="s">
        <v>40</v>
      </c>
      <c r="AX2198" s="15" t="s">
        <v>84</v>
      </c>
      <c r="AY2198" s="281" t="s">
        <v>251</v>
      </c>
    </row>
    <row r="2199" s="13" customFormat="1">
      <c r="A2199" s="13"/>
      <c r="B2199" s="249"/>
      <c r="C2199" s="250"/>
      <c r="D2199" s="251" t="s">
        <v>260</v>
      </c>
      <c r="E2199" s="252" t="s">
        <v>1</v>
      </c>
      <c r="F2199" s="253" t="s">
        <v>2246</v>
      </c>
      <c r="G2199" s="250"/>
      <c r="H2199" s="254">
        <v>22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260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251</v>
      </c>
    </row>
    <row r="2200" s="13" customFormat="1">
      <c r="A2200" s="13"/>
      <c r="B2200" s="249"/>
      <c r="C2200" s="250"/>
      <c r="D2200" s="251" t="s">
        <v>260</v>
      </c>
      <c r="E2200" s="252" t="s">
        <v>1</v>
      </c>
      <c r="F2200" s="253" t="s">
        <v>2247</v>
      </c>
      <c r="G2200" s="250"/>
      <c r="H2200" s="254">
        <v>22</v>
      </c>
      <c r="I2200" s="255"/>
      <c r="J2200" s="250"/>
      <c r="K2200" s="250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0" t="s">
        <v>260</v>
      </c>
      <c r="AU2200" s="260" t="s">
        <v>93</v>
      </c>
      <c r="AV2200" s="13" t="s">
        <v>93</v>
      </c>
      <c r="AW2200" s="13" t="s">
        <v>40</v>
      </c>
      <c r="AX2200" s="13" t="s">
        <v>84</v>
      </c>
      <c r="AY2200" s="260" t="s">
        <v>251</v>
      </c>
    </row>
    <row r="2201" s="13" customFormat="1">
      <c r="A2201" s="13"/>
      <c r="B2201" s="249"/>
      <c r="C2201" s="250"/>
      <c r="D2201" s="251" t="s">
        <v>260</v>
      </c>
      <c r="E2201" s="252" t="s">
        <v>1</v>
      </c>
      <c r="F2201" s="253" t="s">
        <v>2248</v>
      </c>
      <c r="G2201" s="250"/>
      <c r="H2201" s="254">
        <v>29.5</v>
      </c>
      <c r="I2201" s="255"/>
      <c r="J2201" s="250"/>
      <c r="K2201" s="250"/>
      <c r="L2201" s="256"/>
      <c r="M2201" s="257"/>
      <c r="N2201" s="258"/>
      <c r="O2201" s="258"/>
      <c r="P2201" s="258"/>
      <c r="Q2201" s="258"/>
      <c r="R2201" s="258"/>
      <c r="S2201" s="258"/>
      <c r="T2201" s="25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60" t="s">
        <v>260</v>
      </c>
      <c r="AU2201" s="260" t="s">
        <v>93</v>
      </c>
      <c r="AV2201" s="13" t="s">
        <v>93</v>
      </c>
      <c r="AW2201" s="13" t="s">
        <v>40</v>
      </c>
      <c r="AX2201" s="13" t="s">
        <v>84</v>
      </c>
      <c r="AY2201" s="260" t="s">
        <v>251</v>
      </c>
    </row>
    <row r="2202" s="13" customFormat="1">
      <c r="A2202" s="13"/>
      <c r="B2202" s="249"/>
      <c r="C2202" s="250"/>
      <c r="D2202" s="251" t="s">
        <v>260</v>
      </c>
      <c r="E2202" s="252" t="s">
        <v>1</v>
      </c>
      <c r="F2202" s="253" t="s">
        <v>2249</v>
      </c>
      <c r="G2202" s="250"/>
      <c r="H2202" s="254">
        <v>29.5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260</v>
      </c>
      <c r="AU2202" s="260" t="s">
        <v>93</v>
      </c>
      <c r="AV2202" s="13" t="s">
        <v>93</v>
      </c>
      <c r="AW2202" s="13" t="s">
        <v>40</v>
      </c>
      <c r="AX2202" s="13" t="s">
        <v>84</v>
      </c>
      <c r="AY2202" s="260" t="s">
        <v>251</v>
      </c>
    </row>
    <row r="2203" s="14" customFormat="1">
      <c r="A2203" s="14"/>
      <c r="B2203" s="261"/>
      <c r="C2203" s="262"/>
      <c r="D2203" s="251" t="s">
        <v>260</v>
      </c>
      <c r="E2203" s="263" t="s">
        <v>1</v>
      </c>
      <c r="F2203" s="264" t="s">
        <v>262</v>
      </c>
      <c r="G2203" s="262"/>
      <c r="H2203" s="265">
        <v>103</v>
      </c>
      <c r="I2203" s="266"/>
      <c r="J2203" s="262"/>
      <c r="K2203" s="262"/>
      <c r="L2203" s="267"/>
      <c r="M2203" s="268"/>
      <c r="N2203" s="269"/>
      <c r="O2203" s="269"/>
      <c r="P2203" s="269"/>
      <c r="Q2203" s="269"/>
      <c r="R2203" s="269"/>
      <c r="S2203" s="269"/>
      <c r="T2203" s="270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71" t="s">
        <v>260</v>
      </c>
      <c r="AU2203" s="271" t="s">
        <v>93</v>
      </c>
      <c r="AV2203" s="14" t="s">
        <v>257</v>
      </c>
      <c r="AW2203" s="14" t="s">
        <v>40</v>
      </c>
      <c r="AX2203" s="14" t="s">
        <v>91</v>
      </c>
      <c r="AY2203" s="271" t="s">
        <v>251</v>
      </c>
    </row>
    <row r="2204" s="2" customFormat="1" ht="44.25" customHeight="1">
      <c r="A2204" s="41"/>
      <c r="B2204" s="42"/>
      <c r="C2204" s="230" t="s">
        <v>2250</v>
      </c>
      <c r="D2204" s="230" t="s">
        <v>253</v>
      </c>
      <c r="E2204" s="231" t="s">
        <v>2251</v>
      </c>
      <c r="F2204" s="232" t="s">
        <v>2252</v>
      </c>
      <c r="G2204" s="233" t="s">
        <v>321</v>
      </c>
      <c r="H2204" s="234">
        <v>16.399999999999999</v>
      </c>
      <c r="I2204" s="235"/>
      <c r="J2204" s="236">
        <f>ROUND(I2204*H2204,2)</f>
        <v>0</v>
      </c>
      <c r="K2204" s="237"/>
      <c r="L2204" s="47"/>
      <c r="M2204" s="238" t="s">
        <v>1</v>
      </c>
      <c r="N2204" s="239" t="s">
        <v>49</v>
      </c>
      <c r="O2204" s="94"/>
      <c r="P2204" s="240">
        <f>O2204*H2204</f>
        <v>0</v>
      </c>
      <c r="Q2204" s="240">
        <v>0.00079000000000000001</v>
      </c>
      <c r="R2204" s="240">
        <f>Q2204*H2204</f>
        <v>0.012955999999999999</v>
      </c>
      <c r="S2204" s="240">
        <v>0</v>
      </c>
      <c r="T2204" s="241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42" t="s">
        <v>304</v>
      </c>
      <c r="AT2204" s="242" t="s">
        <v>253</v>
      </c>
      <c r="AU2204" s="242" t="s">
        <v>93</v>
      </c>
      <c r="AY2204" s="19" t="s">
        <v>251</v>
      </c>
      <c r="BE2204" s="243">
        <f>IF(N2204="základní",J2204,0)</f>
        <v>0</v>
      </c>
      <c r="BF2204" s="243">
        <f>IF(N2204="snížená",J2204,0)</f>
        <v>0</v>
      </c>
      <c r="BG2204" s="243">
        <f>IF(N2204="zákl. přenesená",J2204,0)</f>
        <v>0</v>
      </c>
      <c r="BH2204" s="243">
        <f>IF(N2204="sníž. přenesená",J2204,0)</f>
        <v>0</v>
      </c>
      <c r="BI2204" s="243">
        <f>IF(N2204="nulová",J2204,0)</f>
        <v>0</v>
      </c>
      <c r="BJ2204" s="19" t="s">
        <v>91</v>
      </c>
      <c r="BK2204" s="243">
        <f>ROUND(I2204*H2204,2)</f>
        <v>0</v>
      </c>
      <c r="BL2204" s="19" t="s">
        <v>304</v>
      </c>
      <c r="BM2204" s="242" t="s">
        <v>2253</v>
      </c>
    </row>
    <row r="2205" s="15" customFormat="1">
      <c r="A2205" s="15"/>
      <c r="B2205" s="272"/>
      <c r="C2205" s="273"/>
      <c r="D2205" s="251" t="s">
        <v>260</v>
      </c>
      <c r="E2205" s="274" t="s">
        <v>1</v>
      </c>
      <c r="F2205" s="275" t="s">
        <v>2254</v>
      </c>
      <c r="G2205" s="273"/>
      <c r="H2205" s="274" t="s">
        <v>1</v>
      </c>
      <c r="I2205" s="276"/>
      <c r="J2205" s="273"/>
      <c r="K2205" s="273"/>
      <c r="L2205" s="277"/>
      <c r="M2205" s="278"/>
      <c r="N2205" s="279"/>
      <c r="O2205" s="279"/>
      <c r="P2205" s="279"/>
      <c r="Q2205" s="279"/>
      <c r="R2205" s="279"/>
      <c r="S2205" s="279"/>
      <c r="T2205" s="280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81" t="s">
        <v>260</v>
      </c>
      <c r="AU2205" s="281" t="s">
        <v>93</v>
      </c>
      <c r="AV2205" s="15" t="s">
        <v>91</v>
      </c>
      <c r="AW2205" s="15" t="s">
        <v>40</v>
      </c>
      <c r="AX2205" s="15" t="s">
        <v>84</v>
      </c>
      <c r="AY2205" s="281" t="s">
        <v>251</v>
      </c>
    </row>
    <row r="2206" s="15" customFormat="1">
      <c r="A2206" s="15"/>
      <c r="B2206" s="272"/>
      <c r="C2206" s="273"/>
      <c r="D2206" s="251" t="s">
        <v>260</v>
      </c>
      <c r="E2206" s="274" t="s">
        <v>1</v>
      </c>
      <c r="F2206" s="275" t="s">
        <v>2255</v>
      </c>
      <c r="G2206" s="273"/>
      <c r="H2206" s="274" t="s">
        <v>1</v>
      </c>
      <c r="I2206" s="276"/>
      <c r="J2206" s="273"/>
      <c r="K2206" s="273"/>
      <c r="L2206" s="277"/>
      <c r="M2206" s="278"/>
      <c r="N2206" s="279"/>
      <c r="O2206" s="279"/>
      <c r="P2206" s="279"/>
      <c r="Q2206" s="279"/>
      <c r="R2206" s="279"/>
      <c r="S2206" s="279"/>
      <c r="T2206" s="280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81" t="s">
        <v>260</v>
      </c>
      <c r="AU2206" s="281" t="s">
        <v>93</v>
      </c>
      <c r="AV2206" s="15" t="s">
        <v>91</v>
      </c>
      <c r="AW2206" s="15" t="s">
        <v>40</v>
      </c>
      <c r="AX2206" s="15" t="s">
        <v>84</v>
      </c>
      <c r="AY2206" s="281" t="s">
        <v>251</v>
      </c>
    </row>
    <row r="2207" s="13" customFormat="1">
      <c r="A2207" s="13"/>
      <c r="B2207" s="249"/>
      <c r="C2207" s="250"/>
      <c r="D2207" s="251" t="s">
        <v>260</v>
      </c>
      <c r="E2207" s="252" t="s">
        <v>1</v>
      </c>
      <c r="F2207" s="253" t="s">
        <v>2256</v>
      </c>
      <c r="G2207" s="250"/>
      <c r="H2207" s="254">
        <v>16.399999999999999</v>
      </c>
      <c r="I2207" s="255"/>
      <c r="J2207" s="250"/>
      <c r="K2207" s="250"/>
      <c r="L2207" s="256"/>
      <c r="M2207" s="257"/>
      <c r="N2207" s="258"/>
      <c r="O2207" s="258"/>
      <c r="P2207" s="258"/>
      <c r="Q2207" s="258"/>
      <c r="R2207" s="258"/>
      <c r="S2207" s="258"/>
      <c r="T2207" s="25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60" t="s">
        <v>260</v>
      </c>
      <c r="AU2207" s="260" t="s">
        <v>93</v>
      </c>
      <c r="AV2207" s="13" t="s">
        <v>93</v>
      </c>
      <c r="AW2207" s="13" t="s">
        <v>40</v>
      </c>
      <c r="AX2207" s="13" t="s">
        <v>91</v>
      </c>
      <c r="AY2207" s="260" t="s">
        <v>251</v>
      </c>
    </row>
    <row r="2208" s="2" customFormat="1" ht="44.25" customHeight="1">
      <c r="A2208" s="41"/>
      <c r="B2208" s="42"/>
      <c r="C2208" s="230" t="s">
        <v>2257</v>
      </c>
      <c r="D2208" s="230" t="s">
        <v>253</v>
      </c>
      <c r="E2208" s="231" t="s">
        <v>2258</v>
      </c>
      <c r="F2208" s="232" t="s">
        <v>2259</v>
      </c>
      <c r="G2208" s="233" t="s">
        <v>321</v>
      </c>
      <c r="H2208" s="234">
        <v>259.39999999999998</v>
      </c>
      <c r="I2208" s="235"/>
      <c r="J2208" s="236">
        <f>ROUND(I2208*H2208,2)</f>
        <v>0</v>
      </c>
      <c r="K2208" s="237"/>
      <c r="L2208" s="47"/>
      <c r="M2208" s="238" t="s">
        <v>1</v>
      </c>
      <c r="N2208" s="239" t="s">
        <v>49</v>
      </c>
      <c r="O2208" s="94"/>
      <c r="P2208" s="240">
        <f>O2208*H2208</f>
        <v>0</v>
      </c>
      <c r="Q2208" s="240">
        <v>0.00024000000000000001</v>
      </c>
      <c r="R2208" s="240">
        <f>Q2208*H2208</f>
        <v>0.062255999999999999</v>
      </c>
      <c r="S2208" s="240">
        <v>0</v>
      </c>
      <c r="T2208" s="241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42" t="s">
        <v>304</v>
      </c>
      <c r="AT2208" s="242" t="s">
        <v>253</v>
      </c>
      <c r="AU2208" s="242" t="s">
        <v>93</v>
      </c>
      <c r="AY2208" s="19" t="s">
        <v>251</v>
      </c>
      <c r="BE2208" s="243">
        <f>IF(N2208="základní",J2208,0)</f>
        <v>0</v>
      </c>
      <c r="BF2208" s="243">
        <f>IF(N2208="snížená",J2208,0)</f>
        <v>0</v>
      </c>
      <c r="BG2208" s="243">
        <f>IF(N2208="zákl. přenesená",J2208,0)</f>
        <v>0</v>
      </c>
      <c r="BH2208" s="243">
        <f>IF(N2208="sníž. přenesená",J2208,0)</f>
        <v>0</v>
      </c>
      <c r="BI2208" s="243">
        <f>IF(N2208="nulová",J2208,0)</f>
        <v>0</v>
      </c>
      <c r="BJ2208" s="19" t="s">
        <v>91</v>
      </c>
      <c r="BK2208" s="243">
        <f>ROUND(I2208*H2208,2)</f>
        <v>0</v>
      </c>
      <c r="BL2208" s="19" t="s">
        <v>304</v>
      </c>
      <c r="BM2208" s="242" t="s">
        <v>2260</v>
      </c>
    </row>
    <row r="2209" s="15" customFormat="1">
      <c r="A2209" s="15"/>
      <c r="B2209" s="272"/>
      <c r="C2209" s="273"/>
      <c r="D2209" s="251" t="s">
        <v>260</v>
      </c>
      <c r="E2209" s="274" t="s">
        <v>1</v>
      </c>
      <c r="F2209" s="275" t="s">
        <v>2261</v>
      </c>
      <c r="G2209" s="273"/>
      <c r="H2209" s="274" t="s">
        <v>1</v>
      </c>
      <c r="I2209" s="276"/>
      <c r="J2209" s="273"/>
      <c r="K2209" s="273"/>
      <c r="L2209" s="277"/>
      <c r="M2209" s="278"/>
      <c r="N2209" s="279"/>
      <c r="O2209" s="279"/>
      <c r="P2209" s="279"/>
      <c r="Q2209" s="279"/>
      <c r="R2209" s="279"/>
      <c r="S2209" s="279"/>
      <c r="T2209" s="280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81" t="s">
        <v>260</v>
      </c>
      <c r="AU2209" s="281" t="s">
        <v>93</v>
      </c>
      <c r="AV2209" s="15" t="s">
        <v>91</v>
      </c>
      <c r="AW2209" s="15" t="s">
        <v>40</v>
      </c>
      <c r="AX2209" s="15" t="s">
        <v>84</v>
      </c>
      <c r="AY2209" s="281" t="s">
        <v>251</v>
      </c>
    </row>
    <row r="2210" s="15" customFormat="1">
      <c r="A2210" s="15"/>
      <c r="B2210" s="272"/>
      <c r="C2210" s="273"/>
      <c r="D2210" s="251" t="s">
        <v>260</v>
      </c>
      <c r="E2210" s="274" t="s">
        <v>1</v>
      </c>
      <c r="F2210" s="275" t="s">
        <v>2262</v>
      </c>
      <c r="G2210" s="273"/>
      <c r="H2210" s="274" t="s">
        <v>1</v>
      </c>
      <c r="I2210" s="276"/>
      <c r="J2210" s="273"/>
      <c r="K2210" s="273"/>
      <c r="L2210" s="277"/>
      <c r="M2210" s="278"/>
      <c r="N2210" s="279"/>
      <c r="O2210" s="279"/>
      <c r="P2210" s="279"/>
      <c r="Q2210" s="279"/>
      <c r="R2210" s="279"/>
      <c r="S2210" s="279"/>
      <c r="T2210" s="280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81" t="s">
        <v>260</v>
      </c>
      <c r="AU2210" s="281" t="s">
        <v>93</v>
      </c>
      <c r="AV2210" s="15" t="s">
        <v>91</v>
      </c>
      <c r="AW2210" s="15" t="s">
        <v>40</v>
      </c>
      <c r="AX2210" s="15" t="s">
        <v>84</v>
      </c>
      <c r="AY2210" s="281" t="s">
        <v>251</v>
      </c>
    </row>
    <row r="2211" s="13" customFormat="1">
      <c r="A2211" s="13"/>
      <c r="B2211" s="249"/>
      <c r="C2211" s="250"/>
      <c r="D2211" s="251" t="s">
        <v>260</v>
      </c>
      <c r="E2211" s="252" t="s">
        <v>1</v>
      </c>
      <c r="F2211" s="253" t="s">
        <v>2263</v>
      </c>
      <c r="G2211" s="250"/>
      <c r="H2211" s="254">
        <v>60.5</v>
      </c>
      <c r="I2211" s="255"/>
      <c r="J2211" s="250"/>
      <c r="K2211" s="250"/>
      <c r="L2211" s="256"/>
      <c r="M2211" s="257"/>
      <c r="N2211" s="258"/>
      <c r="O2211" s="258"/>
      <c r="P2211" s="258"/>
      <c r="Q2211" s="258"/>
      <c r="R2211" s="258"/>
      <c r="S2211" s="258"/>
      <c r="T2211" s="25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60" t="s">
        <v>260</v>
      </c>
      <c r="AU2211" s="260" t="s">
        <v>93</v>
      </c>
      <c r="AV2211" s="13" t="s">
        <v>93</v>
      </c>
      <c r="AW2211" s="13" t="s">
        <v>40</v>
      </c>
      <c r="AX2211" s="13" t="s">
        <v>84</v>
      </c>
      <c r="AY2211" s="260" t="s">
        <v>251</v>
      </c>
    </row>
    <row r="2212" s="13" customFormat="1">
      <c r="A2212" s="13"/>
      <c r="B2212" s="249"/>
      <c r="C2212" s="250"/>
      <c r="D2212" s="251" t="s">
        <v>260</v>
      </c>
      <c r="E2212" s="252" t="s">
        <v>1</v>
      </c>
      <c r="F2212" s="253" t="s">
        <v>2264</v>
      </c>
      <c r="G2212" s="250"/>
      <c r="H2212" s="254">
        <v>60.5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260</v>
      </c>
      <c r="AU2212" s="260" t="s">
        <v>93</v>
      </c>
      <c r="AV2212" s="13" t="s">
        <v>93</v>
      </c>
      <c r="AW2212" s="13" t="s">
        <v>40</v>
      </c>
      <c r="AX2212" s="13" t="s">
        <v>84</v>
      </c>
      <c r="AY2212" s="260" t="s">
        <v>251</v>
      </c>
    </row>
    <row r="2213" s="13" customFormat="1">
      <c r="A2213" s="13"/>
      <c r="B2213" s="249"/>
      <c r="C2213" s="250"/>
      <c r="D2213" s="251" t="s">
        <v>260</v>
      </c>
      <c r="E2213" s="252" t="s">
        <v>1</v>
      </c>
      <c r="F2213" s="253" t="s">
        <v>2265</v>
      </c>
      <c r="G2213" s="250"/>
      <c r="H2213" s="254">
        <v>69.200000000000003</v>
      </c>
      <c r="I2213" s="255"/>
      <c r="J2213" s="250"/>
      <c r="K2213" s="250"/>
      <c r="L2213" s="256"/>
      <c r="M2213" s="257"/>
      <c r="N2213" s="258"/>
      <c r="O2213" s="258"/>
      <c r="P2213" s="258"/>
      <c r="Q2213" s="258"/>
      <c r="R2213" s="258"/>
      <c r="S2213" s="258"/>
      <c r="T2213" s="259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60" t="s">
        <v>260</v>
      </c>
      <c r="AU2213" s="260" t="s">
        <v>93</v>
      </c>
      <c r="AV2213" s="13" t="s">
        <v>93</v>
      </c>
      <c r="AW2213" s="13" t="s">
        <v>40</v>
      </c>
      <c r="AX2213" s="13" t="s">
        <v>84</v>
      </c>
      <c r="AY2213" s="260" t="s">
        <v>251</v>
      </c>
    </row>
    <row r="2214" s="13" customFormat="1">
      <c r="A2214" s="13"/>
      <c r="B2214" s="249"/>
      <c r="C2214" s="250"/>
      <c r="D2214" s="251" t="s">
        <v>260</v>
      </c>
      <c r="E2214" s="252" t="s">
        <v>1</v>
      </c>
      <c r="F2214" s="253" t="s">
        <v>2266</v>
      </c>
      <c r="G2214" s="250"/>
      <c r="H2214" s="254">
        <v>69.200000000000003</v>
      </c>
      <c r="I2214" s="255"/>
      <c r="J2214" s="250"/>
      <c r="K2214" s="250"/>
      <c r="L2214" s="256"/>
      <c r="M2214" s="257"/>
      <c r="N2214" s="258"/>
      <c r="O2214" s="258"/>
      <c r="P2214" s="258"/>
      <c r="Q2214" s="258"/>
      <c r="R2214" s="258"/>
      <c r="S2214" s="258"/>
      <c r="T2214" s="25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60" t="s">
        <v>260</v>
      </c>
      <c r="AU2214" s="260" t="s">
        <v>93</v>
      </c>
      <c r="AV2214" s="13" t="s">
        <v>93</v>
      </c>
      <c r="AW2214" s="13" t="s">
        <v>40</v>
      </c>
      <c r="AX2214" s="13" t="s">
        <v>84</v>
      </c>
      <c r="AY2214" s="260" t="s">
        <v>251</v>
      </c>
    </row>
    <row r="2215" s="14" customFormat="1">
      <c r="A2215" s="14"/>
      <c r="B2215" s="261"/>
      <c r="C2215" s="262"/>
      <c r="D2215" s="251" t="s">
        <v>260</v>
      </c>
      <c r="E2215" s="263" t="s">
        <v>1</v>
      </c>
      <c r="F2215" s="264" t="s">
        <v>262</v>
      </c>
      <c r="G2215" s="262"/>
      <c r="H2215" s="265">
        <v>259.39999999999998</v>
      </c>
      <c r="I2215" s="266"/>
      <c r="J2215" s="262"/>
      <c r="K2215" s="262"/>
      <c r="L2215" s="267"/>
      <c r="M2215" s="268"/>
      <c r="N2215" s="269"/>
      <c r="O2215" s="269"/>
      <c r="P2215" s="269"/>
      <c r="Q2215" s="269"/>
      <c r="R2215" s="269"/>
      <c r="S2215" s="269"/>
      <c r="T2215" s="270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71" t="s">
        <v>260</v>
      </c>
      <c r="AU2215" s="271" t="s">
        <v>93</v>
      </c>
      <c r="AV2215" s="14" t="s">
        <v>257</v>
      </c>
      <c r="AW2215" s="14" t="s">
        <v>40</v>
      </c>
      <c r="AX2215" s="14" t="s">
        <v>91</v>
      </c>
      <c r="AY2215" s="271" t="s">
        <v>251</v>
      </c>
    </row>
    <row r="2216" s="2" customFormat="1" ht="44.25" customHeight="1">
      <c r="A2216" s="41"/>
      <c r="B2216" s="42"/>
      <c r="C2216" s="230" t="s">
        <v>2267</v>
      </c>
      <c r="D2216" s="230" t="s">
        <v>253</v>
      </c>
      <c r="E2216" s="231" t="s">
        <v>2268</v>
      </c>
      <c r="F2216" s="232" t="s">
        <v>2269</v>
      </c>
      <c r="G2216" s="233" t="s">
        <v>321</v>
      </c>
      <c r="H2216" s="234">
        <v>55</v>
      </c>
      <c r="I2216" s="235"/>
      <c r="J2216" s="236">
        <f>ROUND(I2216*H2216,2)</f>
        <v>0</v>
      </c>
      <c r="K2216" s="237"/>
      <c r="L2216" s="47"/>
      <c r="M2216" s="238" t="s">
        <v>1</v>
      </c>
      <c r="N2216" s="239" t="s">
        <v>49</v>
      </c>
      <c r="O2216" s="94"/>
      <c r="P2216" s="240">
        <f>O2216*H2216</f>
        <v>0</v>
      </c>
      <c r="Q2216" s="240">
        <v>0.0013500000000000001</v>
      </c>
      <c r="R2216" s="240">
        <f>Q2216*H2216</f>
        <v>0.07425000000000001</v>
      </c>
      <c r="S2216" s="240">
        <v>0</v>
      </c>
      <c r="T2216" s="241">
        <f>S2216*H2216</f>
        <v>0</v>
      </c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R2216" s="242" t="s">
        <v>304</v>
      </c>
      <c r="AT2216" s="242" t="s">
        <v>253</v>
      </c>
      <c r="AU2216" s="242" t="s">
        <v>93</v>
      </c>
      <c r="AY2216" s="19" t="s">
        <v>251</v>
      </c>
      <c r="BE2216" s="243">
        <f>IF(N2216="základní",J2216,0)</f>
        <v>0</v>
      </c>
      <c r="BF2216" s="243">
        <f>IF(N2216="snížená",J2216,0)</f>
        <v>0</v>
      </c>
      <c r="BG2216" s="243">
        <f>IF(N2216="zákl. přenesená",J2216,0)</f>
        <v>0</v>
      </c>
      <c r="BH2216" s="243">
        <f>IF(N2216="sníž. přenesená",J2216,0)</f>
        <v>0</v>
      </c>
      <c r="BI2216" s="243">
        <f>IF(N2216="nulová",J2216,0)</f>
        <v>0</v>
      </c>
      <c r="BJ2216" s="19" t="s">
        <v>91</v>
      </c>
      <c r="BK2216" s="243">
        <f>ROUND(I2216*H2216,2)</f>
        <v>0</v>
      </c>
      <c r="BL2216" s="19" t="s">
        <v>304</v>
      </c>
      <c r="BM2216" s="242" t="s">
        <v>2270</v>
      </c>
    </row>
    <row r="2217" s="15" customFormat="1">
      <c r="A2217" s="15"/>
      <c r="B2217" s="272"/>
      <c r="C2217" s="273"/>
      <c r="D2217" s="251" t="s">
        <v>260</v>
      </c>
      <c r="E2217" s="274" t="s">
        <v>1</v>
      </c>
      <c r="F2217" s="275" t="s">
        <v>1484</v>
      </c>
      <c r="G2217" s="273"/>
      <c r="H2217" s="274" t="s">
        <v>1</v>
      </c>
      <c r="I2217" s="276"/>
      <c r="J2217" s="273"/>
      <c r="K2217" s="273"/>
      <c r="L2217" s="277"/>
      <c r="M2217" s="278"/>
      <c r="N2217" s="279"/>
      <c r="O2217" s="279"/>
      <c r="P2217" s="279"/>
      <c r="Q2217" s="279"/>
      <c r="R2217" s="279"/>
      <c r="S2217" s="279"/>
      <c r="T2217" s="280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81" t="s">
        <v>260</v>
      </c>
      <c r="AU2217" s="281" t="s">
        <v>93</v>
      </c>
      <c r="AV2217" s="15" t="s">
        <v>91</v>
      </c>
      <c r="AW2217" s="15" t="s">
        <v>40</v>
      </c>
      <c r="AX2217" s="15" t="s">
        <v>84</v>
      </c>
      <c r="AY2217" s="281" t="s">
        <v>251</v>
      </c>
    </row>
    <row r="2218" s="13" customFormat="1">
      <c r="A2218" s="13"/>
      <c r="B2218" s="249"/>
      <c r="C2218" s="250"/>
      <c r="D2218" s="251" t="s">
        <v>260</v>
      </c>
      <c r="E2218" s="252" t="s">
        <v>1</v>
      </c>
      <c r="F2218" s="253" t="s">
        <v>2271</v>
      </c>
      <c r="G2218" s="250"/>
      <c r="H2218" s="254">
        <v>55</v>
      </c>
      <c r="I2218" s="255"/>
      <c r="J2218" s="250"/>
      <c r="K2218" s="250"/>
      <c r="L2218" s="256"/>
      <c r="M2218" s="257"/>
      <c r="N2218" s="258"/>
      <c r="O2218" s="258"/>
      <c r="P2218" s="258"/>
      <c r="Q2218" s="258"/>
      <c r="R2218" s="258"/>
      <c r="S2218" s="258"/>
      <c r="T2218" s="25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60" t="s">
        <v>260</v>
      </c>
      <c r="AU2218" s="260" t="s">
        <v>93</v>
      </c>
      <c r="AV2218" s="13" t="s">
        <v>93</v>
      </c>
      <c r="AW2218" s="13" t="s">
        <v>40</v>
      </c>
      <c r="AX2218" s="13" t="s">
        <v>91</v>
      </c>
      <c r="AY2218" s="260" t="s">
        <v>251</v>
      </c>
    </row>
    <row r="2219" s="2" customFormat="1" ht="44.25" customHeight="1">
      <c r="A2219" s="41"/>
      <c r="B2219" s="42"/>
      <c r="C2219" s="230" t="s">
        <v>1525</v>
      </c>
      <c r="D2219" s="230" t="s">
        <v>253</v>
      </c>
      <c r="E2219" s="231" t="s">
        <v>2272</v>
      </c>
      <c r="F2219" s="232" t="s">
        <v>2273</v>
      </c>
      <c r="G2219" s="233" t="s">
        <v>321</v>
      </c>
      <c r="H2219" s="234">
        <v>0.55000000000000004</v>
      </c>
      <c r="I2219" s="235"/>
      <c r="J2219" s="236">
        <f>ROUND(I2219*H2219,2)</f>
        <v>0</v>
      </c>
      <c r="K2219" s="237"/>
      <c r="L2219" s="47"/>
      <c r="M2219" s="238" t="s">
        <v>1</v>
      </c>
      <c r="N2219" s="239" t="s">
        <v>49</v>
      </c>
      <c r="O2219" s="94"/>
      <c r="P2219" s="240">
        <f>O2219*H2219</f>
        <v>0</v>
      </c>
      <c r="Q2219" s="240">
        <v>0.00059000000000000003</v>
      </c>
      <c r="R2219" s="240">
        <f>Q2219*H2219</f>
        <v>0.00032450000000000003</v>
      </c>
      <c r="S2219" s="240">
        <v>0</v>
      </c>
      <c r="T2219" s="241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42" t="s">
        <v>304</v>
      </c>
      <c r="AT2219" s="242" t="s">
        <v>253</v>
      </c>
      <c r="AU2219" s="242" t="s">
        <v>93</v>
      </c>
      <c r="AY2219" s="19" t="s">
        <v>251</v>
      </c>
      <c r="BE2219" s="243">
        <f>IF(N2219="základní",J2219,0)</f>
        <v>0</v>
      </c>
      <c r="BF2219" s="243">
        <f>IF(N2219="snížená",J2219,0)</f>
        <v>0</v>
      </c>
      <c r="BG2219" s="243">
        <f>IF(N2219="zákl. přenesená",J2219,0)</f>
        <v>0</v>
      </c>
      <c r="BH2219" s="243">
        <f>IF(N2219="sníž. přenesená",J2219,0)</f>
        <v>0</v>
      </c>
      <c r="BI2219" s="243">
        <f>IF(N2219="nulová",J2219,0)</f>
        <v>0</v>
      </c>
      <c r="BJ2219" s="19" t="s">
        <v>91</v>
      </c>
      <c r="BK2219" s="243">
        <f>ROUND(I2219*H2219,2)</f>
        <v>0</v>
      </c>
      <c r="BL2219" s="19" t="s">
        <v>304</v>
      </c>
      <c r="BM2219" s="242" t="s">
        <v>2274</v>
      </c>
    </row>
    <row r="2220" s="15" customFormat="1">
      <c r="A2220" s="15"/>
      <c r="B2220" s="272"/>
      <c r="C2220" s="273"/>
      <c r="D2220" s="251" t="s">
        <v>260</v>
      </c>
      <c r="E2220" s="274" t="s">
        <v>1</v>
      </c>
      <c r="F2220" s="275" t="s">
        <v>2275</v>
      </c>
      <c r="G2220" s="273"/>
      <c r="H2220" s="274" t="s">
        <v>1</v>
      </c>
      <c r="I2220" s="276"/>
      <c r="J2220" s="273"/>
      <c r="K2220" s="273"/>
      <c r="L2220" s="277"/>
      <c r="M2220" s="278"/>
      <c r="N2220" s="279"/>
      <c r="O2220" s="279"/>
      <c r="P2220" s="279"/>
      <c r="Q2220" s="279"/>
      <c r="R2220" s="279"/>
      <c r="S2220" s="279"/>
      <c r="T2220" s="280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81" t="s">
        <v>260</v>
      </c>
      <c r="AU2220" s="281" t="s">
        <v>93</v>
      </c>
      <c r="AV2220" s="15" t="s">
        <v>91</v>
      </c>
      <c r="AW2220" s="15" t="s">
        <v>40</v>
      </c>
      <c r="AX2220" s="15" t="s">
        <v>84</v>
      </c>
      <c r="AY2220" s="281" t="s">
        <v>251</v>
      </c>
    </row>
    <row r="2221" s="13" customFormat="1">
      <c r="A2221" s="13"/>
      <c r="B2221" s="249"/>
      <c r="C2221" s="250"/>
      <c r="D2221" s="251" t="s">
        <v>260</v>
      </c>
      <c r="E2221" s="252" t="s">
        <v>1</v>
      </c>
      <c r="F2221" s="253" t="s">
        <v>2276</v>
      </c>
      <c r="G2221" s="250"/>
      <c r="H2221" s="254">
        <v>0.55000000000000004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260</v>
      </c>
      <c r="AU2221" s="260" t="s">
        <v>93</v>
      </c>
      <c r="AV2221" s="13" t="s">
        <v>93</v>
      </c>
      <c r="AW2221" s="13" t="s">
        <v>40</v>
      </c>
      <c r="AX2221" s="13" t="s">
        <v>91</v>
      </c>
      <c r="AY2221" s="260" t="s">
        <v>251</v>
      </c>
    </row>
    <row r="2222" s="2" customFormat="1" ht="37.8" customHeight="1">
      <c r="A2222" s="41"/>
      <c r="B2222" s="42"/>
      <c r="C2222" s="230" t="s">
        <v>2277</v>
      </c>
      <c r="D2222" s="230" t="s">
        <v>253</v>
      </c>
      <c r="E2222" s="231" t="s">
        <v>2278</v>
      </c>
      <c r="F2222" s="232" t="s">
        <v>2279</v>
      </c>
      <c r="G2222" s="233" t="s">
        <v>571</v>
      </c>
      <c r="H2222" s="234">
        <v>46</v>
      </c>
      <c r="I2222" s="235"/>
      <c r="J2222" s="236">
        <f>ROUND(I2222*H2222,2)</f>
        <v>0</v>
      </c>
      <c r="K2222" s="237"/>
      <c r="L2222" s="47"/>
      <c r="M2222" s="238" t="s">
        <v>1</v>
      </c>
      <c r="N2222" s="239" t="s">
        <v>49</v>
      </c>
      <c r="O2222" s="94"/>
      <c r="P2222" s="240">
        <f>O2222*H2222</f>
        <v>0</v>
      </c>
      <c r="Q2222" s="240">
        <v>0.00031</v>
      </c>
      <c r="R2222" s="240">
        <f>Q2222*H2222</f>
        <v>0.01426</v>
      </c>
      <c r="S2222" s="240">
        <v>0</v>
      </c>
      <c r="T2222" s="241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42" t="s">
        <v>304</v>
      </c>
      <c r="AT2222" s="242" t="s">
        <v>253</v>
      </c>
      <c r="AU2222" s="242" t="s">
        <v>93</v>
      </c>
      <c r="AY2222" s="19" t="s">
        <v>251</v>
      </c>
      <c r="BE2222" s="243">
        <f>IF(N2222="základní",J2222,0)</f>
        <v>0</v>
      </c>
      <c r="BF2222" s="243">
        <f>IF(N2222="snížená",J2222,0)</f>
        <v>0</v>
      </c>
      <c r="BG2222" s="243">
        <f>IF(N2222="zákl. přenesená",J2222,0)</f>
        <v>0</v>
      </c>
      <c r="BH2222" s="243">
        <f>IF(N2222="sníž. přenesená",J2222,0)</f>
        <v>0</v>
      </c>
      <c r="BI2222" s="243">
        <f>IF(N2222="nulová",J2222,0)</f>
        <v>0</v>
      </c>
      <c r="BJ2222" s="19" t="s">
        <v>91</v>
      </c>
      <c r="BK2222" s="243">
        <f>ROUND(I2222*H2222,2)</f>
        <v>0</v>
      </c>
      <c r="BL2222" s="19" t="s">
        <v>304</v>
      </c>
      <c r="BM2222" s="242" t="s">
        <v>2280</v>
      </c>
    </row>
    <row r="2223" s="15" customFormat="1">
      <c r="A2223" s="15"/>
      <c r="B2223" s="272"/>
      <c r="C2223" s="273"/>
      <c r="D2223" s="251" t="s">
        <v>260</v>
      </c>
      <c r="E2223" s="274" t="s">
        <v>1</v>
      </c>
      <c r="F2223" s="275" t="s">
        <v>1469</v>
      </c>
      <c r="G2223" s="273"/>
      <c r="H2223" s="274" t="s">
        <v>1</v>
      </c>
      <c r="I2223" s="276"/>
      <c r="J2223" s="273"/>
      <c r="K2223" s="273"/>
      <c r="L2223" s="277"/>
      <c r="M2223" s="278"/>
      <c r="N2223" s="279"/>
      <c r="O2223" s="279"/>
      <c r="P2223" s="279"/>
      <c r="Q2223" s="279"/>
      <c r="R2223" s="279"/>
      <c r="S2223" s="279"/>
      <c r="T2223" s="280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81" t="s">
        <v>260</v>
      </c>
      <c r="AU2223" s="281" t="s">
        <v>93</v>
      </c>
      <c r="AV2223" s="15" t="s">
        <v>91</v>
      </c>
      <c r="AW2223" s="15" t="s">
        <v>40</v>
      </c>
      <c r="AX2223" s="15" t="s">
        <v>84</v>
      </c>
      <c r="AY2223" s="281" t="s">
        <v>251</v>
      </c>
    </row>
    <row r="2224" s="13" customFormat="1">
      <c r="A2224" s="13"/>
      <c r="B2224" s="249"/>
      <c r="C2224" s="250"/>
      <c r="D2224" s="251" t="s">
        <v>260</v>
      </c>
      <c r="E2224" s="252" t="s">
        <v>1</v>
      </c>
      <c r="F2224" s="253" t="s">
        <v>2281</v>
      </c>
      <c r="G2224" s="250"/>
      <c r="H2224" s="254">
        <v>46</v>
      </c>
      <c r="I2224" s="255"/>
      <c r="J2224" s="250"/>
      <c r="K2224" s="250"/>
      <c r="L2224" s="256"/>
      <c r="M2224" s="257"/>
      <c r="N2224" s="258"/>
      <c r="O2224" s="258"/>
      <c r="P2224" s="258"/>
      <c r="Q2224" s="258"/>
      <c r="R2224" s="258"/>
      <c r="S2224" s="258"/>
      <c r="T2224" s="25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60" t="s">
        <v>260</v>
      </c>
      <c r="AU2224" s="260" t="s">
        <v>93</v>
      </c>
      <c r="AV2224" s="13" t="s">
        <v>93</v>
      </c>
      <c r="AW2224" s="13" t="s">
        <v>40</v>
      </c>
      <c r="AX2224" s="13" t="s">
        <v>91</v>
      </c>
      <c r="AY2224" s="260" t="s">
        <v>251</v>
      </c>
    </row>
    <row r="2225" s="2" customFormat="1" ht="44.25" customHeight="1">
      <c r="A2225" s="41"/>
      <c r="B2225" s="42"/>
      <c r="C2225" s="230" t="s">
        <v>2282</v>
      </c>
      <c r="D2225" s="230" t="s">
        <v>253</v>
      </c>
      <c r="E2225" s="231" t="s">
        <v>2283</v>
      </c>
      <c r="F2225" s="232" t="s">
        <v>2284</v>
      </c>
      <c r="G2225" s="233" t="s">
        <v>321</v>
      </c>
      <c r="H2225" s="234">
        <v>21</v>
      </c>
      <c r="I2225" s="235"/>
      <c r="J2225" s="236">
        <f>ROUND(I2225*H2225,2)</f>
        <v>0</v>
      </c>
      <c r="K2225" s="237"/>
      <c r="L2225" s="47"/>
      <c r="M2225" s="238" t="s">
        <v>1</v>
      </c>
      <c r="N2225" s="239" t="s">
        <v>49</v>
      </c>
      <c r="O2225" s="94"/>
      <c r="P2225" s="240">
        <f>O2225*H2225</f>
        <v>0</v>
      </c>
      <c r="Q2225" s="240">
        <v>0.0014300000000000001</v>
      </c>
      <c r="R2225" s="240">
        <f>Q2225*H2225</f>
        <v>0.030030000000000001</v>
      </c>
      <c r="S2225" s="240">
        <v>0</v>
      </c>
      <c r="T2225" s="241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42" t="s">
        <v>304</v>
      </c>
      <c r="AT2225" s="242" t="s">
        <v>253</v>
      </c>
      <c r="AU2225" s="242" t="s">
        <v>93</v>
      </c>
      <c r="AY2225" s="19" t="s">
        <v>251</v>
      </c>
      <c r="BE2225" s="243">
        <f>IF(N2225="základní",J2225,0)</f>
        <v>0</v>
      </c>
      <c r="BF2225" s="243">
        <f>IF(N2225="snížená",J2225,0)</f>
        <v>0</v>
      </c>
      <c r="BG2225" s="243">
        <f>IF(N2225="zákl. přenesená",J2225,0)</f>
        <v>0</v>
      </c>
      <c r="BH2225" s="243">
        <f>IF(N2225="sníž. přenesená",J2225,0)</f>
        <v>0</v>
      </c>
      <c r="BI2225" s="243">
        <f>IF(N2225="nulová",J2225,0)</f>
        <v>0</v>
      </c>
      <c r="BJ2225" s="19" t="s">
        <v>91</v>
      </c>
      <c r="BK2225" s="243">
        <f>ROUND(I2225*H2225,2)</f>
        <v>0</v>
      </c>
      <c r="BL2225" s="19" t="s">
        <v>304</v>
      </c>
      <c r="BM2225" s="242" t="s">
        <v>2285</v>
      </c>
    </row>
    <row r="2226" s="15" customFormat="1">
      <c r="A2226" s="15"/>
      <c r="B2226" s="272"/>
      <c r="C2226" s="273"/>
      <c r="D2226" s="251" t="s">
        <v>260</v>
      </c>
      <c r="E2226" s="274" t="s">
        <v>1</v>
      </c>
      <c r="F2226" s="275" t="s">
        <v>1469</v>
      </c>
      <c r="G2226" s="273"/>
      <c r="H2226" s="274" t="s">
        <v>1</v>
      </c>
      <c r="I2226" s="276"/>
      <c r="J2226" s="273"/>
      <c r="K2226" s="273"/>
      <c r="L2226" s="277"/>
      <c r="M2226" s="278"/>
      <c r="N2226" s="279"/>
      <c r="O2226" s="279"/>
      <c r="P2226" s="279"/>
      <c r="Q2226" s="279"/>
      <c r="R2226" s="279"/>
      <c r="S2226" s="279"/>
      <c r="T2226" s="280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81" t="s">
        <v>260</v>
      </c>
      <c r="AU2226" s="281" t="s">
        <v>93</v>
      </c>
      <c r="AV2226" s="15" t="s">
        <v>91</v>
      </c>
      <c r="AW2226" s="15" t="s">
        <v>40</v>
      </c>
      <c r="AX2226" s="15" t="s">
        <v>84</v>
      </c>
      <c r="AY2226" s="281" t="s">
        <v>251</v>
      </c>
    </row>
    <row r="2227" s="13" customFormat="1">
      <c r="A2227" s="13"/>
      <c r="B2227" s="249"/>
      <c r="C2227" s="250"/>
      <c r="D2227" s="251" t="s">
        <v>260</v>
      </c>
      <c r="E2227" s="252" t="s">
        <v>1</v>
      </c>
      <c r="F2227" s="253" t="s">
        <v>2286</v>
      </c>
      <c r="G2227" s="250"/>
      <c r="H2227" s="254">
        <v>21</v>
      </c>
      <c r="I2227" s="255"/>
      <c r="J2227" s="250"/>
      <c r="K2227" s="250"/>
      <c r="L2227" s="256"/>
      <c r="M2227" s="257"/>
      <c r="N2227" s="258"/>
      <c r="O2227" s="258"/>
      <c r="P2227" s="258"/>
      <c r="Q2227" s="258"/>
      <c r="R2227" s="258"/>
      <c r="S2227" s="258"/>
      <c r="T2227" s="25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60" t="s">
        <v>260</v>
      </c>
      <c r="AU2227" s="260" t="s">
        <v>93</v>
      </c>
      <c r="AV2227" s="13" t="s">
        <v>93</v>
      </c>
      <c r="AW2227" s="13" t="s">
        <v>40</v>
      </c>
      <c r="AX2227" s="13" t="s">
        <v>91</v>
      </c>
      <c r="AY2227" s="260" t="s">
        <v>251</v>
      </c>
    </row>
    <row r="2228" s="2" customFormat="1" ht="44.25" customHeight="1">
      <c r="A2228" s="41"/>
      <c r="B2228" s="42"/>
      <c r="C2228" s="230" t="s">
        <v>2287</v>
      </c>
      <c r="D2228" s="230" t="s">
        <v>253</v>
      </c>
      <c r="E2228" s="231" t="s">
        <v>2288</v>
      </c>
      <c r="F2228" s="232" t="s">
        <v>2289</v>
      </c>
      <c r="G2228" s="233" t="s">
        <v>321</v>
      </c>
      <c r="H2228" s="234">
        <v>14</v>
      </c>
      <c r="I2228" s="235"/>
      <c r="J2228" s="236">
        <f>ROUND(I2228*H2228,2)</f>
        <v>0</v>
      </c>
      <c r="K2228" s="237"/>
      <c r="L2228" s="47"/>
      <c r="M2228" s="238" t="s">
        <v>1</v>
      </c>
      <c r="N2228" s="239" t="s">
        <v>49</v>
      </c>
      <c r="O2228" s="94"/>
      <c r="P2228" s="240">
        <f>O2228*H2228</f>
        <v>0</v>
      </c>
      <c r="Q2228" s="240">
        <v>0.0011900000000000001</v>
      </c>
      <c r="R2228" s="240">
        <f>Q2228*H2228</f>
        <v>0.016660000000000001</v>
      </c>
      <c r="S2228" s="240">
        <v>0</v>
      </c>
      <c r="T2228" s="241">
        <f>S2228*H2228</f>
        <v>0</v>
      </c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R2228" s="242" t="s">
        <v>304</v>
      </c>
      <c r="AT2228" s="242" t="s">
        <v>253</v>
      </c>
      <c r="AU2228" s="242" t="s">
        <v>93</v>
      </c>
      <c r="AY2228" s="19" t="s">
        <v>251</v>
      </c>
      <c r="BE2228" s="243">
        <f>IF(N2228="základní",J2228,0)</f>
        <v>0</v>
      </c>
      <c r="BF2228" s="243">
        <f>IF(N2228="snížená",J2228,0)</f>
        <v>0</v>
      </c>
      <c r="BG2228" s="243">
        <f>IF(N2228="zákl. přenesená",J2228,0)</f>
        <v>0</v>
      </c>
      <c r="BH2228" s="243">
        <f>IF(N2228="sníž. přenesená",J2228,0)</f>
        <v>0</v>
      </c>
      <c r="BI2228" s="243">
        <f>IF(N2228="nulová",J2228,0)</f>
        <v>0</v>
      </c>
      <c r="BJ2228" s="19" t="s">
        <v>91</v>
      </c>
      <c r="BK2228" s="243">
        <f>ROUND(I2228*H2228,2)</f>
        <v>0</v>
      </c>
      <c r="BL2228" s="19" t="s">
        <v>304</v>
      </c>
      <c r="BM2228" s="242" t="s">
        <v>2290</v>
      </c>
    </row>
    <row r="2229" s="15" customFormat="1">
      <c r="A2229" s="15"/>
      <c r="B2229" s="272"/>
      <c r="C2229" s="273"/>
      <c r="D2229" s="251" t="s">
        <v>260</v>
      </c>
      <c r="E2229" s="274" t="s">
        <v>1</v>
      </c>
      <c r="F2229" s="275" t="s">
        <v>1484</v>
      </c>
      <c r="G2229" s="273"/>
      <c r="H2229" s="274" t="s">
        <v>1</v>
      </c>
      <c r="I2229" s="276"/>
      <c r="J2229" s="273"/>
      <c r="K2229" s="273"/>
      <c r="L2229" s="277"/>
      <c r="M2229" s="278"/>
      <c r="N2229" s="279"/>
      <c r="O2229" s="279"/>
      <c r="P2229" s="279"/>
      <c r="Q2229" s="279"/>
      <c r="R2229" s="279"/>
      <c r="S2229" s="279"/>
      <c r="T2229" s="280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81" t="s">
        <v>260</v>
      </c>
      <c r="AU2229" s="281" t="s">
        <v>93</v>
      </c>
      <c r="AV2229" s="15" t="s">
        <v>91</v>
      </c>
      <c r="AW2229" s="15" t="s">
        <v>40</v>
      </c>
      <c r="AX2229" s="15" t="s">
        <v>84</v>
      </c>
      <c r="AY2229" s="281" t="s">
        <v>251</v>
      </c>
    </row>
    <row r="2230" s="13" customFormat="1">
      <c r="A2230" s="13"/>
      <c r="B2230" s="249"/>
      <c r="C2230" s="250"/>
      <c r="D2230" s="251" t="s">
        <v>260</v>
      </c>
      <c r="E2230" s="252" t="s">
        <v>1</v>
      </c>
      <c r="F2230" s="253" t="s">
        <v>2291</v>
      </c>
      <c r="G2230" s="250"/>
      <c r="H2230" s="254">
        <v>14</v>
      </c>
      <c r="I2230" s="255"/>
      <c r="J2230" s="250"/>
      <c r="K2230" s="250"/>
      <c r="L2230" s="256"/>
      <c r="M2230" s="257"/>
      <c r="N2230" s="258"/>
      <c r="O2230" s="258"/>
      <c r="P2230" s="258"/>
      <c r="Q2230" s="258"/>
      <c r="R2230" s="258"/>
      <c r="S2230" s="258"/>
      <c r="T2230" s="259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60" t="s">
        <v>260</v>
      </c>
      <c r="AU2230" s="260" t="s">
        <v>93</v>
      </c>
      <c r="AV2230" s="13" t="s">
        <v>93</v>
      </c>
      <c r="AW2230" s="13" t="s">
        <v>40</v>
      </c>
      <c r="AX2230" s="13" t="s">
        <v>91</v>
      </c>
      <c r="AY2230" s="260" t="s">
        <v>251</v>
      </c>
    </row>
    <row r="2231" s="2" customFormat="1" ht="33" customHeight="1">
      <c r="A2231" s="41"/>
      <c r="B2231" s="42"/>
      <c r="C2231" s="230" t="s">
        <v>1534</v>
      </c>
      <c r="D2231" s="230" t="s">
        <v>253</v>
      </c>
      <c r="E2231" s="231" t="s">
        <v>2292</v>
      </c>
      <c r="F2231" s="232" t="s">
        <v>2293</v>
      </c>
      <c r="G2231" s="233" t="s">
        <v>571</v>
      </c>
      <c r="H2231" s="234">
        <v>24</v>
      </c>
      <c r="I2231" s="235"/>
      <c r="J2231" s="236">
        <f>ROUND(I2231*H2231,2)</f>
        <v>0</v>
      </c>
      <c r="K2231" s="237"/>
      <c r="L2231" s="47"/>
      <c r="M2231" s="238" t="s">
        <v>1</v>
      </c>
      <c r="N2231" s="239" t="s">
        <v>49</v>
      </c>
      <c r="O2231" s="94"/>
      <c r="P2231" s="240">
        <f>O2231*H2231</f>
        <v>0</v>
      </c>
      <c r="Q2231" s="240">
        <v>0.00031</v>
      </c>
      <c r="R2231" s="240">
        <f>Q2231*H2231</f>
        <v>0.0074400000000000004</v>
      </c>
      <c r="S2231" s="240">
        <v>0</v>
      </c>
      <c r="T2231" s="241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42" t="s">
        <v>304</v>
      </c>
      <c r="AT2231" s="242" t="s">
        <v>253</v>
      </c>
      <c r="AU2231" s="242" t="s">
        <v>93</v>
      </c>
      <c r="AY2231" s="19" t="s">
        <v>251</v>
      </c>
      <c r="BE2231" s="243">
        <f>IF(N2231="základní",J2231,0)</f>
        <v>0</v>
      </c>
      <c r="BF2231" s="243">
        <f>IF(N2231="snížená",J2231,0)</f>
        <v>0</v>
      </c>
      <c r="BG2231" s="243">
        <f>IF(N2231="zákl. přenesená",J2231,0)</f>
        <v>0</v>
      </c>
      <c r="BH2231" s="243">
        <f>IF(N2231="sníž. přenesená",J2231,0)</f>
        <v>0</v>
      </c>
      <c r="BI2231" s="243">
        <f>IF(N2231="nulová",J2231,0)</f>
        <v>0</v>
      </c>
      <c r="BJ2231" s="19" t="s">
        <v>91</v>
      </c>
      <c r="BK2231" s="243">
        <f>ROUND(I2231*H2231,2)</f>
        <v>0</v>
      </c>
      <c r="BL2231" s="19" t="s">
        <v>304</v>
      </c>
      <c r="BM2231" s="242" t="s">
        <v>2294</v>
      </c>
    </row>
    <row r="2232" s="15" customFormat="1">
      <c r="A2232" s="15"/>
      <c r="B2232" s="272"/>
      <c r="C2232" s="273"/>
      <c r="D2232" s="251" t="s">
        <v>260</v>
      </c>
      <c r="E2232" s="274" t="s">
        <v>1</v>
      </c>
      <c r="F2232" s="275" t="s">
        <v>1484</v>
      </c>
      <c r="G2232" s="273"/>
      <c r="H2232" s="274" t="s">
        <v>1</v>
      </c>
      <c r="I2232" s="276"/>
      <c r="J2232" s="273"/>
      <c r="K2232" s="273"/>
      <c r="L2232" s="277"/>
      <c r="M2232" s="278"/>
      <c r="N2232" s="279"/>
      <c r="O2232" s="279"/>
      <c r="P2232" s="279"/>
      <c r="Q2232" s="279"/>
      <c r="R2232" s="279"/>
      <c r="S2232" s="279"/>
      <c r="T2232" s="280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81" t="s">
        <v>260</v>
      </c>
      <c r="AU2232" s="281" t="s">
        <v>93</v>
      </c>
      <c r="AV2232" s="15" t="s">
        <v>91</v>
      </c>
      <c r="AW2232" s="15" t="s">
        <v>40</v>
      </c>
      <c r="AX2232" s="15" t="s">
        <v>84</v>
      </c>
      <c r="AY2232" s="281" t="s">
        <v>251</v>
      </c>
    </row>
    <row r="2233" s="13" customFormat="1">
      <c r="A2233" s="13"/>
      <c r="B2233" s="249"/>
      <c r="C2233" s="250"/>
      <c r="D2233" s="251" t="s">
        <v>260</v>
      </c>
      <c r="E2233" s="252" t="s">
        <v>1</v>
      </c>
      <c r="F2233" s="253" t="s">
        <v>2295</v>
      </c>
      <c r="G2233" s="250"/>
      <c r="H2233" s="254">
        <v>24</v>
      </c>
      <c r="I2233" s="255"/>
      <c r="J2233" s="250"/>
      <c r="K2233" s="250"/>
      <c r="L2233" s="256"/>
      <c r="M2233" s="257"/>
      <c r="N2233" s="258"/>
      <c r="O2233" s="258"/>
      <c r="P2233" s="258"/>
      <c r="Q2233" s="258"/>
      <c r="R2233" s="258"/>
      <c r="S2233" s="258"/>
      <c r="T2233" s="25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60" t="s">
        <v>260</v>
      </c>
      <c r="AU2233" s="260" t="s">
        <v>93</v>
      </c>
      <c r="AV2233" s="13" t="s">
        <v>93</v>
      </c>
      <c r="AW2233" s="13" t="s">
        <v>40</v>
      </c>
      <c r="AX2233" s="13" t="s">
        <v>91</v>
      </c>
      <c r="AY2233" s="260" t="s">
        <v>251</v>
      </c>
    </row>
    <row r="2234" s="2" customFormat="1" ht="44.25" customHeight="1">
      <c r="A2234" s="41"/>
      <c r="B2234" s="42"/>
      <c r="C2234" s="230" t="s">
        <v>2296</v>
      </c>
      <c r="D2234" s="230" t="s">
        <v>253</v>
      </c>
      <c r="E2234" s="231" t="s">
        <v>2297</v>
      </c>
      <c r="F2234" s="232" t="s">
        <v>2298</v>
      </c>
      <c r="G2234" s="233" t="s">
        <v>321</v>
      </c>
      <c r="H2234" s="234">
        <v>4</v>
      </c>
      <c r="I2234" s="235"/>
      <c r="J2234" s="236">
        <f>ROUND(I2234*H2234,2)</f>
        <v>0</v>
      </c>
      <c r="K2234" s="237"/>
      <c r="L2234" s="47"/>
      <c r="M2234" s="238" t="s">
        <v>1</v>
      </c>
      <c r="N2234" s="239" t="s">
        <v>49</v>
      </c>
      <c r="O2234" s="94"/>
      <c r="P2234" s="240">
        <f>O2234*H2234</f>
        <v>0</v>
      </c>
      <c r="Q2234" s="240">
        <v>0.0011900000000000001</v>
      </c>
      <c r="R2234" s="240">
        <f>Q2234*H2234</f>
        <v>0.0047600000000000003</v>
      </c>
      <c r="S2234" s="240">
        <v>0</v>
      </c>
      <c r="T2234" s="241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42" t="s">
        <v>304</v>
      </c>
      <c r="AT2234" s="242" t="s">
        <v>253</v>
      </c>
      <c r="AU2234" s="242" t="s">
        <v>93</v>
      </c>
      <c r="AY2234" s="19" t="s">
        <v>251</v>
      </c>
      <c r="BE2234" s="243">
        <f>IF(N2234="základní",J2234,0)</f>
        <v>0</v>
      </c>
      <c r="BF2234" s="243">
        <f>IF(N2234="snížená",J2234,0)</f>
        <v>0</v>
      </c>
      <c r="BG2234" s="243">
        <f>IF(N2234="zákl. přenesená",J2234,0)</f>
        <v>0</v>
      </c>
      <c r="BH2234" s="243">
        <f>IF(N2234="sníž. přenesená",J2234,0)</f>
        <v>0</v>
      </c>
      <c r="BI2234" s="243">
        <f>IF(N2234="nulová",J2234,0)</f>
        <v>0</v>
      </c>
      <c r="BJ2234" s="19" t="s">
        <v>91</v>
      </c>
      <c r="BK2234" s="243">
        <f>ROUND(I2234*H2234,2)</f>
        <v>0</v>
      </c>
      <c r="BL2234" s="19" t="s">
        <v>304</v>
      </c>
      <c r="BM2234" s="242" t="s">
        <v>2299</v>
      </c>
    </row>
    <row r="2235" s="15" customFormat="1">
      <c r="A2235" s="15"/>
      <c r="B2235" s="272"/>
      <c r="C2235" s="273"/>
      <c r="D2235" s="251" t="s">
        <v>260</v>
      </c>
      <c r="E2235" s="274" t="s">
        <v>1</v>
      </c>
      <c r="F2235" s="275" t="s">
        <v>1484</v>
      </c>
      <c r="G2235" s="273"/>
      <c r="H2235" s="274" t="s">
        <v>1</v>
      </c>
      <c r="I2235" s="276"/>
      <c r="J2235" s="273"/>
      <c r="K2235" s="273"/>
      <c r="L2235" s="277"/>
      <c r="M2235" s="278"/>
      <c r="N2235" s="279"/>
      <c r="O2235" s="279"/>
      <c r="P2235" s="279"/>
      <c r="Q2235" s="279"/>
      <c r="R2235" s="279"/>
      <c r="S2235" s="279"/>
      <c r="T2235" s="280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81" t="s">
        <v>260</v>
      </c>
      <c r="AU2235" s="281" t="s">
        <v>93</v>
      </c>
      <c r="AV2235" s="15" t="s">
        <v>91</v>
      </c>
      <c r="AW2235" s="15" t="s">
        <v>40</v>
      </c>
      <c r="AX2235" s="15" t="s">
        <v>84</v>
      </c>
      <c r="AY2235" s="281" t="s">
        <v>251</v>
      </c>
    </row>
    <row r="2236" s="13" customFormat="1">
      <c r="A2236" s="13"/>
      <c r="B2236" s="249"/>
      <c r="C2236" s="250"/>
      <c r="D2236" s="251" t="s">
        <v>260</v>
      </c>
      <c r="E2236" s="252" t="s">
        <v>1</v>
      </c>
      <c r="F2236" s="253" t="s">
        <v>1517</v>
      </c>
      <c r="G2236" s="250"/>
      <c r="H2236" s="254">
        <v>4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260</v>
      </c>
      <c r="AU2236" s="260" t="s">
        <v>93</v>
      </c>
      <c r="AV2236" s="13" t="s">
        <v>93</v>
      </c>
      <c r="AW2236" s="13" t="s">
        <v>40</v>
      </c>
      <c r="AX2236" s="13" t="s">
        <v>91</v>
      </c>
      <c r="AY2236" s="260" t="s">
        <v>251</v>
      </c>
    </row>
    <row r="2237" s="2" customFormat="1" ht="33" customHeight="1">
      <c r="A2237" s="41"/>
      <c r="B2237" s="42"/>
      <c r="C2237" s="230" t="s">
        <v>2300</v>
      </c>
      <c r="D2237" s="230" t="s">
        <v>253</v>
      </c>
      <c r="E2237" s="231" t="s">
        <v>2301</v>
      </c>
      <c r="F2237" s="232" t="s">
        <v>2302</v>
      </c>
      <c r="G2237" s="233" t="s">
        <v>571</v>
      </c>
      <c r="H2237" s="234">
        <v>11</v>
      </c>
      <c r="I2237" s="235"/>
      <c r="J2237" s="236">
        <f>ROUND(I2237*H2237,2)</f>
        <v>0</v>
      </c>
      <c r="K2237" s="237"/>
      <c r="L2237" s="47"/>
      <c r="M2237" s="238" t="s">
        <v>1</v>
      </c>
      <c r="N2237" s="239" t="s">
        <v>49</v>
      </c>
      <c r="O2237" s="94"/>
      <c r="P2237" s="240">
        <f>O2237*H2237</f>
        <v>0</v>
      </c>
      <c r="Q2237" s="240">
        <v>0.00031</v>
      </c>
      <c r="R2237" s="240">
        <f>Q2237*H2237</f>
        <v>0.0034099999999999998</v>
      </c>
      <c r="S2237" s="240">
        <v>0</v>
      </c>
      <c r="T2237" s="241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42" t="s">
        <v>304</v>
      </c>
      <c r="AT2237" s="242" t="s">
        <v>253</v>
      </c>
      <c r="AU2237" s="242" t="s">
        <v>93</v>
      </c>
      <c r="AY2237" s="19" t="s">
        <v>251</v>
      </c>
      <c r="BE2237" s="243">
        <f>IF(N2237="základní",J2237,0)</f>
        <v>0</v>
      </c>
      <c r="BF2237" s="243">
        <f>IF(N2237="snížená",J2237,0)</f>
        <v>0</v>
      </c>
      <c r="BG2237" s="243">
        <f>IF(N2237="zákl. přenesená",J2237,0)</f>
        <v>0</v>
      </c>
      <c r="BH2237" s="243">
        <f>IF(N2237="sníž. přenesená",J2237,0)</f>
        <v>0</v>
      </c>
      <c r="BI2237" s="243">
        <f>IF(N2237="nulová",J2237,0)</f>
        <v>0</v>
      </c>
      <c r="BJ2237" s="19" t="s">
        <v>91</v>
      </c>
      <c r="BK2237" s="243">
        <f>ROUND(I2237*H2237,2)</f>
        <v>0</v>
      </c>
      <c r="BL2237" s="19" t="s">
        <v>304</v>
      </c>
      <c r="BM2237" s="242" t="s">
        <v>2303</v>
      </c>
    </row>
    <row r="2238" s="15" customFormat="1">
      <c r="A2238" s="15"/>
      <c r="B2238" s="272"/>
      <c r="C2238" s="273"/>
      <c r="D2238" s="251" t="s">
        <v>260</v>
      </c>
      <c r="E2238" s="274" t="s">
        <v>1</v>
      </c>
      <c r="F2238" s="275" t="s">
        <v>1484</v>
      </c>
      <c r="G2238" s="273"/>
      <c r="H2238" s="274" t="s">
        <v>1</v>
      </c>
      <c r="I2238" s="276"/>
      <c r="J2238" s="273"/>
      <c r="K2238" s="273"/>
      <c r="L2238" s="277"/>
      <c r="M2238" s="278"/>
      <c r="N2238" s="279"/>
      <c r="O2238" s="279"/>
      <c r="P2238" s="279"/>
      <c r="Q2238" s="279"/>
      <c r="R2238" s="279"/>
      <c r="S2238" s="279"/>
      <c r="T2238" s="280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81" t="s">
        <v>260</v>
      </c>
      <c r="AU2238" s="281" t="s">
        <v>93</v>
      </c>
      <c r="AV2238" s="15" t="s">
        <v>91</v>
      </c>
      <c r="AW2238" s="15" t="s">
        <v>40</v>
      </c>
      <c r="AX2238" s="15" t="s">
        <v>84</v>
      </c>
      <c r="AY2238" s="281" t="s">
        <v>251</v>
      </c>
    </row>
    <row r="2239" s="13" customFormat="1">
      <c r="A2239" s="13"/>
      <c r="B2239" s="249"/>
      <c r="C2239" s="250"/>
      <c r="D2239" s="251" t="s">
        <v>260</v>
      </c>
      <c r="E2239" s="252" t="s">
        <v>1</v>
      </c>
      <c r="F2239" s="253" t="s">
        <v>2304</v>
      </c>
      <c r="G2239" s="250"/>
      <c r="H2239" s="254">
        <v>11</v>
      </c>
      <c r="I2239" s="255"/>
      <c r="J2239" s="250"/>
      <c r="K2239" s="250"/>
      <c r="L2239" s="256"/>
      <c r="M2239" s="257"/>
      <c r="N2239" s="258"/>
      <c r="O2239" s="258"/>
      <c r="P2239" s="258"/>
      <c r="Q2239" s="258"/>
      <c r="R2239" s="258"/>
      <c r="S2239" s="258"/>
      <c r="T2239" s="25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60" t="s">
        <v>260</v>
      </c>
      <c r="AU2239" s="260" t="s">
        <v>93</v>
      </c>
      <c r="AV2239" s="13" t="s">
        <v>93</v>
      </c>
      <c r="AW2239" s="13" t="s">
        <v>40</v>
      </c>
      <c r="AX2239" s="13" t="s">
        <v>91</v>
      </c>
      <c r="AY2239" s="260" t="s">
        <v>251</v>
      </c>
    </row>
    <row r="2240" s="2" customFormat="1" ht="49.05" customHeight="1">
      <c r="A2240" s="41"/>
      <c r="B2240" s="42"/>
      <c r="C2240" s="230" t="s">
        <v>2305</v>
      </c>
      <c r="D2240" s="230" t="s">
        <v>253</v>
      </c>
      <c r="E2240" s="231" t="s">
        <v>2306</v>
      </c>
      <c r="F2240" s="232" t="s">
        <v>2307</v>
      </c>
      <c r="G2240" s="233" t="s">
        <v>321</v>
      </c>
      <c r="H2240" s="234">
        <v>5</v>
      </c>
      <c r="I2240" s="235"/>
      <c r="J2240" s="236">
        <f>ROUND(I2240*H2240,2)</f>
        <v>0</v>
      </c>
      <c r="K2240" s="237"/>
      <c r="L2240" s="47"/>
      <c r="M2240" s="238" t="s">
        <v>1</v>
      </c>
      <c r="N2240" s="239" t="s">
        <v>49</v>
      </c>
      <c r="O2240" s="94"/>
      <c r="P2240" s="240">
        <f>O2240*H2240</f>
        <v>0</v>
      </c>
      <c r="Q2240" s="240">
        <v>0.0015200000000000001</v>
      </c>
      <c r="R2240" s="240">
        <f>Q2240*H2240</f>
        <v>0.0076000000000000009</v>
      </c>
      <c r="S2240" s="240">
        <v>0</v>
      </c>
      <c r="T2240" s="241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42" t="s">
        <v>304</v>
      </c>
      <c r="AT2240" s="242" t="s">
        <v>253</v>
      </c>
      <c r="AU2240" s="242" t="s">
        <v>93</v>
      </c>
      <c r="AY2240" s="19" t="s">
        <v>251</v>
      </c>
      <c r="BE2240" s="243">
        <f>IF(N2240="základní",J2240,0)</f>
        <v>0</v>
      </c>
      <c r="BF2240" s="243">
        <f>IF(N2240="snížená",J2240,0)</f>
        <v>0</v>
      </c>
      <c r="BG2240" s="243">
        <f>IF(N2240="zákl. přenesená",J2240,0)</f>
        <v>0</v>
      </c>
      <c r="BH2240" s="243">
        <f>IF(N2240="sníž. přenesená",J2240,0)</f>
        <v>0</v>
      </c>
      <c r="BI2240" s="243">
        <f>IF(N2240="nulová",J2240,0)</f>
        <v>0</v>
      </c>
      <c r="BJ2240" s="19" t="s">
        <v>91</v>
      </c>
      <c r="BK2240" s="243">
        <f>ROUND(I2240*H2240,2)</f>
        <v>0</v>
      </c>
      <c r="BL2240" s="19" t="s">
        <v>304</v>
      </c>
      <c r="BM2240" s="242" t="s">
        <v>2308</v>
      </c>
    </row>
    <row r="2241" s="15" customFormat="1">
      <c r="A2241" s="15"/>
      <c r="B2241" s="272"/>
      <c r="C2241" s="273"/>
      <c r="D2241" s="251" t="s">
        <v>260</v>
      </c>
      <c r="E2241" s="274" t="s">
        <v>1</v>
      </c>
      <c r="F2241" s="275" t="s">
        <v>1484</v>
      </c>
      <c r="G2241" s="273"/>
      <c r="H2241" s="274" t="s">
        <v>1</v>
      </c>
      <c r="I2241" s="276"/>
      <c r="J2241" s="273"/>
      <c r="K2241" s="273"/>
      <c r="L2241" s="277"/>
      <c r="M2241" s="278"/>
      <c r="N2241" s="279"/>
      <c r="O2241" s="279"/>
      <c r="P2241" s="279"/>
      <c r="Q2241" s="279"/>
      <c r="R2241" s="279"/>
      <c r="S2241" s="279"/>
      <c r="T2241" s="280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81" t="s">
        <v>260</v>
      </c>
      <c r="AU2241" s="281" t="s">
        <v>93</v>
      </c>
      <c r="AV2241" s="15" t="s">
        <v>91</v>
      </c>
      <c r="AW2241" s="15" t="s">
        <v>40</v>
      </c>
      <c r="AX2241" s="15" t="s">
        <v>84</v>
      </c>
      <c r="AY2241" s="281" t="s">
        <v>251</v>
      </c>
    </row>
    <row r="2242" s="13" customFormat="1">
      <c r="A2242" s="13"/>
      <c r="B2242" s="249"/>
      <c r="C2242" s="250"/>
      <c r="D2242" s="251" t="s">
        <v>260</v>
      </c>
      <c r="E2242" s="252" t="s">
        <v>1</v>
      </c>
      <c r="F2242" s="253" t="s">
        <v>2309</v>
      </c>
      <c r="G2242" s="250"/>
      <c r="H2242" s="254">
        <v>5</v>
      </c>
      <c r="I2242" s="255"/>
      <c r="J2242" s="250"/>
      <c r="K2242" s="250"/>
      <c r="L2242" s="256"/>
      <c r="M2242" s="257"/>
      <c r="N2242" s="258"/>
      <c r="O2242" s="258"/>
      <c r="P2242" s="258"/>
      <c r="Q2242" s="258"/>
      <c r="R2242" s="258"/>
      <c r="S2242" s="258"/>
      <c r="T2242" s="25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60" t="s">
        <v>260</v>
      </c>
      <c r="AU2242" s="260" t="s">
        <v>93</v>
      </c>
      <c r="AV2242" s="13" t="s">
        <v>93</v>
      </c>
      <c r="AW2242" s="13" t="s">
        <v>40</v>
      </c>
      <c r="AX2242" s="13" t="s">
        <v>91</v>
      </c>
      <c r="AY2242" s="260" t="s">
        <v>251</v>
      </c>
    </row>
    <row r="2243" s="2" customFormat="1" ht="49.05" customHeight="1">
      <c r="A2243" s="41"/>
      <c r="B2243" s="42"/>
      <c r="C2243" s="230" t="s">
        <v>1541</v>
      </c>
      <c r="D2243" s="230" t="s">
        <v>253</v>
      </c>
      <c r="E2243" s="231" t="s">
        <v>2310</v>
      </c>
      <c r="F2243" s="232" t="s">
        <v>2311</v>
      </c>
      <c r="G2243" s="233" t="s">
        <v>321</v>
      </c>
      <c r="H2243" s="234">
        <v>0.5</v>
      </c>
      <c r="I2243" s="235"/>
      <c r="J2243" s="236">
        <f>ROUND(I2243*H2243,2)</f>
        <v>0</v>
      </c>
      <c r="K2243" s="237"/>
      <c r="L2243" s="47"/>
      <c r="M2243" s="238" t="s">
        <v>1</v>
      </c>
      <c r="N2243" s="239" t="s">
        <v>49</v>
      </c>
      <c r="O2243" s="94"/>
      <c r="P2243" s="240">
        <f>O2243*H2243</f>
        <v>0</v>
      </c>
      <c r="Q2243" s="240">
        <v>0.0015200000000000001</v>
      </c>
      <c r="R2243" s="240">
        <f>Q2243*H2243</f>
        <v>0.00076000000000000004</v>
      </c>
      <c r="S2243" s="240">
        <v>0</v>
      </c>
      <c r="T2243" s="241">
        <f>S2243*H2243</f>
        <v>0</v>
      </c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R2243" s="242" t="s">
        <v>304</v>
      </c>
      <c r="AT2243" s="242" t="s">
        <v>253</v>
      </c>
      <c r="AU2243" s="242" t="s">
        <v>93</v>
      </c>
      <c r="AY2243" s="19" t="s">
        <v>251</v>
      </c>
      <c r="BE2243" s="243">
        <f>IF(N2243="základní",J2243,0)</f>
        <v>0</v>
      </c>
      <c r="BF2243" s="243">
        <f>IF(N2243="snížená",J2243,0)</f>
        <v>0</v>
      </c>
      <c r="BG2243" s="243">
        <f>IF(N2243="zákl. přenesená",J2243,0)</f>
        <v>0</v>
      </c>
      <c r="BH2243" s="243">
        <f>IF(N2243="sníž. přenesená",J2243,0)</f>
        <v>0</v>
      </c>
      <c r="BI2243" s="243">
        <f>IF(N2243="nulová",J2243,0)</f>
        <v>0</v>
      </c>
      <c r="BJ2243" s="19" t="s">
        <v>91</v>
      </c>
      <c r="BK2243" s="243">
        <f>ROUND(I2243*H2243,2)</f>
        <v>0</v>
      </c>
      <c r="BL2243" s="19" t="s">
        <v>304</v>
      </c>
      <c r="BM2243" s="242" t="s">
        <v>2312</v>
      </c>
    </row>
    <row r="2244" s="15" customFormat="1">
      <c r="A2244" s="15"/>
      <c r="B2244" s="272"/>
      <c r="C2244" s="273"/>
      <c r="D2244" s="251" t="s">
        <v>260</v>
      </c>
      <c r="E2244" s="274" t="s">
        <v>1</v>
      </c>
      <c r="F2244" s="275" t="s">
        <v>1484</v>
      </c>
      <c r="G2244" s="273"/>
      <c r="H2244" s="274" t="s">
        <v>1</v>
      </c>
      <c r="I2244" s="276"/>
      <c r="J2244" s="273"/>
      <c r="K2244" s="273"/>
      <c r="L2244" s="277"/>
      <c r="M2244" s="278"/>
      <c r="N2244" s="279"/>
      <c r="O2244" s="279"/>
      <c r="P2244" s="279"/>
      <c r="Q2244" s="279"/>
      <c r="R2244" s="279"/>
      <c r="S2244" s="279"/>
      <c r="T2244" s="280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81" t="s">
        <v>260</v>
      </c>
      <c r="AU2244" s="281" t="s">
        <v>93</v>
      </c>
      <c r="AV2244" s="15" t="s">
        <v>91</v>
      </c>
      <c r="AW2244" s="15" t="s">
        <v>40</v>
      </c>
      <c r="AX2244" s="15" t="s">
        <v>84</v>
      </c>
      <c r="AY2244" s="281" t="s">
        <v>251</v>
      </c>
    </row>
    <row r="2245" s="13" customFormat="1">
      <c r="A2245" s="13"/>
      <c r="B2245" s="249"/>
      <c r="C2245" s="250"/>
      <c r="D2245" s="251" t="s">
        <v>260</v>
      </c>
      <c r="E2245" s="252" t="s">
        <v>1</v>
      </c>
      <c r="F2245" s="253" t="s">
        <v>2313</v>
      </c>
      <c r="G2245" s="250"/>
      <c r="H2245" s="254">
        <v>0.5</v>
      </c>
      <c r="I2245" s="255"/>
      <c r="J2245" s="250"/>
      <c r="K2245" s="250"/>
      <c r="L2245" s="256"/>
      <c r="M2245" s="257"/>
      <c r="N2245" s="258"/>
      <c r="O2245" s="258"/>
      <c r="P2245" s="258"/>
      <c r="Q2245" s="258"/>
      <c r="R2245" s="258"/>
      <c r="S2245" s="258"/>
      <c r="T2245" s="25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0" t="s">
        <v>260</v>
      </c>
      <c r="AU2245" s="260" t="s">
        <v>93</v>
      </c>
      <c r="AV2245" s="13" t="s">
        <v>93</v>
      </c>
      <c r="AW2245" s="13" t="s">
        <v>40</v>
      </c>
      <c r="AX2245" s="13" t="s">
        <v>91</v>
      </c>
      <c r="AY2245" s="260" t="s">
        <v>251</v>
      </c>
    </row>
    <row r="2246" s="2" customFormat="1" ht="24.15" customHeight="1">
      <c r="A2246" s="41"/>
      <c r="B2246" s="42"/>
      <c r="C2246" s="230" t="s">
        <v>2314</v>
      </c>
      <c r="D2246" s="230" t="s">
        <v>253</v>
      </c>
      <c r="E2246" s="231" t="s">
        <v>2315</v>
      </c>
      <c r="F2246" s="232" t="s">
        <v>2316</v>
      </c>
      <c r="G2246" s="233" t="s">
        <v>1415</v>
      </c>
      <c r="H2246" s="305"/>
      <c r="I2246" s="235"/>
      <c r="J2246" s="236">
        <f>ROUND(I2246*H2246,2)</f>
        <v>0</v>
      </c>
      <c r="K2246" s="237"/>
      <c r="L2246" s="47"/>
      <c r="M2246" s="238" t="s">
        <v>1</v>
      </c>
      <c r="N2246" s="239" t="s">
        <v>49</v>
      </c>
      <c r="O2246" s="94"/>
      <c r="P2246" s="240">
        <f>O2246*H2246</f>
        <v>0</v>
      </c>
      <c r="Q2246" s="240">
        <v>0</v>
      </c>
      <c r="R2246" s="240">
        <f>Q2246*H2246</f>
        <v>0</v>
      </c>
      <c r="S2246" s="240">
        <v>0</v>
      </c>
      <c r="T2246" s="241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42" t="s">
        <v>304</v>
      </c>
      <c r="AT2246" s="242" t="s">
        <v>253</v>
      </c>
      <c r="AU2246" s="242" t="s">
        <v>93</v>
      </c>
      <c r="AY2246" s="19" t="s">
        <v>251</v>
      </c>
      <c r="BE2246" s="243">
        <f>IF(N2246="základní",J2246,0)</f>
        <v>0</v>
      </c>
      <c r="BF2246" s="243">
        <f>IF(N2246="snížená",J2246,0)</f>
        <v>0</v>
      </c>
      <c r="BG2246" s="243">
        <f>IF(N2246="zákl. přenesená",J2246,0)</f>
        <v>0</v>
      </c>
      <c r="BH2246" s="243">
        <f>IF(N2246="sníž. přenesená",J2246,0)</f>
        <v>0</v>
      </c>
      <c r="BI2246" s="243">
        <f>IF(N2246="nulová",J2246,0)</f>
        <v>0</v>
      </c>
      <c r="BJ2246" s="19" t="s">
        <v>91</v>
      </c>
      <c r="BK2246" s="243">
        <f>ROUND(I2246*H2246,2)</f>
        <v>0</v>
      </c>
      <c r="BL2246" s="19" t="s">
        <v>304</v>
      </c>
      <c r="BM2246" s="242" t="s">
        <v>2317</v>
      </c>
    </row>
    <row r="2247" s="2" customFormat="1">
      <c r="A2247" s="41"/>
      <c r="B2247" s="42"/>
      <c r="C2247" s="43"/>
      <c r="D2247" s="244" t="s">
        <v>258</v>
      </c>
      <c r="E2247" s="43"/>
      <c r="F2247" s="245" t="s">
        <v>2318</v>
      </c>
      <c r="G2247" s="43"/>
      <c r="H2247" s="43"/>
      <c r="I2247" s="246"/>
      <c r="J2247" s="43"/>
      <c r="K2247" s="43"/>
      <c r="L2247" s="47"/>
      <c r="M2247" s="247"/>
      <c r="N2247" s="248"/>
      <c r="O2247" s="94"/>
      <c r="P2247" s="94"/>
      <c r="Q2247" s="94"/>
      <c r="R2247" s="94"/>
      <c r="S2247" s="94"/>
      <c r="T2247" s="95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19" t="s">
        <v>258</v>
      </c>
      <c r="AU2247" s="19" t="s">
        <v>93</v>
      </c>
    </row>
    <row r="2248" s="12" customFormat="1" ht="22.8" customHeight="1">
      <c r="A2248" s="12"/>
      <c r="B2248" s="214"/>
      <c r="C2248" s="215"/>
      <c r="D2248" s="216" t="s">
        <v>83</v>
      </c>
      <c r="E2248" s="228" t="s">
        <v>2319</v>
      </c>
      <c r="F2248" s="228" t="s">
        <v>2320</v>
      </c>
      <c r="G2248" s="215"/>
      <c r="H2248" s="215"/>
      <c r="I2248" s="218"/>
      <c r="J2248" s="229">
        <f>BK2248</f>
        <v>0</v>
      </c>
      <c r="K2248" s="215"/>
      <c r="L2248" s="220"/>
      <c r="M2248" s="221"/>
      <c r="N2248" s="222"/>
      <c r="O2248" s="222"/>
      <c r="P2248" s="223">
        <f>SUM(P2249:P2687)</f>
        <v>0</v>
      </c>
      <c r="Q2248" s="222"/>
      <c r="R2248" s="223">
        <f>SUM(R2249:R2687)</f>
        <v>39.39538713000001</v>
      </c>
      <c r="S2248" s="222"/>
      <c r="T2248" s="224">
        <f>SUM(T2249:T2687)</f>
        <v>0</v>
      </c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R2248" s="225" t="s">
        <v>93</v>
      </c>
      <c r="AT2248" s="226" t="s">
        <v>83</v>
      </c>
      <c r="AU2248" s="226" t="s">
        <v>91</v>
      </c>
      <c r="AY2248" s="225" t="s">
        <v>251</v>
      </c>
      <c r="BK2248" s="227">
        <f>SUM(BK2249:BK2687)</f>
        <v>0</v>
      </c>
    </row>
    <row r="2249" s="2" customFormat="1" ht="33" customHeight="1">
      <c r="A2249" s="41"/>
      <c r="B2249" s="42"/>
      <c r="C2249" s="230" t="s">
        <v>1545</v>
      </c>
      <c r="D2249" s="230" t="s">
        <v>253</v>
      </c>
      <c r="E2249" s="231" t="s">
        <v>2321</v>
      </c>
      <c r="F2249" s="232" t="s">
        <v>2322</v>
      </c>
      <c r="G2249" s="233" t="s">
        <v>389</v>
      </c>
      <c r="H2249" s="234">
        <v>632.26800000000003</v>
      </c>
      <c r="I2249" s="235"/>
      <c r="J2249" s="236">
        <f>ROUND(I2249*H2249,2)</f>
        <v>0</v>
      </c>
      <c r="K2249" s="237"/>
      <c r="L2249" s="47"/>
      <c r="M2249" s="238" t="s">
        <v>1</v>
      </c>
      <c r="N2249" s="239" t="s">
        <v>49</v>
      </c>
      <c r="O2249" s="94"/>
      <c r="P2249" s="240">
        <f>O2249*H2249</f>
        <v>0</v>
      </c>
      <c r="Q2249" s="240">
        <v>0.00025999999999999998</v>
      </c>
      <c r="R2249" s="240">
        <f>Q2249*H2249</f>
        <v>0.16438967999999998</v>
      </c>
      <c r="S2249" s="240">
        <v>0</v>
      </c>
      <c r="T2249" s="241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42" t="s">
        <v>304</v>
      </c>
      <c r="AT2249" s="242" t="s">
        <v>253</v>
      </c>
      <c r="AU2249" s="242" t="s">
        <v>93</v>
      </c>
      <c r="AY2249" s="19" t="s">
        <v>251</v>
      </c>
      <c r="BE2249" s="243">
        <f>IF(N2249="základní",J2249,0)</f>
        <v>0</v>
      </c>
      <c r="BF2249" s="243">
        <f>IF(N2249="snížená",J2249,0)</f>
        <v>0</v>
      </c>
      <c r="BG2249" s="243">
        <f>IF(N2249="zákl. přenesená",J2249,0)</f>
        <v>0</v>
      </c>
      <c r="BH2249" s="243">
        <f>IF(N2249="sníž. přenesená",J2249,0)</f>
        <v>0</v>
      </c>
      <c r="BI2249" s="243">
        <f>IF(N2249="nulová",J2249,0)</f>
        <v>0</v>
      </c>
      <c r="BJ2249" s="19" t="s">
        <v>91</v>
      </c>
      <c r="BK2249" s="243">
        <f>ROUND(I2249*H2249,2)</f>
        <v>0</v>
      </c>
      <c r="BL2249" s="19" t="s">
        <v>304</v>
      </c>
      <c r="BM2249" s="242" t="s">
        <v>2323</v>
      </c>
    </row>
    <row r="2250" s="15" customFormat="1">
      <c r="A2250" s="15"/>
      <c r="B2250" s="272"/>
      <c r="C2250" s="273"/>
      <c r="D2250" s="251" t="s">
        <v>260</v>
      </c>
      <c r="E2250" s="274" t="s">
        <v>1</v>
      </c>
      <c r="F2250" s="275" t="s">
        <v>2324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260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251</v>
      </c>
    </row>
    <row r="2251" s="15" customFormat="1">
      <c r="A2251" s="15"/>
      <c r="B2251" s="272"/>
      <c r="C2251" s="273"/>
      <c r="D2251" s="251" t="s">
        <v>260</v>
      </c>
      <c r="E2251" s="274" t="s">
        <v>1</v>
      </c>
      <c r="F2251" s="275" t="s">
        <v>2325</v>
      </c>
      <c r="G2251" s="273"/>
      <c r="H2251" s="274" t="s">
        <v>1</v>
      </c>
      <c r="I2251" s="276"/>
      <c r="J2251" s="273"/>
      <c r="K2251" s="273"/>
      <c r="L2251" s="277"/>
      <c r="M2251" s="278"/>
      <c r="N2251" s="279"/>
      <c r="O2251" s="279"/>
      <c r="P2251" s="279"/>
      <c r="Q2251" s="279"/>
      <c r="R2251" s="279"/>
      <c r="S2251" s="279"/>
      <c r="T2251" s="280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81" t="s">
        <v>260</v>
      </c>
      <c r="AU2251" s="281" t="s">
        <v>93</v>
      </c>
      <c r="AV2251" s="15" t="s">
        <v>91</v>
      </c>
      <c r="AW2251" s="15" t="s">
        <v>40</v>
      </c>
      <c r="AX2251" s="15" t="s">
        <v>84</v>
      </c>
      <c r="AY2251" s="281" t="s">
        <v>251</v>
      </c>
    </row>
    <row r="2252" s="13" customFormat="1">
      <c r="A2252" s="13"/>
      <c r="B2252" s="249"/>
      <c r="C2252" s="250"/>
      <c r="D2252" s="251" t="s">
        <v>260</v>
      </c>
      <c r="E2252" s="252" t="s">
        <v>1</v>
      </c>
      <c r="F2252" s="253" t="s">
        <v>2326</v>
      </c>
      <c r="G2252" s="250"/>
      <c r="H2252" s="254">
        <v>147.231</v>
      </c>
      <c r="I2252" s="255"/>
      <c r="J2252" s="250"/>
      <c r="K2252" s="250"/>
      <c r="L2252" s="256"/>
      <c r="M2252" s="257"/>
      <c r="N2252" s="258"/>
      <c r="O2252" s="258"/>
      <c r="P2252" s="258"/>
      <c r="Q2252" s="258"/>
      <c r="R2252" s="258"/>
      <c r="S2252" s="258"/>
      <c r="T2252" s="25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0" t="s">
        <v>260</v>
      </c>
      <c r="AU2252" s="260" t="s">
        <v>93</v>
      </c>
      <c r="AV2252" s="13" t="s">
        <v>93</v>
      </c>
      <c r="AW2252" s="13" t="s">
        <v>40</v>
      </c>
      <c r="AX2252" s="13" t="s">
        <v>84</v>
      </c>
      <c r="AY2252" s="260" t="s">
        <v>251</v>
      </c>
    </row>
    <row r="2253" s="13" customFormat="1">
      <c r="A2253" s="13"/>
      <c r="B2253" s="249"/>
      <c r="C2253" s="250"/>
      <c r="D2253" s="251" t="s">
        <v>260</v>
      </c>
      <c r="E2253" s="252" t="s">
        <v>1</v>
      </c>
      <c r="F2253" s="253" t="s">
        <v>2327</v>
      </c>
      <c r="G2253" s="250"/>
      <c r="H2253" s="254">
        <v>147.231</v>
      </c>
      <c r="I2253" s="255"/>
      <c r="J2253" s="250"/>
      <c r="K2253" s="250"/>
      <c r="L2253" s="256"/>
      <c r="M2253" s="257"/>
      <c r="N2253" s="258"/>
      <c r="O2253" s="258"/>
      <c r="P2253" s="258"/>
      <c r="Q2253" s="258"/>
      <c r="R2253" s="258"/>
      <c r="S2253" s="258"/>
      <c r="T2253" s="25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0" t="s">
        <v>260</v>
      </c>
      <c r="AU2253" s="260" t="s">
        <v>93</v>
      </c>
      <c r="AV2253" s="13" t="s">
        <v>93</v>
      </c>
      <c r="AW2253" s="13" t="s">
        <v>40</v>
      </c>
      <c r="AX2253" s="13" t="s">
        <v>84</v>
      </c>
      <c r="AY2253" s="260" t="s">
        <v>251</v>
      </c>
    </row>
    <row r="2254" s="13" customFormat="1">
      <c r="A2254" s="13"/>
      <c r="B2254" s="249"/>
      <c r="C2254" s="250"/>
      <c r="D2254" s="251" t="s">
        <v>260</v>
      </c>
      <c r="E2254" s="252" t="s">
        <v>1</v>
      </c>
      <c r="F2254" s="253" t="s">
        <v>2328</v>
      </c>
      <c r="G2254" s="250"/>
      <c r="H2254" s="254">
        <v>147.231</v>
      </c>
      <c r="I2254" s="255"/>
      <c r="J2254" s="250"/>
      <c r="K2254" s="250"/>
      <c r="L2254" s="256"/>
      <c r="M2254" s="257"/>
      <c r="N2254" s="258"/>
      <c r="O2254" s="258"/>
      <c r="P2254" s="258"/>
      <c r="Q2254" s="258"/>
      <c r="R2254" s="258"/>
      <c r="S2254" s="258"/>
      <c r="T2254" s="25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60" t="s">
        <v>260</v>
      </c>
      <c r="AU2254" s="260" t="s">
        <v>93</v>
      </c>
      <c r="AV2254" s="13" t="s">
        <v>93</v>
      </c>
      <c r="AW2254" s="13" t="s">
        <v>40</v>
      </c>
      <c r="AX2254" s="13" t="s">
        <v>84</v>
      </c>
      <c r="AY2254" s="260" t="s">
        <v>251</v>
      </c>
    </row>
    <row r="2255" s="13" customFormat="1">
      <c r="A2255" s="13"/>
      <c r="B2255" s="249"/>
      <c r="C2255" s="250"/>
      <c r="D2255" s="251" t="s">
        <v>260</v>
      </c>
      <c r="E2255" s="252" t="s">
        <v>1</v>
      </c>
      <c r="F2255" s="253" t="s">
        <v>2329</v>
      </c>
      <c r="G2255" s="250"/>
      <c r="H2255" s="254">
        <v>147.231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260</v>
      </c>
      <c r="AU2255" s="260" t="s">
        <v>93</v>
      </c>
      <c r="AV2255" s="13" t="s">
        <v>93</v>
      </c>
      <c r="AW2255" s="13" t="s">
        <v>40</v>
      </c>
      <c r="AX2255" s="13" t="s">
        <v>84</v>
      </c>
      <c r="AY2255" s="260" t="s">
        <v>251</v>
      </c>
    </row>
    <row r="2256" s="16" customFormat="1">
      <c r="A2256" s="16"/>
      <c r="B2256" s="283"/>
      <c r="C2256" s="284"/>
      <c r="D2256" s="251" t="s">
        <v>260</v>
      </c>
      <c r="E2256" s="285" t="s">
        <v>1</v>
      </c>
      <c r="F2256" s="286" t="s">
        <v>329</v>
      </c>
      <c r="G2256" s="284"/>
      <c r="H2256" s="287">
        <v>588.92399999999998</v>
      </c>
      <c r="I2256" s="288"/>
      <c r="J2256" s="284"/>
      <c r="K2256" s="284"/>
      <c r="L2256" s="289"/>
      <c r="M2256" s="290"/>
      <c r="N2256" s="291"/>
      <c r="O2256" s="291"/>
      <c r="P2256" s="291"/>
      <c r="Q2256" s="291"/>
      <c r="R2256" s="291"/>
      <c r="S2256" s="291"/>
      <c r="T2256" s="292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T2256" s="293" t="s">
        <v>260</v>
      </c>
      <c r="AU2256" s="293" t="s">
        <v>93</v>
      </c>
      <c r="AV2256" s="16" t="s">
        <v>273</v>
      </c>
      <c r="AW2256" s="16" t="s">
        <v>40</v>
      </c>
      <c r="AX2256" s="16" t="s">
        <v>84</v>
      </c>
      <c r="AY2256" s="293" t="s">
        <v>251</v>
      </c>
    </row>
    <row r="2257" s="15" customFormat="1">
      <c r="A2257" s="15"/>
      <c r="B2257" s="272"/>
      <c r="C2257" s="273"/>
      <c r="D2257" s="251" t="s">
        <v>260</v>
      </c>
      <c r="E2257" s="274" t="s">
        <v>1</v>
      </c>
      <c r="F2257" s="275" t="s">
        <v>2330</v>
      </c>
      <c r="G2257" s="273"/>
      <c r="H2257" s="274" t="s">
        <v>1</v>
      </c>
      <c r="I2257" s="276"/>
      <c r="J2257" s="273"/>
      <c r="K2257" s="273"/>
      <c r="L2257" s="277"/>
      <c r="M2257" s="278"/>
      <c r="N2257" s="279"/>
      <c r="O2257" s="279"/>
      <c r="P2257" s="279"/>
      <c r="Q2257" s="279"/>
      <c r="R2257" s="279"/>
      <c r="S2257" s="279"/>
      <c r="T2257" s="280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81" t="s">
        <v>260</v>
      </c>
      <c r="AU2257" s="281" t="s">
        <v>93</v>
      </c>
      <c r="AV2257" s="15" t="s">
        <v>91</v>
      </c>
      <c r="AW2257" s="15" t="s">
        <v>40</v>
      </c>
      <c r="AX2257" s="15" t="s">
        <v>84</v>
      </c>
      <c r="AY2257" s="281" t="s">
        <v>251</v>
      </c>
    </row>
    <row r="2258" s="13" customFormat="1">
      <c r="A2258" s="13"/>
      <c r="B2258" s="249"/>
      <c r="C2258" s="250"/>
      <c r="D2258" s="251" t="s">
        <v>260</v>
      </c>
      <c r="E2258" s="252" t="s">
        <v>1</v>
      </c>
      <c r="F2258" s="253" t="s">
        <v>2331</v>
      </c>
      <c r="G2258" s="250"/>
      <c r="H2258" s="254">
        <v>10.836</v>
      </c>
      <c r="I2258" s="255"/>
      <c r="J2258" s="250"/>
      <c r="K2258" s="250"/>
      <c r="L2258" s="256"/>
      <c r="M2258" s="257"/>
      <c r="N2258" s="258"/>
      <c r="O2258" s="258"/>
      <c r="P2258" s="258"/>
      <c r="Q2258" s="258"/>
      <c r="R2258" s="258"/>
      <c r="S2258" s="258"/>
      <c r="T2258" s="25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60" t="s">
        <v>260</v>
      </c>
      <c r="AU2258" s="260" t="s">
        <v>93</v>
      </c>
      <c r="AV2258" s="13" t="s">
        <v>93</v>
      </c>
      <c r="AW2258" s="13" t="s">
        <v>40</v>
      </c>
      <c r="AX2258" s="13" t="s">
        <v>84</v>
      </c>
      <c r="AY2258" s="260" t="s">
        <v>251</v>
      </c>
    </row>
    <row r="2259" s="13" customFormat="1">
      <c r="A2259" s="13"/>
      <c r="B2259" s="249"/>
      <c r="C2259" s="250"/>
      <c r="D2259" s="251" t="s">
        <v>260</v>
      </c>
      <c r="E2259" s="252" t="s">
        <v>1</v>
      </c>
      <c r="F2259" s="253" t="s">
        <v>2332</v>
      </c>
      <c r="G2259" s="250"/>
      <c r="H2259" s="254">
        <v>10.836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260</v>
      </c>
      <c r="AU2259" s="260" t="s">
        <v>93</v>
      </c>
      <c r="AV2259" s="13" t="s">
        <v>93</v>
      </c>
      <c r="AW2259" s="13" t="s">
        <v>40</v>
      </c>
      <c r="AX2259" s="13" t="s">
        <v>84</v>
      </c>
      <c r="AY2259" s="260" t="s">
        <v>251</v>
      </c>
    </row>
    <row r="2260" s="13" customFormat="1">
      <c r="A2260" s="13"/>
      <c r="B2260" s="249"/>
      <c r="C2260" s="250"/>
      <c r="D2260" s="251" t="s">
        <v>260</v>
      </c>
      <c r="E2260" s="252" t="s">
        <v>1</v>
      </c>
      <c r="F2260" s="253" t="s">
        <v>2333</v>
      </c>
      <c r="G2260" s="250"/>
      <c r="H2260" s="254">
        <v>10.836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260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251</v>
      </c>
    </row>
    <row r="2261" s="13" customFormat="1">
      <c r="A2261" s="13"/>
      <c r="B2261" s="249"/>
      <c r="C2261" s="250"/>
      <c r="D2261" s="251" t="s">
        <v>260</v>
      </c>
      <c r="E2261" s="252" t="s">
        <v>1</v>
      </c>
      <c r="F2261" s="253" t="s">
        <v>2334</v>
      </c>
      <c r="G2261" s="250"/>
      <c r="H2261" s="254">
        <v>10.836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260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251</v>
      </c>
    </row>
    <row r="2262" s="16" customFormat="1">
      <c r="A2262" s="16"/>
      <c r="B2262" s="283"/>
      <c r="C2262" s="284"/>
      <c r="D2262" s="251" t="s">
        <v>260</v>
      </c>
      <c r="E2262" s="285" t="s">
        <v>1</v>
      </c>
      <c r="F2262" s="286" t="s">
        <v>329</v>
      </c>
      <c r="G2262" s="284"/>
      <c r="H2262" s="287">
        <v>43.344000000000001</v>
      </c>
      <c r="I2262" s="288"/>
      <c r="J2262" s="284"/>
      <c r="K2262" s="284"/>
      <c r="L2262" s="289"/>
      <c r="M2262" s="290"/>
      <c r="N2262" s="291"/>
      <c r="O2262" s="291"/>
      <c r="P2262" s="291"/>
      <c r="Q2262" s="291"/>
      <c r="R2262" s="291"/>
      <c r="S2262" s="291"/>
      <c r="T2262" s="292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93" t="s">
        <v>260</v>
      </c>
      <c r="AU2262" s="293" t="s">
        <v>93</v>
      </c>
      <c r="AV2262" s="16" t="s">
        <v>273</v>
      </c>
      <c r="AW2262" s="16" t="s">
        <v>40</v>
      </c>
      <c r="AX2262" s="16" t="s">
        <v>84</v>
      </c>
      <c r="AY2262" s="293" t="s">
        <v>251</v>
      </c>
    </row>
    <row r="2263" s="14" customFormat="1">
      <c r="A2263" s="14"/>
      <c r="B2263" s="261"/>
      <c r="C2263" s="262"/>
      <c r="D2263" s="251" t="s">
        <v>260</v>
      </c>
      <c r="E2263" s="263" t="s">
        <v>1</v>
      </c>
      <c r="F2263" s="264" t="s">
        <v>262</v>
      </c>
      <c r="G2263" s="262"/>
      <c r="H2263" s="265">
        <v>632.26800000000003</v>
      </c>
      <c r="I2263" s="266"/>
      <c r="J2263" s="262"/>
      <c r="K2263" s="262"/>
      <c r="L2263" s="267"/>
      <c r="M2263" s="268"/>
      <c r="N2263" s="269"/>
      <c r="O2263" s="269"/>
      <c r="P2263" s="269"/>
      <c r="Q2263" s="269"/>
      <c r="R2263" s="269"/>
      <c r="S2263" s="269"/>
      <c r="T2263" s="270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71" t="s">
        <v>260</v>
      </c>
      <c r="AU2263" s="271" t="s">
        <v>93</v>
      </c>
      <c r="AV2263" s="14" t="s">
        <v>257</v>
      </c>
      <c r="AW2263" s="14" t="s">
        <v>40</v>
      </c>
      <c r="AX2263" s="14" t="s">
        <v>91</v>
      </c>
      <c r="AY2263" s="271" t="s">
        <v>251</v>
      </c>
    </row>
    <row r="2264" s="2" customFormat="1" ht="66.75" customHeight="1">
      <c r="A2264" s="41"/>
      <c r="B2264" s="42"/>
      <c r="C2264" s="294" t="s">
        <v>2335</v>
      </c>
      <c r="D2264" s="294" t="s">
        <v>338</v>
      </c>
      <c r="E2264" s="295" t="s">
        <v>2336</v>
      </c>
      <c r="F2264" s="296" t="s">
        <v>2337</v>
      </c>
      <c r="G2264" s="297" t="s">
        <v>571</v>
      </c>
      <c r="H2264" s="298">
        <v>76</v>
      </c>
      <c r="I2264" s="299"/>
      <c r="J2264" s="300">
        <f>ROUND(I2264*H2264,2)</f>
        <v>0</v>
      </c>
      <c r="K2264" s="301"/>
      <c r="L2264" s="302"/>
      <c r="M2264" s="303" t="s">
        <v>1</v>
      </c>
      <c r="N2264" s="304" t="s">
        <v>49</v>
      </c>
      <c r="O2264" s="94"/>
      <c r="P2264" s="240">
        <f>O2264*H2264</f>
        <v>0</v>
      </c>
      <c r="Q2264" s="240">
        <v>0.26611000000000001</v>
      </c>
      <c r="R2264" s="240">
        <f>Q2264*H2264</f>
        <v>20.224360000000001</v>
      </c>
      <c r="S2264" s="240">
        <v>0</v>
      </c>
      <c r="T2264" s="241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42" t="s">
        <v>364</v>
      </c>
      <c r="AT2264" s="242" t="s">
        <v>338</v>
      </c>
      <c r="AU2264" s="242" t="s">
        <v>93</v>
      </c>
      <c r="AY2264" s="19" t="s">
        <v>251</v>
      </c>
      <c r="BE2264" s="243">
        <f>IF(N2264="základní",J2264,0)</f>
        <v>0</v>
      </c>
      <c r="BF2264" s="243">
        <f>IF(N2264="snížená",J2264,0)</f>
        <v>0</v>
      </c>
      <c r="BG2264" s="243">
        <f>IF(N2264="zákl. přenesená",J2264,0)</f>
        <v>0</v>
      </c>
      <c r="BH2264" s="243">
        <f>IF(N2264="sníž. přenesená",J2264,0)</f>
        <v>0</v>
      </c>
      <c r="BI2264" s="243">
        <f>IF(N2264="nulová",J2264,0)</f>
        <v>0</v>
      </c>
      <c r="BJ2264" s="19" t="s">
        <v>91</v>
      </c>
      <c r="BK2264" s="243">
        <f>ROUND(I2264*H2264,2)</f>
        <v>0</v>
      </c>
      <c r="BL2264" s="19" t="s">
        <v>304</v>
      </c>
      <c r="BM2264" s="242" t="s">
        <v>2338</v>
      </c>
    </row>
    <row r="2265" s="15" customFormat="1">
      <c r="A2265" s="15"/>
      <c r="B2265" s="272"/>
      <c r="C2265" s="273"/>
      <c r="D2265" s="251" t="s">
        <v>260</v>
      </c>
      <c r="E2265" s="274" t="s">
        <v>1</v>
      </c>
      <c r="F2265" s="275" t="s">
        <v>2324</v>
      </c>
      <c r="G2265" s="273"/>
      <c r="H2265" s="274" t="s">
        <v>1</v>
      </c>
      <c r="I2265" s="276"/>
      <c r="J2265" s="273"/>
      <c r="K2265" s="273"/>
      <c r="L2265" s="277"/>
      <c r="M2265" s="278"/>
      <c r="N2265" s="279"/>
      <c r="O2265" s="279"/>
      <c r="P2265" s="279"/>
      <c r="Q2265" s="279"/>
      <c r="R2265" s="279"/>
      <c r="S2265" s="279"/>
      <c r="T2265" s="280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81" t="s">
        <v>260</v>
      </c>
      <c r="AU2265" s="281" t="s">
        <v>93</v>
      </c>
      <c r="AV2265" s="15" t="s">
        <v>91</v>
      </c>
      <c r="AW2265" s="15" t="s">
        <v>40</v>
      </c>
      <c r="AX2265" s="15" t="s">
        <v>84</v>
      </c>
      <c r="AY2265" s="281" t="s">
        <v>251</v>
      </c>
    </row>
    <row r="2266" s="13" customFormat="1">
      <c r="A2266" s="13"/>
      <c r="B2266" s="249"/>
      <c r="C2266" s="250"/>
      <c r="D2266" s="251" t="s">
        <v>260</v>
      </c>
      <c r="E2266" s="252" t="s">
        <v>1</v>
      </c>
      <c r="F2266" s="253" t="s">
        <v>2171</v>
      </c>
      <c r="G2266" s="250"/>
      <c r="H2266" s="254">
        <v>19</v>
      </c>
      <c r="I2266" s="255"/>
      <c r="J2266" s="250"/>
      <c r="K2266" s="250"/>
      <c r="L2266" s="256"/>
      <c r="M2266" s="257"/>
      <c r="N2266" s="258"/>
      <c r="O2266" s="258"/>
      <c r="P2266" s="258"/>
      <c r="Q2266" s="258"/>
      <c r="R2266" s="258"/>
      <c r="S2266" s="258"/>
      <c r="T2266" s="25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60" t="s">
        <v>260</v>
      </c>
      <c r="AU2266" s="260" t="s">
        <v>93</v>
      </c>
      <c r="AV2266" s="13" t="s">
        <v>93</v>
      </c>
      <c r="AW2266" s="13" t="s">
        <v>40</v>
      </c>
      <c r="AX2266" s="13" t="s">
        <v>84</v>
      </c>
      <c r="AY2266" s="260" t="s">
        <v>251</v>
      </c>
    </row>
    <row r="2267" s="13" customFormat="1">
      <c r="A2267" s="13"/>
      <c r="B2267" s="249"/>
      <c r="C2267" s="250"/>
      <c r="D2267" s="251" t="s">
        <v>260</v>
      </c>
      <c r="E2267" s="252" t="s">
        <v>1</v>
      </c>
      <c r="F2267" s="253" t="s">
        <v>2172</v>
      </c>
      <c r="G2267" s="250"/>
      <c r="H2267" s="254">
        <v>19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260</v>
      </c>
      <c r="AU2267" s="260" t="s">
        <v>93</v>
      </c>
      <c r="AV2267" s="13" t="s">
        <v>93</v>
      </c>
      <c r="AW2267" s="13" t="s">
        <v>40</v>
      </c>
      <c r="AX2267" s="13" t="s">
        <v>84</v>
      </c>
      <c r="AY2267" s="260" t="s">
        <v>251</v>
      </c>
    </row>
    <row r="2268" s="13" customFormat="1">
      <c r="A2268" s="13"/>
      <c r="B2268" s="249"/>
      <c r="C2268" s="250"/>
      <c r="D2268" s="251" t="s">
        <v>260</v>
      </c>
      <c r="E2268" s="252" t="s">
        <v>1</v>
      </c>
      <c r="F2268" s="253" t="s">
        <v>2173</v>
      </c>
      <c r="G2268" s="250"/>
      <c r="H2268" s="254">
        <v>19</v>
      </c>
      <c r="I2268" s="255"/>
      <c r="J2268" s="250"/>
      <c r="K2268" s="250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60" t="s">
        <v>260</v>
      </c>
      <c r="AU2268" s="260" t="s">
        <v>93</v>
      </c>
      <c r="AV2268" s="13" t="s">
        <v>93</v>
      </c>
      <c r="AW2268" s="13" t="s">
        <v>40</v>
      </c>
      <c r="AX2268" s="13" t="s">
        <v>84</v>
      </c>
      <c r="AY2268" s="260" t="s">
        <v>251</v>
      </c>
    </row>
    <row r="2269" s="13" customFormat="1">
      <c r="A2269" s="13"/>
      <c r="B2269" s="249"/>
      <c r="C2269" s="250"/>
      <c r="D2269" s="251" t="s">
        <v>260</v>
      </c>
      <c r="E2269" s="252" t="s">
        <v>1</v>
      </c>
      <c r="F2269" s="253" t="s">
        <v>2174</v>
      </c>
      <c r="G2269" s="250"/>
      <c r="H2269" s="254">
        <v>19</v>
      </c>
      <c r="I2269" s="255"/>
      <c r="J2269" s="250"/>
      <c r="K2269" s="250"/>
      <c r="L2269" s="256"/>
      <c r="M2269" s="257"/>
      <c r="N2269" s="258"/>
      <c r="O2269" s="258"/>
      <c r="P2269" s="258"/>
      <c r="Q2269" s="258"/>
      <c r="R2269" s="258"/>
      <c r="S2269" s="258"/>
      <c r="T2269" s="25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60" t="s">
        <v>260</v>
      </c>
      <c r="AU2269" s="260" t="s">
        <v>93</v>
      </c>
      <c r="AV2269" s="13" t="s">
        <v>93</v>
      </c>
      <c r="AW2269" s="13" t="s">
        <v>40</v>
      </c>
      <c r="AX2269" s="13" t="s">
        <v>84</v>
      </c>
      <c r="AY2269" s="260" t="s">
        <v>251</v>
      </c>
    </row>
    <row r="2270" s="14" customFormat="1">
      <c r="A2270" s="14"/>
      <c r="B2270" s="261"/>
      <c r="C2270" s="262"/>
      <c r="D2270" s="251" t="s">
        <v>260</v>
      </c>
      <c r="E2270" s="263" t="s">
        <v>1</v>
      </c>
      <c r="F2270" s="264" t="s">
        <v>262</v>
      </c>
      <c r="G2270" s="262"/>
      <c r="H2270" s="265">
        <v>76</v>
      </c>
      <c r="I2270" s="266"/>
      <c r="J2270" s="262"/>
      <c r="K2270" s="262"/>
      <c r="L2270" s="267"/>
      <c r="M2270" s="268"/>
      <c r="N2270" s="269"/>
      <c r="O2270" s="269"/>
      <c r="P2270" s="269"/>
      <c r="Q2270" s="269"/>
      <c r="R2270" s="269"/>
      <c r="S2270" s="269"/>
      <c r="T2270" s="270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71" t="s">
        <v>260</v>
      </c>
      <c r="AU2270" s="271" t="s">
        <v>93</v>
      </c>
      <c r="AV2270" s="14" t="s">
        <v>257</v>
      </c>
      <c r="AW2270" s="14" t="s">
        <v>40</v>
      </c>
      <c r="AX2270" s="14" t="s">
        <v>91</v>
      </c>
      <c r="AY2270" s="271" t="s">
        <v>251</v>
      </c>
    </row>
    <row r="2271" s="2" customFormat="1" ht="66.75" customHeight="1">
      <c r="A2271" s="41"/>
      <c r="B2271" s="42"/>
      <c r="C2271" s="294" t="s">
        <v>1550</v>
      </c>
      <c r="D2271" s="294" t="s">
        <v>338</v>
      </c>
      <c r="E2271" s="295" t="s">
        <v>2339</v>
      </c>
      <c r="F2271" s="296" t="s">
        <v>2340</v>
      </c>
      <c r="G2271" s="297" t="s">
        <v>571</v>
      </c>
      <c r="H2271" s="298">
        <v>4</v>
      </c>
      <c r="I2271" s="299"/>
      <c r="J2271" s="300">
        <f>ROUND(I2271*H2271,2)</f>
        <v>0</v>
      </c>
      <c r="K2271" s="301"/>
      <c r="L2271" s="302"/>
      <c r="M2271" s="303" t="s">
        <v>1</v>
      </c>
      <c r="N2271" s="304" t="s">
        <v>49</v>
      </c>
      <c r="O2271" s="94"/>
      <c r="P2271" s="240">
        <f>O2271*H2271</f>
        <v>0</v>
      </c>
      <c r="Q2271" s="240">
        <v>0.37511</v>
      </c>
      <c r="R2271" s="240">
        <f>Q2271*H2271</f>
        <v>1.50044</v>
      </c>
      <c r="S2271" s="240">
        <v>0</v>
      </c>
      <c r="T2271" s="241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42" t="s">
        <v>364</v>
      </c>
      <c r="AT2271" s="242" t="s">
        <v>338</v>
      </c>
      <c r="AU2271" s="242" t="s">
        <v>93</v>
      </c>
      <c r="AY2271" s="19" t="s">
        <v>251</v>
      </c>
      <c r="BE2271" s="243">
        <f>IF(N2271="základní",J2271,0)</f>
        <v>0</v>
      </c>
      <c r="BF2271" s="243">
        <f>IF(N2271="snížená",J2271,0)</f>
        <v>0</v>
      </c>
      <c r="BG2271" s="243">
        <f>IF(N2271="zákl. přenesená",J2271,0)</f>
        <v>0</v>
      </c>
      <c r="BH2271" s="243">
        <f>IF(N2271="sníž. přenesená",J2271,0)</f>
        <v>0</v>
      </c>
      <c r="BI2271" s="243">
        <f>IF(N2271="nulová",J2271,0)</f>
        <v>0</v>
      </c>
      <c r="BJ2271" s="19" t="s">
        <v>91</v>
      </c>
      <c r="BK2271" s="243">
        <f>ROUND(I2271*H2271,2)</f>
        <v>0</v>
      </c>
      <c r="BL2271" s="19" t="s">
        <v>304</v>
      </c>
      <c r="BM2271" s="242" t="s">
        <v>2341</v>
      </c>
    </row>
    <row r="2272" s="15" customFormat="1">
      <c r="A2272" s="15"/>
      <c r="B2272" s="272"/>
      <c r="C2272" s="273"/>
      <c r="D2272" s="251" t="s">
        <v>260</v>
      </c>
      <c r="E2272" s="274" t="s">
        <v>1</v>
      </c>
      <c r="F2272" s="275" t="s">
        <v>2324</v>
      </c>
      <c r="G2272" s="273"/>
      <c r="H2272" s="274" t="s">
        <v>1</v>
      </c>
      <c r="I2272" s="276"/>
      <c r="J2272" s="273"/>
      <c r="K2272" s="273"/>
      <c r="L2272" s="277"/>
      <c r="M2272" s="278"/>
      <c r="N2272" s="279"/>
      <c r="O2272" s="279"/>
      <c r="P2272" s="279"/>
      <c r="Q2272" s="279"/>
      <c r="R2272" s="279"/>
      <c r="S2272" s="279"/>
      <c r="T2272" s="280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81" t="s">
        <v>260</v>
      </c>
      <c r="AU2272" s="281" t="s">
        <v>93</v>
      </c>
      <c r="AV2272" s="15" t="s">
        <v>91</v>
      </c>
      <c r="AW2272" s="15" t="s">
        <v>40</v>
      </c>
      <c r="AX2272" s="15" t="s">
        <v>84</v>
      </c>
      <c r="AY2272" s="281" t="s">
        <v>251</v>
      </c>
    </row>
    <row r="2273" s="13" customFormat="1">
      <c r="A2273" s="13"/>
      <c r="B2273" s="249"/>
      <c r="C2273" s="250"/>
      <c r="D2273" s="251" t="s">
        <v>260</v>
      </c>
      <c r="E2273" s="252" t="s">
        <v>1</v>
      </c>
      <c r="F2273" s="253" t="s">
        <v>2179</v>
      </c>
      <c r="G2273" s="250"/>
      <c r="H2273" s="254">
        <v>1</v>
      </c>
      <c r="I2273" s="255"/>
      <c r="J2273" s="250"/>
      <c r="K2273" s="250"/>
      <c r="L2273" s="256"/>
      <c r="M2273" s="257"/>
      <c r="N2273" s="258"/>
      <c r="O2273" s="258"/>
      <c r="P2273" s="258"/>
      <c r="Q2273" s="258"/>
      <c r="R2273" s="258"/>
      <c r="S2273" s="258"/>
      <c r="T2273" s="25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0" t="s">
        <v>260</v>
      </c>
      <c r="AU2273" s="260" t="s">
        <v>93</v>
      </c>
      <c r="AV2273" s="13" t="s">
        <v>93</v>
      </c>
      <c r="AW2273" s="13" t="s">
        <v>40</v>
      </c>
      <c r="AX2273" s="13" t="s">
        <v>84</v>
      </c>
      <c r="AY2273" s="260" t="s">
        <v>251</v>
      </c>
    </row>
    <row r="2274" s="13" customFormat="1">
      <c r="A2274" s="13"/>
      <c r="B2274" s="249"/>
      <c r="C2274" s="250"/>
      <c r="D2274" s="251" t="s">
        <v>260</v>
      </c>
      <c r="E2274" s="252" t="s">
        <v>1</v>
      </c>
      <c r="F2274" s="253" t="s">
        <v>2180</v>
      </c>
      <c r="G2274" s="250"/>
      <c r="H2274" s="254">
        <v>1</v>
      </c>
      <c r="I2274" s="255"/>
      <c r="J2274" s="250"/>
      <c r="K2274" s="250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0" t="s">
        <v>260</v>
      </c>
      <c r="AU2274" s="260" t="s">
        <v>93</v>
      </c>
      <c r="AV2274" s="13" t="s">
        <v>93</v>
      </c>
      <c r="AW2274" s="13" t="s">
        <v>40</v>
      </c>
      <c r="AX2274" s="13" t="s">
        <v>84</v>
      </c>
      <c r="AY2274" s="260" t="s">
        <v>251</v>
      </c>
    </row>
    <row r="2275" s="13" customFormat="1">
      <c r="A2275" s="13"/>
      <c r="B2275" s="249"/>
      <c r="C2275" s="250"/>
      <c r="D2275" s="251" t="s">
        <v>260</v>
      </c>
      <c r="E2275" s="252" t="s">
        <v>1</v>
      </c>
      <c r="F2275" s="253" t="s">
        <v>2181</v>
      </c>
      <c r="G2275" s="250"/>
      <c r="H2275" s="254">
        <v>1</v>
      </c>
      <c r="I2275" s="255"/>
      <c r="J2275" s="250"/>
      <c r="K2275" s="250"/>
      <c r="L2275" s="256"/>
      <c r="M2275" s="257"/>
      <c r="N2275" s="258"/>
      <c r="O2275" s="258"/>
      <c r="P2275" s="258"/>
      <c r="Q2275" s="258"/>
      <c r="R2275" s="258"/>
      <c r="S2275" s="258"/>
      <c r="T2275" s="25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60" t="s">
        <v>260</v>
      </c>
      <c r="AU2275" s="260" t="s">
        <v>93</v>
      </c>
      <c r="AV2275" s="13" t="s">
        <v>93</v>
      </c>
      <c r="AW2275" s="13" t="s">
        <v>40</v>
      </c>
      <c r="AX2275" s="13" t="s">
        <v>84</v>
      </c>
      <c r="AY2275" s="260" t="s">
        <v>251</v>
      </c>
    </row>
    <row r="2276" s="13" customFormat="1">
      <c r="A2276" s="13"/>
      <c r="B2276" s="249"/>
      <c r="C2276" s="250"/>
      <c r="D2276" s="251" t="s">
        <v>260</v>
      </c>
      <c r="E2276" s="252" t="s">
        <v>1</v>
      </c>
      <c r="F2276" s="253" t="s">
        <v>2182</v>
      </c>
      <c r="G2276" s="250"/>
      <c r="H2276" s="254">
        <v>1</v>
      </c>
      <c r="I2276" s="255"/>
      <c r="J2276" s="250"/>
      <c r="K2276" s="250"/>
      <c r="L2276" s="256"/>
      <c r="M2276" s="257"/>
      <c r="N2276" s="258"/>
      <c r="O2276" s="258"/>
      <c r="P2276" s="258"/>
      <c r="Q2276" s="258"/>
      <c r="R2276" s="258"/>
      <c r="S2276" s="258"/>
      <c r="T2276" s="25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0" t="s">
        <v>260</v>
      </c>
      <c r="AU2276" s="260" t="s">
        <v>93</v>
      </c>
      <c r="AV2276" s="13" t="s">
        <v>93</v>
      </c>
      <c r="AW2276" s="13" t="s">
        <v>40</v>
      </c>
      <c r="AX2276" s="13" t="s">
        <v>84</v>
      </c>
      <c r="AY2276" s="260" t="s">
        <v>251</v>
      </c>
    </row>
    <row r="2277" s="14" customFormat="1">
      <c r="A2277" s="14"/>
      <c r="B2277" s="261"/>
      <c r="C2277" s="262"/>
      <c r="D2277" s="251" t="s">
        <v>260</v>
      </c>
      <c r="E2277" s="263" t="s">
        <v>1</v>
      </c>
      <c r="F2277" s="264" t="s">
        <v>262</v>
      </c>
      <c r="G2277" s="262"/>
      <c r="H2277" s="265">
        <v>4</v>
      </c>
      <c r="I2277" s="266"/>
      <c r="J2277" s="262"/>
      <c r="K2277" s="262"/>
      <c r="L2277" s="267"/>
      <c r="M2277" s="268"/>
      <c r="N2277" s="269"/>
      <c r="O2277" s="269"/>
      <c r="P2277" s="269"/>
      <c r="Q2277" s="269"/>
      <c r="R2277" s="269"/>
      <c r="S2277" s="269"/>
      <c r="T2277" s="270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71" t="s">
        <v>260</v>
      </c>
      <c r="AU2277" s="271" t="s">
        <v>93</v>
      </c>
      <c r="AV2277" s="14" t="s">
        <v>257</v>
      </c>
      <c r="AW2277" s="14" t="s">
        <v>40</v>
      </c>
      <c r="AX2277" s="14" t="s">
        <v>91</v>
      </c>
      <c r="AY2277" s="271" t="s">
        <v>251</v>
      </c>
    </row>
    <row r="2278" s="2" customFormat="1" ht="33" customHeight="1">
      <c r="A2278" s="41"/>
      <c r="B2278" s="42"/>
      <c r="C2278" s="230" t="s">
        <v>2342</v>
      </c>
      <c r="D2278" s="230" t="s">
        <v>253</v>
      </c>
      <c r="E2278" s="231" t="s">
        <v>2343</v>
      </c>
      <c r="F2278" s="232" t="s">
        <v>2344</v>
      </c>
      <c r="G2278" s="233" t="s">
        <v>389</v>
      </c>
      <c r="H2278" s="234">
        <v>166.185</v>
      </c>
      <c r="I2278" s="235"/>
      <c r="J2278" s="236">
        <f>ROUND(I2278*H2278,2)</f>
        <v>0</v>
      </c>
      <c r="K2278" s="237"/>
      <c r="L2278" s="47"/>
      <c r="M2278" s="238" t="s">
        <v>1</v>
      </c>
      <c r="N2278" s="239" t="s">
        <v>49</v>
      </c>
      <c r="O2278" s="94"/>
      <c r="P2278" s="240">
        <f>O2278*H2278</f>
        <v>0</v>
      </c>
      <c r="Q2278" s="240">
        <v>0.00027</v>
      </c>
      <c r="R2278" s="240">
        <f>Q2278*H2278</f>
        <v>0.044869949999999999</v>
      </c>
      <c r="S2278" s="240">
        <v>0</v>
      </c>
      <c r="T2278" s="241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42" t="s">
        <v>304</v>
      </c>
      <c r="AT2278" s="242" t="s">
        <v>253</v>
      </c>
      <c r="AU2278" s="242" t="s">
        <v>93</v>
      </c>
      <c r="AY2278" s="19" t="s">
        <v>251</v>
      </c>
      <c r="BE2278" s="243">
        <f>IF(N2278="základní",J2278,0)</f>
        <v>0</v>
      </c>
      <c r="BF2278" s="243">
        <f>IF(N2278="snížená",J2278,0)</f>
        <v>0</v>
      </c>
      <c r="BG2278" s="243">
        <f>IF(N2278="zákl. přenesená",J2278,0)</f>
        <v>0</v>
      </c>
      <c r="BH2278" s="243">
        <f>IF(N2278="sníž. přenesená",J2278,0)</f>
        <v>0</v>
      </c>
      <c r="BI2278" s="243">
        <f>IF(N2278="nulová",J2278,0)</f>
        <v>0</v>
      </c>
      <c r="BJ2278" s="19" t="s">
        <v>91</v>
      </c>
      <c r="BK2278" s="243">
        <f>ROUND(I2278*H2278,2)</f>
        <v>0</v>
      </c>
      <c r="BL2278" s="19" t="s">
        <v>304</v>
      </c>
      <c r="BM2278" s="242" t="s">
        <v>2345</v>
      </c>
    </row>
    <row r="2279" s="15" customFormat="1">
      <c r="A2279" s="15"/>
      <c r="B2279" s="272"/>
      <c r="C2279" s="273"/>
      <c r="D2279" s="251" t="s">
        <v>260</v>
      </c>
      <c r="E2279" s="274" t="s">
        <v>1</v>
      </c>
      <c r="F2279" s="275" t="s">
        <v>2324</v>
      </c>
      <c r="G2279" s="273"/>
      <c r="H2279" s="274" t="s">
        <v>1</v>
      </c>
      <c r="I2279" s="276"/>
      <c r="J2279" s="273"/>
      <c r="K2279" s="273"/>
      <c r="L2279" s="277"/>
      <c r="M2279" s="278"/>
      <c r="N2279" s="279"/>
      <c r="O2279" s="279"/>
      <c r="P2279" s="279"/>
      <c r="Q2279" s="279"/>
      <c r="R2279" s="279"/>
      <c r="S2279" s="279"/>
      <c r="T2279" s="280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81" t="s">
        <v>260</v>
      </c>
      <c r="AU2279" s="281" t="s">
        <v>93</v>
      </c>
      <c r="AV2279" s="15" t="s">
        <v>91</v>
      </c>
      <c r="AW2279" s="15" t="s">
        <v>40</v>
      </c>
      <c r="AX2279" s="15" t="s">
        <v>84</v>
      </c>
      <c r="AY2279" s="281" t="s">
        <v>251</v>
      </c>
    </row>
    <row r="2280" s="15" customFormat="1">
      <c r="A2280" s="15"/>
      <c r="B2280" s="272"/>
      <c r="C2280" s="273"/>
      <c r="D2280" s="251" t="s">
        <v>260</v>
      </c>
      <c r="E2280" s="274" t="s">
        <v>1</v>
      </c>
      <c r="F2280" s="275" t="s">
        <v>2346</v>
      </c>
      <c r="G2280" s="273"/>
      <c r="H2280" s="274" t="s">
        <v>1</v>
      </c>
      <c r="I2280" s="276"/>
      <c r="J2280" s="273"/>
      <c r="K2280" s="273"/>
      <c r="L2280" s="277"/>
      <c r="M2280" s="278"/>
      <c r="N2280" s="279"/>
      <c r="O2280" s="279"/>
      <c r="P2280" s="279"/>
      <c r="Q2280" s="279"/>
      <c r="R2280" s="279"/>
      <c r="S2280" s="279"/>
      <c r="T2280" s="280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81" t="s">
        <v>260</v>
      </c>
      <c r="AU2280" s="281" t="s">
        <v>93</v>
      </c>
      <c r="AV2280" s="15" t="s">
        <v>91</v>
      </c>
      <c r="AW2280" s="15" t="s">
        <v>40</v>
      </c>
      <c r="AX2280" s="15" t="s">
        <v>84</v>
      </c>
      <c r="AY2280" s="281" t="s">
        <v>251</v>
      </c>
    </row>
    <row r="2281" s="13" customFormat="1">
      <c r="A2281" s="13"/>
      <c r="B2281" s="249"/>
      <c r="C2281" s="250"/>
      <c r="D2281" s="251" t="s">
        <v>260</v>
      </c>
      <c r="E2281" s="252" t="s">
        <v>1</v>
      </c>
      <c r="F2281" s="253" t="s">
        <v>2347</v>
      </c>
      <c r="G2281" s="250"/>
      <c r="H2281" s="254">
        <v>72.509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260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251</v>
      </c>
    </row>
    <row r="2282" s="16" customFormat="1">
      <c r="A2282" s="16"/>
      <c r="B2282" s="283"/>
      <c r="C2282" s="284"/>
      <c r="D2282" s="251" t="s">
        <v>260</v>
      </c>
      <c r="E2282" s="285" t="s">
        <v>1</v>
      </c>
      <c r="F2282" s="286" t="s">
        <v>329</v>
      </c>
      <c r="G2282" s="284"/>
      <c r="H2282" s="287">
        <v>72.509</v>
      </c>
      <c r="I2282" s="288"/>
      <c r="J2282" s="284"/>
      <c r="K2282" s="284"/>
      <c r="L2282" s="289"/>
      <c r="M2282" s="290"/>
      <c r="N2282" s="291"/>
      <c r="O2282" s="291"/>
      <c r="P2282" s="291"/>
      <c r="Q2282" s="291"/>
      <c r="R2282" s="291"/>
      <c r="S2282" s="291"/>
      <c r="T2282" s="292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93" t="s">
        <v>260</v>
      </c>
      <c r="AU2282" s="293" t="s">
        <v>93</v>
      </c>
      <c r="AV2282" s="16" t="s">
        <v>273</v>
      </c>
      <c r="AW2282" s="16" t="s">
        <v>40</v>
      </c>
      <c r="AX2282" s="16" t="s">
        <v>84</v>
      </c>
      <c r="AY2282" s="293" t="s">
        <v>251</v>
      </c>
    </row>
    <row r="2283" s="15" customFormat="1">
      <c r="A2283" s="15"/>
      <c r="B2283" s="272"/>
      <c r="C2283" s="273"/>
      <c r="D2283" s="251" t="s">
        <v>260</v>
      </c>
      <c r="E2283" s="274" t="s">
        <v>1</v>
      </c>
      <c r="F2283" s="275" t="s">
        <v>2348</v>
      </c>
      <c r="G2283" s="273"/>
      <c r="H2283" s="274" t="s">
        <v>1</v>
      </c>
      <c r="I2283" s="276"/>
      <c r="J2283" s="273"/>
      <c r="K2283" s="273"/>
      <c r="L2283" s="277"/>
      <c r="M2283" s="278"/>
      <c r="N2283" s="279"/>
      <c r="O2283" s="279"/>
      <c r="P2283" s="279"/>
      <c r="Q2283" s="279"/>
      <c r="R2283" s="279"/>
      <c r="S2283" s="279"/>
      <c r="T2283" s="280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81" t="s">
        <v>260</v>
      </c>
      <c r="AU2283" s="281" t="s">
        <v>93</v>
      </c>
      <c r="AV2283" s="15" t="s">
        <v>91</v>
      </c>
      <c r="AW2283" s="15" t="s">
        <v>40</v>
      </c>
      <c r="AX2283" s="15" t="s">
        <v>84</v>
      </c>
      <c r="AY2283" s="281" t="s">
        <v>251</v>
      </c>
    </row>
    <row r="2284" s="13" customFormat="1">
      <c r="A2284" s="13"/>
      <c r="B2284" s="249"/>
      <c r="C2284" s="250"/>
      <c r="D2284" s="251" t="s">
        <v>260</v>
      </c>
      <c r="E2284" s="252" t="s">
        <v>1</v>
      </c>
      <c r="F2284" s="253" t="s">
        <v>2349</v>
      </c>
      <c r="G2284" s="250"/>
      <c r="H2284" s="254">
        <v>82.409999999999997</v>
      </c>
      <c r="I2284" s="255"/>
      <c r="J2284" s="250"/>
      <c r="K2284" s="250"/>
      <c r="L2284" s="256"/>
      <c r="M2284" s="257"/>
      <c r="N2284" s="258"/>
      <c r="O2284" s="258"/>
      <c r="P2284" s="258"/>
      <c r="Q2284" s="258"/>
      <c r="R2284" s="258"/>
      <c r="S2284" s="258"/>
      <c r="T2284" s="25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60" t="s">
        <v>260</v>
      </c>
      <c r="AU2284" s="260" t="s">
        <v>93</v>
      </c>
      <c r="AV2284" s="13" t="s">
        <v>93</v>
      </c>
      <c r="AW2284" s="13" t="s">
        <v>40</v>
      </c>
      <c r="AX2284" s="13" t="s">
        <v>84</v>
      </c>
      <c r="AY2284" s="260" t="s">
        <v>251</v>
      </c>
    </row>
    <row r="2285" s="16" customFormat="1">
      <c r="A2285" s="16"/>
      <c r="B2285" s="283"/>
      <c r="C2285" s="284"/>
      <c r="D2285" s="251" t="s">
        <v>260</v>
      </c>
      <c r="E2285" s="285" t="s">
        <v>1</v>
      </c>
      <c r="F2285" s="286" t="s">
        <v>329</v>
      </c>
      <c r="G2285" s="284"/>
      <c r="H2285" s="287">
        <v>82.409999999999997</v>
      </c>
      <c r="I2285" s="288"/>
      <c r="J2285" s="284"/>
      <c r="K2285" s="284"/>
      <c r="L2285" s="289"/>
      <c r="M2285" s="290"/>
      <c r="N2285" s="291"/>
      <c r="O2285" s="291"/>
      <c r="P2285" s="291"/>
      <c r="Q2285" s="291"/>
      <c r="R2285" s="291"/>
      <c r="S2285" s="291"/>
      <c r="T2285" s="292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93" t="s">
        <v>260</v>
      </c>
      <c r="AU2285" s="293" t="s">
        <v>93</v>
      </c>
      <c r="AV2285" s="16" t="s">
        <v>273</v>
      </c>
      <c r="AW2285" s="16" t="s">
        <v>40</v>
      </c>
      <c r="AX2285" s="16" t="s">
        <v>84</v>
      </c>
      <c r="AY2285" s="293" t="s">
        <v>251</v>
      </c>
    </row>
    <row r="2286" s="15" customFormat="1">
      <c r="A2286" s="15"/>
      <c r="B2286" s="272"/>
      <c r="C2286" s="273"/>
      <c r="D2286" s="251" t="s">
        <v>260</v>
      </c>
      <c r="E2286" s="274" t="s">
        <v>1</v>
      </c>
      <c r="F2286" s="275" t="s">
        <v>2350</v>
      </c>
      <c r="G2286" s="273"/>
      <c r="H2286" s="274" t="s">
        <v>1</v>
      </c>
      <c r="I2286" s="276"/>
      <c r="J2286" s="273"/>
      <c r="K2286" s="273"/>
      <c r="L2286" s="277"/>
      <c r="M2286" s="278"/>
      <c r="N2286" s="279"/>
      <c r="O2286" s="279"/>
      <c r="P2286" s="279"/>
      <c r="Q2286" s="279"/>
      <c r="R2286" s="279"/>
      <c r="S2286" s="279"/>
      <c r="T2286" s="280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81" t="s">
        <v>260</v>
      </c>
      <c r="AU2286" s="281" t="s">
        <v>93</v>
      </c>
      <c r="AV2286" s="15" t="s">
        <v>91</v>
      </c>
      <c r="AW2286" s="15" t="s">
        <v>40</v>
      </c>
      <c r="AX2286" s="15" t="s">
        <v>84</v>
      </c>
      <c r="AY2286" s="281" t="s">
        <v>251</v>
      </c>
    </row>
    <row r="2287" s="13" customFormat="1">
      <c r="A2287" s="13"/>
      <c r="B2287" s="249"/>
      <c r="C2287" s="250"/>
      <c r="D2287" s="251" t="s">
        <v>260</v>
      </c>
      <c r="E2287" s="252" t="s">
        <v>1</v>
      </c>
      <c r="F2287" s="253" t="s">
        <v>2351</v>
      </c>
      <c r="G2287" s="250"/>
      <c r="H2287" s="254">
        <v>11.266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260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251</v>
      </c>
    </row>
    <row r="2288" s="16" customFormat="1">
      <c r="A2288" s="16"/>
      <c r="B2288" s="283"/>
      <c r="C2288" s="284"/>
      <c r="D2288" s="251" t="s">
        <v>260</v>
      </c>
      <c r="E2288" s="285" t="s">
        <v>1</v>
      </c>
      <c r="F2288" s="286" t="s">
        <v>329</v>
      </c>
      <c r="G2288" s="284"/>
      <c r="H2288" s="287">
        <v>11.266</v>
      </c>
      <c r="I2288" s="288"/>
      <c r="J2288" s="284"/>
      <c r="K2288" s="284"/>
      <c r="L2288" s="289"/>
      <c r="M2288" s="290"/>
      <c r="N2288" s="291"/>
      <c r="O2288" s="291"/>
      <c r="P2288" s="291"/>
      <c r="Q2288" s="291"/>
      <c r="R2288" s="291"/>
      <c r="S2288" s="291"/>
      <c r="T2288" s="292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T2288" s="293" t="s">
        <v>260</v>
      </c>
      <c r="AU2288" s="293" t="s">
        <v>93</v>
      </c>
      <c r="AV2288" s="16" t="s">
        <v>273</v>
      </c>
      <c r="AW2288" s="16" t="s">
        <v>40</v>
      </c>
      <c r="AX2288" s="16" t="s">
        <v>84</v>
      </c>
      <c r="AY2288" s="293" t="s">
        <v>251</v>
      </c>
    </row>
    <row r="2289" s="14" customFormat="1">
      <c r="A2289" s="14"/>
      <c r="B2289" s="261"/>
      <c r="C2289" s="262"/>
      <c r="D2289" s="251" t="s">
        <v>260</v>
      </c>
      <c r="E2289" s="263" t="s">
        <v>1</v>
      </c>
      <c r="F2289" s="264" t="s">
        <v>262</v>
      </c>
      <c r="G2289" s="262"/>
      <c r="H2289" s="265">
        <v>166.185</v>
      </c>
      <c r="I2289" s="266"/>
      <c r="J2289" s="262"/>
      <c r="K2289" s="262"/>
      <c r="L2289" s="267"/>
      <c r="M2289" s="268"/>
      <c r="N2289" s="269"/>
      <c r="O2289" s="269"/>
      <c r="P2289" s="269"/>
      <c r="Q2289" s="269"/>
      <c r="R2289" s="269"/>
      <c r="S2289" s="269"/>
      <c r="T2289" s="27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71" t="s">
        <v>260</v>
      </c>
      <c r="AU2289" s="271" t="s">
        <v>93</v>
      </c>
      <c r="AV2289" s="14" t="s">
        <v>257</v>
      </c>
      <c r="AW2289" s="14" t="s">
        <v>40</v>
      </c>
      <c r="AX2289" s="14" t="s">
        <v>91</v>
      </c>
      <c r="AY2289" s="271" t="s">
        <v>251</v>
      </c>
    </row>
    <row r="2290" s="2" customFormat="1" ht="66.75" customHeight="1">
      <c r="A2290" s="41"/>
      <c r="B2290" s="42"/>
      <c r="C2290" s="294" t="s">
        <v>1553</v>
      </c>
      <c r="D2290" s="294" t="s">
        <v>338</v>
      </c>
      <c r="E2290" s="295" t="s">
        <v>2352</v>
      </c>
      <c r="F2290" s="296" t="s">
        <v>2353</v>
      </c>
      <c r="G2290" s="297" t="s">
        <v>571</v>
      </c>
      <c r="H2290" s="298">
        <v>9</v>
      </c>
      <c r="I2290" s="299"/>
      <c r="J2290" s="300">
        <f>ROUND(I2290*H2290,2)</f>
        <v>0</v>
      </c>
      <c r="K2290" s="301"/>
      <c r="L2290" s="302"/>
      <c r="M2290" s="303" t="s">
        <v>1</v>
      </c>
      <c r="N2290" s="304" t="s">
        <v>49</v>
      </c>
      <c r="O2290" s="94"/>
      <c r="P2290" s="240">
        <f>O2290*H2290</f>
        <v>0</v>
      </c>
      <c r="Q2290" s="240">
        <v>0.27600000000000002</v>
      </c>
      <c r="R2290" s="240">
        <f>Q2290*H2290</f>
        <v>2.484</v>
      </c>
      <c r="S2290" s="240">
        <v>0</v>
      </c>
      <c r="T2290" s="241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42" t="s">
        <v>364</v>
      </c>
      <c r="AT2290" s="242" t="s">
        <v>338</v>
      </c>
      <c r="AU2290" s="242" t="s">
        <v>93</v>
      </c>
      <c r="AY2290" s="19" t="s">
        <v>251</v>
      </c>
      <c r="BE2290" s="243">
        <f>IF(N2290="základní",J2290,0)</f>
        <v>0</v>
      </c>
      <c r="BF2290" s="243">
        <f>IF(N2290="snížená",J2290,0)</f>
        <v>0</v>
      </c>
      <c r="BG2290" s="243">
        <f>IF(N2290="zákl. přenesená",J2290,0)</f>
        <v>0</v>
      </c>
      <c r="BH2290" s="243">
        <f>IF(N2290="sníž. přenesená",J2290,0)</f>
        <v>0</v>
      </c>
      <c r="BI2290" s="243">
        <f>IF(N2290="nulová",J2290,0)</f>
        <v>0</v>
      </c>
      <c r="BJ2290" s="19" t="s">
        <v>91</v>
      </c>
      <c r="BK2290" s="243">
        <f>ROUND(I2290*H2290,2)</f>
        <v>0</v>
      </c>
      <c r="BL2290" s="19" t="s">
        <v>304</v>
      </c>
      <c r="BM2290" s="242" t="s">
        <v>2354</v>
      </c>
    </row>
    <row r="2291" s="2" customFormat="1">
      <c r="A2291" s="41"/>
      <c r="B2291" s="42"/>
      <c r="C2291" s="43"/>
      <c r="D2291" s="251" t="s">
        <v>289</v>
      </c>
      <c r="E2291" s="43"/>
      <c r="F2291" s="282" t="s">
        <v>2355</v>
      </c>
      <c r="G2291" s="43"/>
      <c r="H2291" s="43"/>
      <c r="I2291" s="246"/>
      <c r="J2291" s="43"/>
      <c r="K2291" s="43"/>
      <c r="L2291" s="47"/>
      <c r="M2291" s="247"/>
      <c r="N2291" s="248"/>
      <c r="O2291" s="94"/>
      <c r="P2291" s="94"/>
      <c r="Q2291" s="94"/>
      <c r="R2291" s="94"/>
      <c r="S2291" s="94"/>
      <c r="T2291" s="95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19" t="s">
        <v>289</v>
      </c>
      <c r="AU2291" s="19" t="s">
        <v>93</v>
      </c>
    </row>
    <row r="2292" s="15" customFormat="1">
      <c r="A2292" s="15"/>
      <c r="B2292" s="272"/>
      <c r="C2292" s="273"/>
      <c r="D2292" s="251" t="s">
        <v>260</v>
      </c>
      <c r="E2292" s="274" t="s">
        <v>1</v>
      </c>
      <c r="F2292" s="275" t="s">
        <v>2324</v>
      </c>
      <c r="G2292" s="273"/>
      <c r="H2292" s="274" t="s">
        <v>1</v>
      </c>
      <c r="I2292" s="276"/>
      <c r="J2292" s="273"/>
      <c r="K2292" s="273"/>
      <c r="L2292" s="277"/>
      <c r="M2292" s="278"/>
      <c r="N2292" s="279"/>
      <c r="O2292" s="279"/>
      <c r="P2292" s="279"/>
      <c r="Q2292" s="279"/>
      <c r="R2292" s="279"/>
      <c r="S2292" s="279"/>
      <c r="T2292" s="280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81" t="s">
        <v>260</v>
      </c>
      <c r="AU2292" s="281" t="s">
        <v>93</v>
      </c>
      <c r="AV2292" s="15" t="s">
        <v>91</v>
      </c>
      <c r="AW2292" s="15" t="s">
        <v>40</v>
      </c>
      <c r="AX2292" s="15" t="s">
        <v>84</v>
      </c>
      <c r="AY2292" s="281" t="s">
        <v>251</v>
      </c>
    </row>
    <row r="2293" s="13" customFormat="1">
      <c r="A2293" s="13"/>
      <c r="B2293" s="249"/>
      <c r="C2293" s="250"/>
      <c r="D2293" s="251" t="s">
        <v>260</v>
      </c>
      <c r="E2293" s="252" t="s">
        <v>1</v>
      </c>
      <c r="F2293" s="253" t="s">
        <v>2356</v>
      </c>
      <c r="G2293" s="250"/>
      <c r="H2293" s="254">
        <v>9</v>
      </c>
      <c r="I2293" s="255"/>
      <c r="J2293" s="250"/>
      <c r="K2293" s="250"/>
      <c r="L2293" s="256"/>
      <c r="M2293" s="257"/>
      <c r="N2293" s="258"/>
      <c r="O2293" s="258"/>
      <c r="P2293" s="258"/>
      <c r="Q2293" s="258"/>
      <c r="R2293" s="258"/>
      <c r="S2293" s="258"/>
      <c r="T2293" s="25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60" t="s">
        <v>260</v>
      </c>
      <c r="AU2293" s="260" t="s">
        <v>93</v>
      </c>
      <c r="AV2293" s="13" t="s">
        <v>93</v>
      </c>
      <c r="AW2293" s="13" t="s">
        <v>40</v>
      </c>
      <c r="AX2293" s="13" t="s">
        <v>91</v>
      </c>
      <c r="AY2293" s="260" t="s">
        <v>251</v>
      </c>
    </row>
    <row r="2294" s="2" customFormat="1" ht="66.75" customHeight="1">
      <c r="A2294" s="41"/>
      <c r="B2294" s="42"/>
      <c r="C2294" s="294" t="s">
        <v>2357</v>
      </c>
      <c r="D2294" s="294" t="s">
        <v>338</v>
      </c>
      <c r="E2294" s="295" t="s">
        <v>2358</v>
      </c>
      <c r="F2294" s="296" t="s">
        <v>2359</v>
      </c>
      <c r="G2294" s="297" t="s">
        <v>571</v>
      </c>
      <c r="H2294" s="298">
        <v>10</v>
      </c>
      <c r="I2294" s="299"/>
      <c r="J2294" s="300">
        <f>ROUND(I2294*H2294,2)</f>
        <v>0</v>
      </c>
      <c r="K2294" s="301"/>
      <c r="L2294" s="302"/>
      <c r="M2294" s="303" t="s">
        <v>1</v>
      </c>
      <c r="N2294" s="304" t="s">
        <v>49</v>
      </c>
      <c r="O2294" s="94"/>
      <c r="P2294" s="240">
        <f>O2294*H2294</f>
        <v>0</v>
      </c>
      <c r="Q2294" s="240">
        <v>0.27600000000000002</v>
      </c>
      <c r="R2294" s="240">
        <f>Q2294*H2294</f>
        <v>2.7600000000000002</v>
      </c>
      <c r="S2294" s="240">
        <v>0</v>
      </c>
      <c r="T2294" s="241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42" t="s">
        <v>364</v>
      </c>
      <c r="AT2294" s="242" t="s">
        <v>338</v>
      </c>
      <c r="AU2294" s="242" t="s">
        <v>93</v>
      </c>
      <c r="AY2294" s="19" t="s">
        <v>251</v>
      </c>
      <c r="BE2294" s="243">
        <f>IF(N2294="základní",J2294,0)</f>
        <v>0</v>
      </c>
      <c r="BF2294" s="243">
        <f>IF(N2294="snížená",J2294,0)</f>
        <v>0</v>
      </c>
      <c r="BG2294" s="243">
        <f>IF(N2294="zákl. přenesená",J2294,0)</f>
        <v>0</v>
      </c>
      <c r="BH2294" s="243">
        <f>IF(N2294="sníž. přenesená",J2294,0)</f>
        <v>0</v>
      </c>
      <c r="BI2294" s="243">
        <f>IF(N2294="nulová",J2294,0)</f>
        <v>0</v>
      </c>
      <c r="BJ2294" s="19" t="s">
        <v>91</v>
      </c>
      <c r="BK2294" s="243">
        <f>ROUND(I2294*H2294,2)</f>
        <v>0</v>
      </c>
      <c r="BL2294" s="19" t="s">
        <v>304</v>
      </c>
      <c r="BM2294" s="242" t="s">
        <v>2360</v>
      </c>
    </row>
    <row r="2295" s="2" customFormat="1">
      <c r="A2295" s="41"/>
      <c r="B2295" s="42"/>
      <c r="C2295" s="43"/>
      <c r="D2295" s="251" t="s">
        <v>289</v>
      </c>
      <c r="E2295" s="43"/>
      <c r="F2295" s="282" t="s">
        <v>2355</v>
      </c>
      <c r="G2295" s="43"/>
      <c r="H2295" s="43"/>
      <c r="I2295" s="246"/>
      <c r="J2295" s="43"/>
      <c r="K2295" s="43"/>
      <c r="L2295" s="47"/>
      <c r="M2295" s="247"/>
      <c r="N2295" s="248"/>
      <c r="O2295" s="94"/>
      <c r="P2295" s="94"/>
      <c r="Q2295" s="94"/>
      <c r="R2295" s="94"/>
      <c r="S2295" s="94"/>
      <c r="T2295" s="95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19" t="s">
        <v>289</v>
      </c>
      <c r="AU2295" s="19" t="s">
        <v>93</v>
      </c>
    </row>
    <row r="2296" s="15" customFormat="1">
      <c r="A2296" s="15"/>
      <c r="B2296" s="272"/>
      <c r="C2296" s="273"/>
      <c r="D2296" s="251" t="s">
        <v>260</v>
      </c>
      <c r="E2296" s="274" t="s">
        <v>1</v>
      </c>
      <c r="F2296" s="275" t="s">
        <v>2324</v>
      </c>
      <c r="G2296" s="273"/>
      <c r="H2296" s="274" t="s">
        <v>1</v>
      </c>
      <c r="I2296" s="276"/>
      <c r="J2296" s="273"/>
      <c r="K2296" s="273"/>
      <c r="L2296" s="277"/>
      <c r="M2296" s="278"/>
      <c r="N2296" s="279"/>
      <c r="O2296" s="279"/>
      <c r="P2296" s="279"/>
      <c r="Q2296" s="279"/>
      <c r="R2296" s="279"/>
      <c r="S2296" s="279"/>
      <c r="T2296" s="280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81" t="s">
        <v>260</v>
      </c>
      <c r="AU2296" s="281" t="s">
        <v>93</v>
      </c>
      <c r="AV2296" s="15" t="s">
        <v>91</v>
      </c>
      <c r="AW2296" s="15" t="s">
        <v>40</v>
      </c>
      <c r="AX2296" s="15" t="s">
        <v>84</v>
      </c>
      <c r="AY2296" s="281" t="s">
        <v>251</v>
      </c>
    </row>
    <row r="2297" s="13" customFormat="1">
      <c r="A2297" s="13"/>
      <c r="B2297" s="249"/>
      <c r="C2297" s="250"/>
      <c r="D2297" s="251" t="s">
        <v>260</v>
      </c>
      <c r="E2297" s="252" t="s">
        <v>1</v>
      </c>
      <c r="F2297" s="253" t="s">
        <v>2361</v>
      </c>
      <c r="G2297" s="250"/>
      <c r="H2297" s="254">
        <v>10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260</v>
      </c>
      <c r="AU2297" s="260" t="s">
        <v>93</v>
      </c>
      <c r="AV2297" s="13" t="s">
        <v>93</v>
      </c>
      <c r="AW2297" s="13" t="s">
        <v>40</v>
      </c>
      <c r="AX2297" s="13" t="s">
        <v>91</v>
      </c>
      <c r="AY2297" s="260" t="s">
        <v>251</v>
      </c>
    </row>
    <row r="2298" s="2" customFormat="1" ht="66.75" customHeight="1">
      <c r="A2298" s="41"/>
      <c r="B2298" s="42"/>
      <c r="C2298" s="294" t="s">
        <v>1558</v>
      </c>
      <c r="D2298" s="294" t="s">
        <v>338</v>
      </c>
      <c r="E2298" s="295" t="s">
        <v>2362</v>
      </c>
      <c r="F2298" s="296" t="s">
        <v>2363</v>
      </c>
      <c r="G2298" s="297" t="s">
        <v>571</v>
      </c>
      <c r="H2298" s="298">
        <v>1</v>
      </c>
      <c r="I2298" s="299"/>
      <c r="J2298" s="300">
        <f>ROUND(I2298*H2298,2)</f>
        <v>0</v>
      </c>
      <c r="K2298" s="301"/>
      <c r="L2298" s="302"/>
      <c r="M2298" s="303" t="s">
        <v>1</v>
      </c>
      <c r="N2298" s="304" t="s">
        <v>49</v>
      </c>
      <c r="O2298" s="94"/>
      <c r="P2298" s="240">
        <f>O2298*H2298</f>
        <v>0</v>
      </c>
      <c r="Q2298" s="240">
        <v>0.37511</v>
      </c>
      <c r="R2298" s="240">
        <f>Q2298*H2298</f>
        <v>0.37511</v>
      </c>
      <c r="S2298" s="240">
        <v>0</v>
      </c>
      <c r="T2298" s="241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42" t="s">
        <v>364</v>
      </c>
      <c r="AT2298" s="242" t="s">
        <v>338</v>
      </c>
      <c r="AU2298" s="242" t="s">
        <v>93</v>
      </c>
      <c r="AY2298" s="19" t="s">
        <v>251</v>
      </c>
      <c r="BE2298" s="243">
        <f>IF(N2298="základní",J2298,0)</f>
        <v>0</v>
      </c>
      <c r="BF2298" s="243">
        <f>IF(N2298="snížená",J2298,0)</f>
        <v>0</v>
      </c>
      <c r="BG2298" s="243">
        <f>IF(N2298="zákl. přenesená",J2298,0)</f>
        <v>0</v>
      </c>
      <c r="BH2298" s="243">
        <f>IF(N2298="sníž. přenesená",J2298,0)</f>
        <v>0</v>
      </c>
      <c r="BI2298" s="243">
        <f>IF(N2298="nulová",J2298,0)</f>
        <v>0</v>
      </c>
      <c r="BJ2298" s="19" t="s">
        <v>91</v>
      </c>
      <c r="BK2298" s="243">
        <f>ROUND(I2298*H2298,2)</f>
        <v>0</v>
      </c>
      <c r="BL2298" s="19" t="s">
        <v>304</v>
      </c>
      <c r="BM2298" s="242" t="s">
        <v>2364</v>
      </c>
    </row>
    <row r="2299" s="2" customFormat="1">
      <c r="A2299" s="41"/>
      <c r="B2299" s="42"/>
      <c r="C2299" s="43"/>
      <c r="D2299" s="251" t="s">
        <v>289</v>
      </c>
      <c r="E2299" s="43"/>
      <c r="F2299" s="282" t="s">
        <v>2355</v>
      </c>
      <c r="G2299" s="43"/>
      <c r="H2299" s="43"/>
      <c r="I2299" s="246"/>
      <c r="J2299" s="43"/>
      <c r="K2299" s="43"/>
      <c r="L2299" s="47"/>
      <c r="M2299" s="247"/>
      <c r="N2299" s="248"/>
      <c r="O2299" s="94"/>
      <c r="P2299" s="94"/>
      <c r="Q2299" s="94"/>
      <c r="R2299" s="94"/>
      <c r="S2299" s="94"/>
      <c r="T2299" s="95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19" t="s">
        <v>289</v>
      </c>
      <c r="AU2299" s="19" t="s">
        <v>93</v>
      </c>
    </row>
    <row r="2300" s="15" customFormat="1">
      <c r="A2300" s="15"/>
      <c r="B2300" s="272"/>
      <c r="C2300" s="273"/>
      <c r="D2300" s="251" t="s">
        <v>260</v>
      </c>
      <c r="E2300" s="274" t="s">
        <v>1</v>
      </c>
      <c r="F2300" s="275" t="s">
        <v>2324</v>
      </c>
      <c r="G2300" s="273"/>
      <c r="H2300" s="274" t="s">
        <v>1</v>
      </c>
      <c r="I2300" s="276"/>
      <c r="J2300" s="273"/>
      <c r="K2300" s="273"/>
      <c r="L2300" s="277"/>
      <c r="M2300" s="278"/>
      <c r="N2300" s="279"/>
      <c r="O2300" s="279"/>
      <c r="P2300" s="279"/>
      <c r="Q2300" s="279"/>
      <c r="R2300" s="279"/>
      <c r="S2300" s="279"/>
      <c r="T2300" s="280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81" t="s">
        <v>260</v>
      </c>
      <c r="AU2300" s="281" t="s">
        <v>93</v>
      </c>
      <c r="AV2300" s="15" t="s">
        <v>91</v>
      </c>
      <c r="AW2300" s="15" t="s">
        <v>40</v>
      </c>
      <c r="AX2300" s="15" t="s">
        <v>84</v>
      </c>
      <c r="AY2300" s="281" t="s">
        <v>251</v>
      </c>
    </row>
    <row r="2301" s="13" customFormat="1">
      <c r="A2301" s="13"/>
      <c r="B2301" s="249"/>
      <c r="C2301" s="250"/>
      <c r="D2301" s="251" t="s">
        <v>260</v>
      </c>
      <c r="E2301" s="252" t="s">
        <v>1</v>
      </c>
      <c r="F2301" s="253" t="s">
        <v>1160</v>
      </c>
      <c r="G2301" s="250"/>
      <c r="H2301" s="254">
        <v>1</v>
      </c>
      <c r="I2301" s="255"/>
      <c r="J2301" s="250"/>
      <c r="K2301" s="250"/>
      <c r="L2301" s="256"/>
      <c r="M2301" s="257"/>
      <c r="N2301" s="258"/>
      <c r="O2301" s="258"/>
      <c r="P2301" s="258"/>
      <c r="Q2301" s="258"/>
      <c r="R2301" s="258"/>
      <c r="S2301" s="258"/>
      <c r="T2301" s="25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60" t="s">
        <v>260</v>
      </c>
      <c r="AU2301" s="260" t="s">
        <v>93</v>
      </c>
      <c r="AV2301" s="13" t="s">
        <v>93</v>
      </c>
      <c r="AW2301" s="13" t="s">
        <v>40</v>
      </c>
      <c r="AX2301" s="13" t="s">
        <v>91</v>
      </c>
      <c r="AY2301" s="260" t="s">
        <v>251</v>
      </c>
    </row>
    <row r="2302" s="2" customFormat="1" ht="24.15" customHeight="1">
      <c r="A2302" s="41"/>
      <c r="B2302" s="42"/>
      <c r="C2302" s="230" t="s">
        <v>2365</v>
      </c>
      <c r="D2302" s="230" t="s">
        <v>253</v>
      </c>
      <c r="E2302" s="231" t="s">
        <v>2366</v>
      </c>
      <c r="F2302" s="232" t="s">
        <v>2367</v>
      </c>
      <c r="G2302" s="233" t="s">
        <v>321</v>
      </c>
      <c r="H2302" s="234">
        <v>1127.25</v>
      </c>
      <c r="I2302" s="235"/>
      <c r="J2302" s="236">
        <f>ROUND(I2302*H2302,2)</f>
        <v>0</v>
      </c>
      <c r="K2302" s="237"/>
      <c r="L2302" s="47"/>
      <c r="M2302" s="238" t="s">
        <v>1</v>
      </c>
      <c r="N2302" s="239" t="s">
        <v>49</v>
      </c>
      <c r="O2302" s="94"/>
      <c r="P2302" s="240">
        <f>O2302*H2302</f>
        <v>0</v>
      </c>
      <c r="Q2302" s="240">
        <v>0.00014999999999999999</v>
      </c>
      <c r="R2302" s="240">
        <f>Q2302*H2302</f>
        <v>0.16908749999999997</v>
      </c>
      <c r="S2302" s="240">
        <v>0</v>
      </c>
      <c r="T2302" s="241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42" t="s">
        <v>304</v>
      </c>
      <c r="AT2302" s="242" t="s">
        <v>253</v>
      </c>
      <c r="AU2302" s="242" t="s">
        <v>93</v>
      </c>
      <c r="AY2302" s="19" t="s">
        <v>251</v>
      </c>
      <c r="BE2302" s="243">
        <f>IF(N2302="základní",J2302,0)</f>
        <v>0</v>
      </c>
      <c r="BF2302" s="243">
        <f>IF(N2302="snížená",J2302,0)</f>
        <v>0</v>
      </c>
      <c r="BG2302" s="243">
        <f>IF(N2302="zákl. přenesená",J2302,0)</f>
        <v>0</v>
      </c>
      <c r="BH2302" s="243">
        <f>IF(N2302="sníž. přenesená",J2302,0)</f>
        <v>0</v>
      </c>
      <c r="BI2302" s="243">
        <f>IF(N2302="nulová",J2302,0)</f>
        <v>0</v>
      </c>
      <c r="BJ2302" s="19" t="s">
        <v>91</v>
      </c>
      <c r="BK2302" s="243">
        <f>ROUND(I2302*H2302,2)</f>
        <v>0</v>
      </c>
      <c r="BL2302" s="19" t="s">
        <v>304</v>
      </c>
      <c r="BM2302" s="242" t="s">
        <v>2368</v>
      </c>
    </row>
    <row r="2303" s="2" customFormat="1">
      <c r="A2303" s="41"/>
      <c r="B2303" s="42"/>
      <c r="C2303" s="43"/>
      <c r="D2303" s="244" t="s">
        <v>258</v>
      </c>
      <c r="E2303" s="43"/>
      <c r="F2303" s="245" t="s">
        <v>2369</v>
      </c>
      <c r="G2303" s="43"/>
      <c r="H2303" s="43"/>
      <c r="I2303" s="246"/>
      <c r="J2303" s="43"/>
      <c r="K2303" s="43"/>
      <c r="L2303" s="47"/>
      <c r="M2303" s="247"/>
      <c r="N2303" s="248"/>
      <c r="O2303" s="94"/>
      <c r="P2303" s="94"/>
      <c r="Q2303" s="94"/>
      <c r="R2303" s="94"/>
      <c r="S2303" s="94"/>
      <c r="T2303" s="95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T2303" s="19" t="s">
        <v>258</v>
      </c>
      <c r="AU2303" s="19" t="s">
        <v>93</v>
      </c>
    </row>
    <row r="2304" s="2" customFormat="1">
      <c r="A2304" s="41"/>
      <c r="B2304" s="42"/>
      <c r="C2304" s="43"/>
      <c r="D2304" s="251" t="s">
        <v>289</v>
      </c>
      <c r="E2304" s="43"/>
      <c r="F2304" s="282" t="s">
        <v>2370</v>
      </c>
      <c r="G2304" s="43"/>
      <c r="H2304" s="43"/>
      <c r="I2304" s="246"/>
      <c r="J2304" s="43"/>
      <c r="K2304" s="43"/>
      <c r="L2304" s="47"/>
      <c r="M2304" s="247"/>
      <c r="N2304" s="248"/>
      <c r="O2304" s="94"/>
      <c r="P2304" s="94"/>
      <c r="Q2304" s="94"/>
      <c r="R2304" s="94"/>
      <c r="S2304" s="94"/>
      <c r="T2304" s="95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19" t="s">
        <v>289</v>
      </c>
      <c r="AU2304" s="19" t="s">
        <v>93</v>
      </c>
    </row>
    <row r="2305" s="15" customFormat="1">
      <c r="A2305" s="15"/>
      <c r="B2305" s="272"/>
      <c r="C2305" s="273"/>
      <c r="D2305" s="251" t="s">
        <v>260</v>
      </c>
      <c r="E2305" s="274" t="s">
        <v>1</v>
      </c>
      <c r="F2305" s="275" t="s">
        <v>2324</v>
      </c>
      <c r="G2305" s="273"/>
      <c r="H2305" s="274" t="s">
        <v>1</v>
      </c>
      <c r="I2305" s="276"/>
      <c r="J2305" s="273"/>
      <c r="K2305" s="273"/>
      <c r="L2305" s="277"/>
      <c r="M2305" s="278"/>
      <c r="N2305" s="279"/>
      <c r="O2305" s="279"/>
      <c r="P2305" s="279"/>
      <c r="Q2305" s="279"/>
      <c r="R2305" s="279"/>
      <c r="S2305" s="279"/>
      <c r="T2305" s="280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81" t="s">
        <v>260</v>
      </c>
      <c r="AU2305" s="281" t="s">
        <v>93</v>
      </c>
      <c r="AV2305" s="15" t="s">
        <v>91</v>
      </c>
      <c r="AW2305" s="15" t="s">
        <v>40</v>
      </c>
      <c r="AX2305" s="15" t="s">
        <v>84</v>
      </c>
      <c r="AY2305" s="281" t="s">
        <v>251</v>
      </c>
    </row>
    <row r="2306" s="15" customFormat="1">
      <c r="A2306" s="15"/>
      <c r="B2306" s="272"/>
      <c r="C2306" s="273"/>
      <c r="D2306" s="251" t="s">
        <v>260</v>
      </c>
      <c r="E2306" s="274" t="s">
        <v>1</v>
      </c>
      <c r="F2306" s="275" t="s">
        <v>2325</v>
      </c>
      <c r="G2306" s="273"/>
      <c r="H2306" s="274" t="s">
        <v>1</v>
      </c>
      <c r="I2306" s="276"/>
      <c r="J2306" s="273"/>
      <c r="K2306" s="273"/>
      <c r="L2306" s="277"/>
      <c r="M2306" s="278"/>
      <c r="N2306" s="279"/>
      <c r="O2306" s="279"/>
      <c r="P2306" s="279"/>
      <c r="Q2306" s="279"/>
      <c r="R2306" s="279"/>
      <c r="S2306" s="279"/>
      <c r="T2306" s="280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81" t="s">
        <v>260</v>
      </c>
      <c r="AU2306" s="281" t="s">
        <v>93</v>
      </c>
      <c r="AV2306" s="15" t="s">
        <v>91</v>
      </c>
      <c r="AW2306" s="15" t="s">
        <v>40</v>
      </c>
      <c r="AX2306" s="15" t="s">
        <v>84</v>
      </c>
      <c r="AY2306" s="281" t="s">
        <v>251</v>
      </c>
    </row>
    <row r="2307" s="13" customFormat="1">
      <c r="A2307" s="13"/>
      <c r="B2307" s="249"/>
      <c r="C2307" s="250"/>
      <c r="D2307" s="251" t="s">
        <v>260</v>
      </c>
      <c r="E2307" s="252" t="s">
        <v>1</v>
      </c>
      <c r="F2307" s="253" t="s">
        <v>2371</v>
      </c>
      <c r="G2307" s="250"/>
      <c r="H2307" s="254">
        <v>211.09</v>
      </c>
      <c r="I2307" s="255"/>
      <c r="J2307" s="250"/>
      <c r="K2307" s="250"/>
      <c r="L2307" s="256"/>
      <c r="M2307" s="257"/>
      <c r="N2307" s="258"/>
      <c r="O2307" s="258"/>
      <c r="P2307" s="258"/>
      <c r="Q2307" s="258"/>
      <c r="R2307" s="258"/>
      <c r="S2307" s="258"/>
      <c r="T2307" s="259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60" t="s">
        <v>260</v>
      </c>
      <c r="AU2307" s="260" t="s">
        <v>93</v>
      </c>
      <c r="AV2307" s="13" t="s">
        <v>93</v>
      </c>
      <c r="AW2307" s="13" t="s">
        <v>40</v>
      </c>
      <c r="AX2307" s="13" t="s">
        <v>84</v>
      </c>
      <c r="AY2307" s="260" t="s">
        <v>251</v>
      </c>
    </row>
    <row r="2308" s="13" customFormat="1">
      <c r="A2308" s="13"/>
      <c r="B2308" s="249"/>
      <c r="C2308" s="250"/>
      <c r="D2308" s="251" t="s">
        <v>260</v>
      </c>
      <c r="E2308" s="252" t="s">
        <v>1</v>
      </c>
      <c r="F2308" s="253" t="s">
        <v>2372</v>
      </c>
      <c r="G2308" s="250"/>
      <c r="H2308" s="254">
        <v>211.09</v>
      </c>
      <c r="I2308" s="255"/>
      <c r="J2308" s="250"/>
      <c r="K2308" s="250"/>
      <c r="L2308" s="256"/>
      <c r="M2308" s="257"/>
      <c r="N2308" s="258"/>
      <c r="O2308" s="258"/>
      <c r="P2308" s="258"/>
      <c r="Q2308" s="258"/>
      <c r="R2308" s="258"/>
      <c r="S2308" s="258"/>
      <c r="T2308" s="25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0" t="s">
        <v>260</v>
      </c>
      <c r="AU2308" s="260" t="s">
        <v>93</v>
      </c>
      <c r="AV2308" s="13" t="s">
        <v>93</v>
      </c>
      <c r="AW2308" s="13" t="s">
        <v>40</v>
      </c>
      <c r="AX2308" s="13" t="s">
        <v>84</v>
      </c>
      <c r="AY2308" s="260" t="s">
        <v>251</v>
      </c>
    </row>
    <row r="2309" s="13" customFormat="1">
      <c r="A2309" s="13"/>
      <c r="B2309" s="249"/>
      <c r="C2309" s="250"/>
      <c r="D2309" s="251" t="s">
        <v>260</v>
      </c>
      <c r="E2309" s="252" t="s">
        <v>1</v>
      </c>
      <c r="F2309" s="253" t="s">
        <v>2373</v>
      </c>
      <c r="G2309" s="250"/>
      <c r="H2309" s="254">
        <v>211.09</v>
      </c>
      <c r="I2309" s="255"/>
      <c r="J2309" s="250"/>
      <c r="K2309" s="250"/>
      <c r="L2309" s="256"/>
      <c r="M2309" s="257"/>
      <c r="N2309" s="258"/>
      <c r="O2309" s="258"/>
      <c r="P2309" s="258"/>
      <c r="Q2309" s="258"/>
      <c r="R2309" s="258"/>
      <c r="S2309" s="258"/>
      <c r="T2309" s="259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0" t="s">
        <v>260</v>
      </c>
      <c r="AU2309" s="260" t="s">
        <v>93</v>
      </c>
      <c r="AV2309" s="13" t="s">
        <v>93</v>
      </c>
      <c r="AW2309" s="13" t="s">
        <v>40</v>
      </c>
      <c r="AX2309" s="13" t="s">
        <v>84</v>
      </c>
      <c r="AY2309" s="260" t="s">
        <v>251</v>
      </c>
    </row>
    <row r="2310" s="13" customFormat="1">
      <c r="A2310" s="13"/>
      <c r="B2310" s="249"/>
      <c r="C2310" s="250"/>
      <c r="D2310" s="251" t="s">
        <v>260</v>
      </c>
      <c r="E2310" s="252" t="s">
        <v>1</v>
      </c>
      <c r="F2310" s="253" t="s">
        <v>2374</v>
      </c>
      <c r="G2310" s="250"/>
      <c r="H2310" s="254">
        <v>211.09</v>
      </c>
      <c r="I2310" s="255"/>
      <c r="J2310" s="250"/>
      <c r="K2310" s="250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60" t="s">
        <v>260</v>
      </c>
      <c r="AU2310" s="260" t="s">
        <v>93</v>
      </c>
      <c r="AV2310" s="13" t="s">
        <v>93</v>
      </c>
      <c r="AW2310" s="13" t="s">
        <v>40</v>
      </c>
      <c r="AX2310" s="13" t="s">
        <v>84</v>
      </c>
      <c r="AY2310" s="260" t="s">
        <v>251</v>
      </c>
    </row>
    <row r="2311" s="16" customFormat="1">
      <c r="A2311" s="16"/>
      <c r="B2311" s="283"/>
      <c r="C2311" s="284"/>
      <c r="D2311" s="251" t="s">
        <v>260</v>
      </c>
      <c r="E2311" s="285" t="s">
        <v>1</v>
      </c>
      <c r="F2311" s="286" t="s">
        <v>329</v>
      </c>
      <c r="G2311" s="284"/>
      <c r="H2311" s="287">
        <v>844.36000000000001</v>
      </c>
      <c r="I2311" s="288"/>
      <c r="J2311" s="284"/>
      <c r="K2311" s="284"/>
      <c r="L2311" s="289"/>
      <c r="M2311" s="290"/>
      <c r="N2311" s="291"/>
      <c r="O2311" s="291"/>
      <c r="P2311" s="291"/>
      <c r="Q2311" s="291"/>
      <c r="R2311" s="291"/>
      <c r="S2311" s="291"/>
      <c r="T2311" s="292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93" t="s">
        <v>260</v>
      </c>
      <c r="AU2311" s="293" t="s">
        <v>93</v>
      </c>
      <c r="AV2311" s="16" t="s">
        <v>273</v>
      </c>
      <c r="AW2311" s="16" t="s">
        <v>40</v>
      </c>
      <c r="AX2311" s="16" t="s">
        <v>84</v>
      </c>
      <c r="AY2311" s="293" t="s">
        <v>251</v>
      </c>
    </row>
    <row r="2312" s="15" customFormat="1">
      <c r="A2312" s="15"/>
      <c r="B2312" s="272"/>
      <c r="C2312" s="273"/>
      <c r="D2312" s="251" t="s">
        <v>260</v>
      </c>
      <c r="E2312" s="274" t="s">
        <v>1</v>
      </c>
      <c r="F2312" s="275" t="s">
        <v>2330</v>
      </c>
      <c r="G2312" s="273"/>
      <c r="H2312" s="274" t="s">
        <v>1</v>
      </c>
      <c r="I2312" s="276"/>
      <c r="J2312" s="273"/>
      <c r="K2312" s="273"/>
      <c r="L2312" s="277"/>
      <c r="M2312" s="278"/>
      <c r="N2312" s="279"/>
      <c r="O2312" s="279"/>
      <c r="P2312" s="279"/>
      <c r="Q2312" s="279"/>
      <c r="R2312" s="279"/>
      <c r="S2312" s="279"/>
      <c r="T2312" s="280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81" t="s">
        <v>260</v>
      </c>
      <c r="AU2312" s="281" t="s">
        <v>93</v>
      </c>
      <c r="AV2312" s="15" t="s">
        <v>91</v>
      </c>
      <c r="AW2312" s="15" t="s">
        <v>40</v>
      </c>
      <c r="AX2312" s="15" t="s">
        <v>84</v>
      </c>
      <c r="AY2312" s="281" t="s">
        <v>251</v>
      </c>
    </row>
    <row r="2313" s="13" customFormat="1">
      <c r="A2313" s="13"/>
      <c r="B2313" s="249"/>
      <c r="C2313" s="250"/>
      <c r="D2313" s="251" t="s">
        <v>260</v>
      </c>
      <c r="E2313" s="252" t="s">
        <v>1</v>
      </c>
      <c r="F2313" s="253" t="s">
        <v>2375</v>
      </c>
      <c r="G2313" s="250"/>
      <c r="H2313" s="254">
        <v>13.560000000000001</v>
      </c>
      <c r="I2313" s="255"/>
      <c r="J2313" s="250"/>
      <c r="K2313" s="250"/>
      <c r="L2313" s="256"/>
      <c r="M2313" s="257"/>
      <c r="N2313" s="258"/>
      <c r="O2313" s="258"/>
      <c r="P2313" s="258"/>
      <c r="Q2313" s="258"/>
      <c r="R2313" s="258"/>
      <c r="S2313" s="258"/>
      <c r="T2313" s="259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0" t="s">
        <v>260</v>
      </c>
      <c r="AU2313" s="260" t="s">
        <v>93</v>
      </c>
      <c r="AV2313" s="13" t="s">
        <v>93</v>
      </c>
      <c r="AW2313" s="13" t="s">
        <v>40</v>
      </c>
      <c r="AX2313" s="13" t="s">
        <v>84</v>
      </c>
      <c r="AY2313" s="260" t="s">
        <v>251</v>
      </c>
    </row>
    <row r="2314" s="13" customFormat="1">
      <c r="A2314" s="13"/>
      <c r="B2314" s="249"/>
      <c r="C2314" s="250"/>
      <c r="D2314" s="251" t="s">
        <v>260</v>
      </c>
      <c r="E2314" s="252" t="s">
        <v>1</v>
      </c>
      <c r="F2314" s="253" t="s">
        <v>2376</v>
      </c>
      <c r="G2314" s="250"/>
      <c r="H2314" s="254">
        <v>13.560000000000001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260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251</v>
      </c>
    </row>
    <row r="2315" s="13" customFormat="1">
      <c r="A2315" s="13"/>
      <c r="B2315" s="249"/>
      <c r="C2315" s="250"/>
      <c r="D2315" s="251" t="s">
        <v>260</v>
      </c>
      <c r="E2315" s="252" t="s">
        <v>1</v>
      </c>
      <c r="F2315" s="253" t="s">
        <v>2377</v>
      </c>
      <c r="G2315" s="250"/>
      <c r="H2315" s="254">
        <v>13.560000000000001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260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251</v>
      </c>
    </row>
    <row r="2316" s="13" customFormat="1">
      <c r="A2316" s="13"/>
      <c r="B2316" s="249"/>
      <c r="C2316" s="250"/>
      <c r="D2316" s="251" t="s">
        <v>260</v>
      </c>
      <c r="E2316" s="252" t="s">
        <v>1</v>
      </c>
      <c r="F2316" s="253" t="s">
        <v>2378</v>
      </c>
      <c r="G2316" s="250"/>
      <c r="H2316" s="254">
        <v>13.560000000000001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260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251</v>
      </c>
    </row>
    <row r="2317" s="16" customFormat="1">
      <c r="A2317" s="16"/>
      <c r="B2317" s="283"/>
      <c r="C2317" s="284"/>
      <c r="D2317" s="251" t="s">
        <v>260</v>
      </c>
      <c r="E2317" s="285" t="s">
        <v>1</v>
      </c>
      <c r="F2317" s="286" t="s">
        <v>329</v>
      </c>
      <c r="G2317" s="284"/>
      <c r="H2317" s="287">
        <v>54.240000000000002</v>
      </c>
      <c r="I2317" s="288"/>
      <c r="J2317" s="284"/>
      <c r="K2317" s="284"/>
      <c r="L2317" s="289"/>
      <c r="M2317" s="290"/>
      <c r="N2317" s="291"/>
      <c r="O2317" s="291"/>
      <c r="P2317" s="291"/>
      <c r="Q2317" s="291"/>
      <c r="R2317" s="291"/>
      <c r="S2317" s="291"/>
      <c r="T2317" s="292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T2317" s="293" t="s">
        <v>260</v>
      </c>
      <c r="AU2317" s="293" t="s">
        <v>93</v>
      </c>
      <c r="AV2317" s="16" t="s">
        <v>273</v>
      </c>
      <c r="AW2317" s="16" t="s">
        <v>40</v>
      </c>
      <c r="AX2317" s="16" t="s">
        <v>84</v>
      </c>
      <c r="AY2317" s="293" t="s">
        <v>251</v>
      </c>
    </row>
    <row r="2318" s="15" customFormat="1">
      <c r="A2318" s="15"/>
      <c r="B2318" s="272"/>
      <c r="C2318" s="273"/>
      <c r="D2318" s="251" t="s">
        <v>260</v>
      </c>
      <c r="E2318" s="274" t="s">
        <v>1</v>
      </c>
      <c r="F2318" s="275" t="s">
        <v>2379</v>
      </c>
      <c r="G2318" s="273"/>
      <c r="H2318" s="274" t="s">
        <v>1</v>
      </c>
      <c r="I2318" s="276"/>
      <c r="J2318" s="273"/>
      <c r="K2318" s="273"/>
      <c r="L2318" s="277"/>
      <c r="M2318" s="278"/>
      <c r="N2318" s="279"/>
      <c r="O2318" s="279"/>
      <c r="P2318" s="279"/>
      <c r="Q2318" s="279"/>
      <c r="R2318" s="279"/>
      <c r="S2318" s="279"/>
      <c r="T2318" s="280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81" t="s">
        <v>260</v>
      </c>
      <c r="AU2318" s="281" t="s">
        <v>93</v>
      </c>
      <c r="AV2318" s="15" t="s">
        <v>91</v>
      </c>
      <c r="AW2318" s="15" t="s">
        <v>40</v>
      </c>
      <c r="AX2318" s="15" t="s">
        <v>84</v>
      </c>
      <c r="AY2318" s="281" t="s">
        <v>251</v>
      </c>
    </row>
    <row r="2319" s="13" customFormat="1">
      <c r="A2319" s="13"/>
      <c r="B2319" s="249"/>
      <c r="C2319" s="250"/>
      <c r="D2319" s="251" t="s">
        <v>260</v>
      </c>
      <c r="E2319" s="252" t="s">
        <v>1</v>
      </c>
      <c r="F2319" s="253" t="s">
        <v>2380</v>
      </c>
      <c r="G2319" s="250"/>
      <c r="H2319" s="254">
        <v>214.88999999999999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260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251</v>
      </c>
    </row>
    <row r="2320" s="16" customFormat="1">
      <c r="A2320" s="16"/>
      <c r="B2320" s="283"/>
      <c r="C2320" s="284"/>
      <c r="D2320" s="251" t="s">
        <v>260</v>
      </c>
      <c r="E2320" s="285" t="s">
        <v>1</v>
      </c>
      <c r="F2320" s="286" t="s">
        <v>329</v>
      </c>
      <c r="G2320" s="284"/>
      <c r="H2320" s="287">
        <v>214.88999999999999</v>
      </c>
      <c r="I2320" s="288"/>
      <c r="J2320" s="284"/>
      <c r="K2320" s="284"/>
      <c r="L2320" s="289"/>
      <c r="M2320" s="290"/>
      <c r="N2320" s="291"/>
      <c r="O2320" s="291"/>
      <c r="P2320" s="291"/>
      <c r="Q2320" s="291"/>
      <c r="R2320" s="291"/>
      <c r="S2320" s="291"/>
      <c r="T2320" s="292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T2320" s="293" t="s">
        <v>260</v>
      </c>
      <c r="AU2320" s="293" t="s">
        <v>93</v>
      </c>
      <c r="AV2320" s="16" t="s">
        <v>273</v>
      </c>
      <c r="AW2320" s="16" t="s">
        <v>40</v>
      </c>
      <c r="AX2320" s="16" t="s">
        <v>84</v>
      </c>
      <c r="AY2320" s="293" t="s">
        <v>251</v>
      </c>
    </row>
    <row r="2321" s="15" customFormat="1">
      <c r="A2321" s="15"/>
      <c r="B2321" s="272"/>
      <c r="C2321" s="273"/>
      <c r="D2321" s="251" t="s">
        <v>260</v>
      </c>
      <c r="E2321" s="274" t="s">
        <v>1</v>
      </c>
      <c r="F2321" s="275" t="s">
        <v>2350</v>
      </c>
      <c r="G2321" s="273"/>
      <c r="H2321" s="274" t="s">
        <v>1</v>
      </c>
      <c r="I2321" s="276"/>
      <c r="J2321" s="273"/>
      <c r="K2321" s="273"/>
      <c r="L2321" s="277"/>
      <c r="M2321" s="278"/>
      <c r="N2321" s="279"/>
      <c r="O2321" s="279"/>
      <c r="P2321" s="279"/>
      <c r="Q2321" s="279"/>
      <c r="R2321" s="279"/>
      <c r="S2321" s="279"/>
      <c r="T2321" s="280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81" t="s">
        <v>260</v>
      </c>
      <c r="AU2321" s="281" t="s">
        <v>93</v>
      </c>
      <c r="AV2321" s="15" t="s">
        <v>91</v>
      </c>
      <c r="AW2321" s="15" t="s">
        <v>40</v>
      </c>
      <c r="AX2321" s="15" t="s">
        <v>84</v>
      </c>
      <c r="AY2321" s="281" t="s">
        <v>251</v>
      </c>
    </row>
    <row r="2322" s="13" customFormat="1">
      <c r="A2322" s="13"/>
      <c r="B2322" s="249"/>
      <c r="C2322" s="250"/>
      <c r="D2322" s="251" t="s">
        <v>260</v>
      </c>
      <c r="E2322" s="252" t="s">
        <v>1</v>
      </c>
      <c r="F2322" s="253" t="s">
        <v>2381</v>
      </c>
      <c r="G2322" s="250"/>
      <c r="H2322" s="254">
        <v>13.76</v>
      </c>
      <c r="I2322" s="255"/>
      <c r="J2322" s="250"/>
      <c r="K2322" s="250"/>
      <c r="L2322" s="256"/>
      <c r="M2322" s="257"/>
      <c r="N2322" s="258"/>
      <c r="O2322" s="258"/>
      <c r="P2322" s="258"/>
      <c r="Q2322" s="258"/>
      <c r="R2322" s="258"/>
      <c r="S2322" s="258"/>
      <c r="T2322" s="25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60" t="s">
        <v>260</v>
      </c>
      <c r="AU2322" s="260" t="s">
        <v>93</v>
      </c>
      <c r="AV2322" s="13" t="s">
        <v>93</v>
      </c>
      <c r="AW2322" s="13" t="s">
        <v>40</v>
      </c>
      <c r="AX2322" s="13" t="s">
        <v>84</v>
      </c>
      <c r="AY2322" s="260" t="s">
        <v>251</v>
      </c>
    </row>
    <row r="2323" s="16" customFormat="1">
      <c r="A2323" s="16"/>
      <c r="B2323" s="283"/>
      <c r="C2323" s="284"/>
      <c r="D2323" s="251" t="s">
        <v>260</v>
      </c>
      <c r="E2323" s="285" t="s">
        <v>1</v>
      </c>
      <c r="F2323" s="286" t="s">
        <v>329</v>
      </c>
      <c r="G2323" s="284"/>
      <c r="H2323" s="287">
        <v>13.76</v>
      </c>
      <c r="I2323" s="288"/>
      <c r="J2323" s="284"/>
      <c r="K2323" s="284"/>
      <c r="L2323" s="289"/>
      <c r="M2323" s="290"/>
      <c r="N2323" s="291"/>
      <c r="O2323" s="291"/>
      <c r="P2323" s="291"/>
      <c r="Q2323" s="291"/>
      <c r="R2323" s="291"/>
      <c r="S2323" s="291"/>
      <c r="T2323" s="292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T2323" s="293" t="s">
        <v>260</v>
      </c>
      <c r="AU2323" s="293" t="s">
        <v>93</v>
      </c>
      <c r="AV2323" s="16" t="s">
        <v>273</v>
      </c>
      <c r="AW2323" s="16" t="s">
        <v>40</v>
      </c>
      <c r="AX2323" s="16" t="s">
        <v>84</v>
      </c>
      <c r="AY2323" s="293" t="s">
        <v>251</v>
      </c>
    </row>
    <row r="2324" s="14" customFormat="1">
      <c r="A2324" s="14"/>
      <c r="B2324" s="261"/>
      <c r="C2324" s="262"/>
      <c r="D2324" s="251" t="s">
        <v>260</v>
      </c>
      <c r="E2324" s="263" t="s">
        <v>1</v>
      </c>
      <c r="F2324" s="264" t="s">
        <v>262</v>
      </c>
      <c r="G2324" s="262"/>
      <c r="H2324" s="265">
        <v>1127.25</v>
      </c>
      <c r="I2324" s="266"/>
      <c r="J2324" s="262"/>
      <c r="K2324" s="262"/>
      <c r="L2324" s="267"/>
      <c r="M2324" s="268"/>
      <c r="N2324" s="269"/>
      <c r="O2324" s="269"/>
      <c r="P2324" s="269"/>
      <c r="Q2324" s="269"/>
      <c r="R2324" s="269"/>
      <c r="S2324" s="269"/>
      <c r="T2324" s="270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71" t="s">
        <v>260</v>
      </c>
      <c r="AU2324" s="271" t="s">
        <v>93</v>
      </c>
      <c r="AV2324" s="14" t="s">
        <v>257</v>
      </c>
      <c r="AW2324" s="14" t="s">
        <v>40</v>
      </c>
      <c r="AX2324" s="14" t="s">
        <v>91</v>
      </c>
      <c r="AY2324" s="271" t="s">
        <v>251</v>
      </c>
    </row>
    <row r="2325" s="2" customFormat="1" ht="24.15" customHeight="1">
      <c r="A2325" s="41"/>
      <c r="B2325" s="42"/>
      <c r="C2325" s="230" t="s">
        <v>1563</v>
      </c>
      <c r="D2325" s="230" t="s">
        <v>253</v>
      </c>
      <c r="E2325" s="231" t="s">
        <v>2382</v>
      </c>
      <c r="F2325" s="232" t="s">
        <v>2383</v>
      </c>
      <c r="G2325" s="233" t="s">
        <v>571</v>
      </c>
      <c r="H2325" s="234">
        <v>2</v>
      </c>
      <c r="I2325" s="235"/>
      <c r="J2325" s="236">
        <f>ROUND(I2325*H2325,2)</f>
        <v>0</v>
      </c>
      <c r="K2325" s="237"/>
      <c r="L2325" s="47"/>
      <c r="M2325" s="238" t="s">
        <v>1</v>
      </c>
      <c r="N2325" s="239" t="s">
        <v>49</v>
      </c>
      <c r="O2325" s="94"/>
      <c r="P2325" s="240">
        <f>O2325*H2325</f>
        <v>0</v>
      </c>
      <c r="Q2325" s="240">
        <v>0</v>
      </c>
      <c r="R2325" s="240">
        <f>Q2325*H2325</f>
        <v>0</v>
      </c>
      <c r="S2325" s="240">
        <v>0</v>
      </c>
      <c r="T2325" s="241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42" t="s">
        <v>304</v>
      </c>
      <c r="AT2325" s="242" t="s">
        <v>253</v>
      </c>
      <c r="AU2325" s="242" t="s">
        <v>93</v>
      </c>
      <c r="AY2325" s="19" t="s">
        <v>251</v>
      </c>
      <c r="BE2325" s="243">
        <f>IF(N2325="základní",J2325,0)</f>
        <v>0</v>
      </c>
      <c r="BF2325" s="243">
        <f>IF(N2325="snížená",J2325,0)</f>
        <v>0</v>
      </c>
      <c r="BG2325" s="243">
        <f>IF(N2325="zákl. přenesená",J2325,0)</f>
        <v>0</v>
      </c>
      <c r="BH2325" s="243">
        <f>IF(N2325="sníž. přenesená",J2325,0)</f>
        <v>0</v>
      </c>
      <c r="BI2325" s="243">
        <f>IF(N2325="nulová",J2325,0)</f>
        <v>0</v>
      </c>
      <c r="BJ2325" s="19" t="s">
        <v>91</v>
      </c>
      <c r="BK2325" s="243">
        <f>ROUND(I2325*H2325,2)</f>
        <v>0</v>
      </c>
      <c r="BL2325" s="19" t="s">
        <v>304</v>
      </c>
      <c r="BM2325" s="242" t="s">
        <v>2384</v>
      </c>
    </row>
    <row r="2326" s="2" customFormat="1">
      <c r="A2326" s="41"/>
      <c r="B2326" s="42"/>
      <c r="C2326" s="43"/>
      <c r="D2326" s="244" t="s">
        <v>258</v>
      </c>
      <c r="E2326" s="43"/>
      <c r="F2326" s="245" t="s">
        <v>2385</v>
      </c>
      <c r="G2326" s="43"/>
      <c r="H2326" s="43"/>
      <c r="I2326" s="246"/>
      <c r="J2326" s="43"/>
      <c r="K2326" s="43"/>
      <c r="L2326" s="47"/>
      <c r="M2326" s="247"/>
      <c r="N2326" s="248"/>
      <c r="O2326" s="94"/>
      <c r="P2326" s="94"/>
      <c r="Q2326" s="94"/>
      <c r="R2326" s="94"/>
      <c r="S2326" s="94"/>
      <c r="T2326" s="95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T2326" s="19" t="s">
        <v>258</v>
      </c>
      <c r="AU2326" s="19" t="s">
        <v>93</v>
      </c>
    </row>
    <row r="2327" s="15" customFormat="1">
      <c r="A2327" s="15"/>
      <c r="B2327" s="272"/>
      <c r="C2327" s="273"/>
      <c r="D2327" s="251" t="s">
        <v>260</v>
      </c>
      <c r="E2327" s="274" t="s">
        <v>1</v>
      </c>
      <c r="F2327" s="275" t="s">
        <v>1032</v>
      </c>
      <c r="G2327" s="273"/>
      <c r="H2327" s="274" t="s">
        <v>1</v>
      </c>
      <c r="I2327" s="276"/>
      <c r="J2327" s="273"/>
      <c r="K2327" s="273"/>
      <c r="L2327" s="277"/>
      <c r="M2327" s="278"/>
      <c r="N2327" s="279"/>
      <c r="O2327" s="279"/>
      <c r="P2327" s="279"/>
      <c r="Q2327" s="279"/>
      <c r="R2327" s="279"/>
      <c r="S2327" s="279"/>
      <c r="T2327" s="280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81" t="s">
        <v>260</v>
      </c>
      <c r="AU2327" s="281" t="s">
        <v>93</v>
      </c>
      <c r="AV2327" s="15" t="s">
        <v>91</v>
      </c>
      <c r="AW2327" s="15" t="s">
        <v>40</v>
      </c>
      <c r="AX2327" s="15" t="s">
        <v>84</v>
      </c>
      <c r="AY2327" s="281" t="s">
        <v>251</v>
      </c>
    </row>
    <row r="2328" s="15" customFormat="1">
      <c r="A2328" s="15"/>
      <c r="B2328" s="272"/>
      <c r="C2328" s="273"/>
      <c r="D2328" s="251" t="s">
        <v>260</v>
      </c>
      <c r="E2328" s="274" t="s">
        <v>1</v>
      </c>
      <c r="F2328" s="275" t="s">
        <v>1037</v>
      </c>
      <c r="G2328" s="273"/>
      <c r="H2328" s="274" t="s">
        <v>1</v>
      </c>
      <c r="I2328" s="276"/>
      <c r="J2328" s="273"/>
      <c r="K2328" s="273"/>
      <c r="L2328" s="277"/>
      <c r="M2328" s="278"/>
      <c r="N2328" s="279"/>
      <c r="O2328" s="279"/>
      <c r="P2328" s="279"/>
      <c r="Q2328" s="279"/>
      <c r="R2328" s="279"/>
      <c r="S2328" s="279"/>
      <c r="T2328" s="280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81" t="s">
        <v>260</v>
      </c>
      <c r="AU2328" s="281" t="s">
        <v>93</v>
      </c>
      <c r="AV2328" s="15" t="s">
        <v>91</v>
      </c>
      <c r="AW2328" s="15" t="s">
        <v>40</v>
      </c>
      <c r="AX2328" s="15" t="s">
        <v>84</v>
      </c>
      <c r="AY2328" s="281" t="s">
        <v>251</v>
      </c>
    </row>
    <row r="2329" s="13" customFormat="1">
      <c r="A2329" s="13"/>
      <c r="B2329" s="249"/>
      <c r="C2329" s="250"/>
      <c r="D2329" s="251" t="s">
        <v>260</v>
      </c>
      <c r="E2329" s="252" t="s">
        <v>1</v>
      </c>
      <c r="F2329" s="253" t="s">
        <v>1038</v>
      </c>
      <c r="G2329" s="250"/>
      <c r="H2329" s="254">
        <v>2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260</v>
      </c>
      <c r="AU2329" s="260" t="s">
        <v>93</v>
      </c>
      <c r="AV2329" s="13" t="s">
        <v>93</v>
      </c>
      <c r="AW2329" s="13" t="s">
        <v>40</v>
      </c>
      <c r="AX2329" s="13" t="s">
        <v>91</v>
      </c>
      <c r="AY2329" s="260" t="s">
        <v>251</v>
      </c>
    </row>
    <row r="2330" s="2" customFormat="1" ht="24.15" customHeight="1">
      <c r="A2330" s="41"/>
      <c r="B2330" s="42"/>
      <c r="C2330" s="230" t="s">
        <v>2386</v>
      </c>
      <c r="D2330" s="230" t="s">
        <v>253</v>
      </c>
      <c r="E2330" s="231" t="s">
        <v>2387</v>
      </c>
      <c r="F2330" s="232" t="s">
        <v>2388</v>
      </c>
      <c r="G2330" s="233" t="s">
        <v>571</v>
      </c>
      <c r="H2330" s="234">
        <v>191</v>
      </c>
      <c r="I2330" s="235"/>
      <c r="J2330" s="236">
        <f>ROUND(I2330*H2330,2)</f>
        <v>0</v>
      </c>
      <c r="K2330" s="237"/>
      <c r="L2330" s="47"/>
      <c r="M2330" s="238" t="s">
        <v>1</v>
      </c>
      <c r="N2330" s="239" t="s">
        <v>49</v>
      </c>
      <c r="O2330" s="94"/>
      <c r="P2330" s="240">
        <f>O2330*H2330</f>
        <v>0</v>
      </c>
      <c r="Q2330" s="240">
        <v>0</v>
      </c>
      <c r="R2330" s="240">
        <f>Q2330*H2330</f>
        <v>0</v>
      </c>
      <c r="S2330" s="240">
        <v>0</v>
      </c>
      <c r="T2330" s="241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42" t="s">
        <v>304</v>
      </c>
      <c r="AT2330" s="242" t="s">
        <v>253</v>
      </c>
      <c r="AU2330" s="242" t="s">
        <v>93</v>
      </c>
      <c r="AY2330" s="19" t="s">
        <v>251</v>
      </c>
      <c r="BE2330" s="243">
        <f>IF(N2330="základní",J2330,0)</f>
        <v>0</v>
      </c>
      <c r="BF2330" s="243">
        <f>IF(N2330="snížená",J2330,0)</f>
        <v>0</v>
      </c>
      <c r="BG2330" s="243">
        <f>IF(N2330="zákl. přenesená",J2330,0)</f>
        <v>0</v>
      </c>
      <c r="BH2330" s="243">
        <f>IF(N2330="sníž. přenesená",J2330,0)</f>
        <v>0</v>
      </c>
      <c r="BI2330" s="243">
        <f>IF(N2330="nulová",J2330,0)</f>
        <v>0</v>
      </c>
      <c r="BJ2330" s="19" t="s">
        <v>91</v>
      </c>
      <c r="BK2330" s="243">
        <f>ROUND(I2330*H2330,2)</f>
        <v>0</v>
      </c>
      <c r="BL2330" s="19" t="s">
        <v>304</v>
      </c>
      <c r="BM2330" s="242" t="s">
        <v>2389</v>
      </c>
    </row>
    <row r="2331" s="2" customFormat="1">
      <c r="A2331" s="41"/>
      <c r="B2331" s="42"/>
      <c r="C2331" s="43"/>
      <c r="D2331" s="244" t="s">
        <v>258</v>
      </c>
      <c r="E2331" s="43"/>
      <c r="F2331" s="245" t="s">
        <v>2390</v>
      </c>
      <c r="G2331" s="43"/>
      <c r="H2331" s="43"/>
      <c r="I2331" s="246"/>
      <c r="J2331" s="43"/>
      <c r="K2331" s="43"/>
      <c r="L2331" s="47"/>
      <c r="M2331" s="247"/>
      <c r="N2331" s="248"/>
      <c r="O2331" s="94"/>
      <c r="P2331" s="94"/>
      <c r="Q2331" s="94"/>
      <c r="R2331" s="94"/>
      <c r="S2331" s="94"/>
      <c r="T2331" s="95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T2331" s="19" t="s">
        <v>258</v>
      </c>
      <c r="AU2331" s="19" t="s">
        <v>93</v>
      </c>
    </row>
    <row r="2332" s="15" customFormat="1">
      <c r="A2332" s="15"/>
      <c r="B2332" s="272"/>
      <c r="C2332" s="273"/>
      <c r="D2332" s="251" t="s">
        <v>260</v>
      </c>
      <c r="E2332" s="274" t="s">
        <v>1</v>
      </c>
      <c r="F2332" s="275" t="s">
        <v>1032</v>
      </c>
      <c r="G2332" s="273"/>
      <c r="H2332" s="274" t="s">
        <v>1</v>
      </c>
      <c r="I2332" s="276"/>
      <c r="J2332" s="273"/>
      <c r="K2332" s="273"/>
      <c r="L2332" s="277"/>
      <c r="M2332" s="278"/>
      <c r="N2332" s="279"/>
      <c r="O2332" s="279"/>
      <c r="P2332" s="279"/>
      <c r="Q2332" s="279"/>
      <c r="R2332" s="279"/>
      <c r="S2332" s="279"/>
      <c r="T2332" s="280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81" t="s">
        <v>260</v>
      </c>
      <c r="AU2332" s="281" t="s">
        <v>93</v>
      </c>
      <c r="AV2332" s="15" t="s">
        <v>91</v>
      </c>
      <c r="AW2332" s="15" t="s">
        <v>40</v>
      </c>
      <c r="AX2332" s="15" t="s">
        <v>84</v>
      </c>
      <c r="AY2332" s="281" t="s">
        <v>251</v>
      </c>
    </row>
    <row r="2333" s="15" customFormat="1">
      <c r="A2333" s="15"/>
      <c r="B2333" s="272"/>
      <c r="C2333" s="273"/>
      <c r="D2333" s="251" t="s">
        <v>260</v>
      </c>
      <c r="E2333" s="274" t="s">
        <v>1</v>
      </c>
      <c r="F2333" s="275" t="s">
        <v>2169</v>
      </c>
      <c r="G2333" s="273"/>
      <c r="H2333" s="274" t="s">
        <v>1</v>
      </c>
      <c r="I2333" s="276"/>
      <c r="J2333" s="273"/>
      <c r="K2333" s="273"/>
      <c r="L2333" s="277"/>
      <c r="M2333" s="278"/>
      <c r="N2333" s="279"/>
      <c r="O2333" s="279"/>
      <c r="P2333" s="279"/>
      <c r="Q2333" s="279"/>
      <c r="R2333" s="279"/>
      <c r="S2333" s="279"/>
      <c r="T2333" s="280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81" t="s">
        <v>260</v>
      </c>
      <c r="AU2333" s="281" t="s">
        <v>93</v>
      </c>
      <c r="AV2333" s="15" t="s">
        <v>91</v>
      </c>
      <c r="AW2333" s="15" t="s">
        <v>40</v>
      </c>
      <c r="AX2333" s="15" t="s">
        <v>84</v>
      </c>
      <c r="AY2333" s="281" t="s">
        <v>251</v>
      </c>
    </row>
    <row r="2334" s="13" customFormat="1">
      <c r="A2334" s="13"/>
      <c r="B2334" s="249"/>
      <c r="C2334" s="250"/>
      <c r="D2334" s="251" t="s">
        <v>260</v>
      </c>
      <c r="E2334" s="252" t="s">
        <v>1</v>
      </c>
      <c r="F2334" s="253" t="s">
        <v>2170</v>
      </c>
      <c r="G2334" s="250"/>
      <c r="H2334" s="254">
        <v>20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260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251</v>
      </c>
    </row>
    <row r="2335" s="13" customFormat="1">
      <c r="A2335" s="13"/>
      <c r="B2335" s="249"/>
      <c r="C2335" s="250"/>
      <c r="D2335" s="251" t="s">
        <v>260</v>
      </c>
      <c r="E2335" s="252" t="s">
        <v>1</v>
      </c>
      <c r="F2335" s="253" t="s">
        <v>2171</v>
      </c>
      <c r="G2335" s="250"/>
      <c r="H2335" s="254">
        <v>19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260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251</v>
      </c>
    </row>
    <row r="2336" s="13" customFormat="1">
      <c r="A2336" s="13"/>
      <c r="B2336" s="249"/>
      <c r="C2336" s="250"/>
      <c r="D2336" s="251" t="s">
        <v>260</v>
      </c>
      <c r="E2336" s="252" t="s">
        <v>1</v>
      </c>
      <c r="F2336" s="253" t="s">
        <v>2172</v>
      </c>
      <c r="G2336" s="250"/>
      <c r="H2336" s="254">
        <v>19</v>
      </c>
      <c r="I2336" s="255"/>
      <c r="J2336" s="250"/>
      <c r="K2336" s="250"/>
      <c r="L2336" s="256"/>
      <c r="M2336" s="257"/>
      <c r="N2336" s="258"/>
      <c r="O2336" s="258"/>
      <c r="P2336" s="258"/>
      <c r="Q2336" s="258"/>
      <c r="R2336" s="258"/>
      <c r="S2336" s="258"/>
      <c r="T2336" s="259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60" t="s">
        <v>260</v>
      </c>
      <c r="AU2336" s="260" t="s">
        <v>93</v>
      </c>
      <c r="AV2336" s="13" t="s">
        <v>93</v>
      </c>
      <c r="AW2336" s="13" t="s">
        <v>40</v>
      </c>
      <c r="AX2336" s="13" t="s">
        <v>84</v>
      </c>
      <c r="AY2336" s="260" t="s">
        <v>251</v>
      </c>
    </row>
    <row r="2337" s="13" customFormat="1">
      <c r="A2337" s="13"/>
      <c r="B2337" s="249"/>
      <c r="C2337" s="250"/>
      <c r="D2337" s="251" t="s">
        <v>260</v>
      </c>
      <c r="E2337" s="252" t="s">
        <v>1</v>
      </c>
      <c r="F2337" s="253" t="s">
        <v>2173</v>
      </c>
      <c r="G2337" s="250"/>
      <c r="H2337" s="254">
        <v>19</v>
      </c>
      <c r="I2337" s="255"/>
      <c r="J2337" s="250"/>
      <c r="K2337" s="250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0" t="s">
        <v>260</v>
      </c>
      <c r="AU2337" s="260" t="s">
        <v>93</v>
      </c>
      <c r="AV2337" s="13" t="s">
        <v>93</v>
      </c>
      <c r="AW2337" s="13" t="s">
        <v>40</v>
      </c>
      <c r="AX2337" s="13" t="s">
        <v>84</v>
      </c>
      <c r="AY2337" s="260" t="s">
        <v>251</v>
      </c>
    </row>
    <row r="2338" s="13" customFormat="1">
      <c r="A2338" s="13"/>
      <c r="B2338" s="249"/>
      <c r="C2338" s="250"/>
      <c r="D2338" s="251" t="s">
        <v>260</v>
      </c>
      <c r="E2338" s="252" t="s">
        <v>1</v>
      </c>
      <c r="F2338" s="253" t="s">
        <v>2174</v>
      </c>
      <c r="G2338" s="250"/>
      <c r="H2338" s="254">
        <v>19</v>
      </c>
      <c r="I2338" s="255"/>
      <c r="J2338" s="250"/>
      <c r="K2338" s="250"/>
      <c r="L2338" s="256"/>
      <c r="M2338" s="257"/>
      <c r="N2338" s="258"/>
      <c r="O2338" s="258"/>
      <c r="P2338" s="258"/>
      <c r="Q2338" s="258"/>
      <c r="R2338" s="258"/>
      <c r="S2338" s="258"/>
      <c r="T2338" s="259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60" t="s">
        <v>260</v>
      </c>
      <c r="AU2338" s="260" t="s">
        <v>93</v>
      </c>
      <c r="AV2338" s="13" t="s">
        <v>93</v>
      </c>
      <c r="AW2338" s="13" t="s">
        <v>40</v>
      </c>
      <c r="AX2338" s="13" t="s">
        <v>84</v>
      </c>
      <c r="AY2338" s="260" t="s">
        <v>251</v>
      </c>
    </row>
    <row r="2339" s="16" customFormat="1">
      <c r="A2339" s="16"/>
      <c r="B2339" s="283"/>
      <c r="C2339" s="284"/>
      <c r="D2339" s="251" t="s">
        <v>260</v>
      </c>
      <c r="E2339" s="285" t="s">
        <v>1</v>
      </c>
      <c r="F2339" s="286" t="s">
        <v>329</v>
      </c>
      <c r="G2339" s="284"/>
      <c r="H2339" s="287">
        <v>96</v>
      </c>
      <c r="I2339" s="288"/>
      <c r="J2339" s="284"/>
      <c r="K2339" s="284"/>
      <c r="L2339" s="289"/>
      <c r="M2339" s="290"/>
      <c r="N2339" s="291"/>
      <c r="O2339" s="291"/>
      <c r="P2339" s="291"/>
      <c r="Q2339" s="291"/>
      <c r="R2339" s="291"/>
      <c r="S2339" s="291"/>
      <c r="T2339" s="292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T2339" s="293" t="s">
        <v>260</v>
      </c>
      <c r="AU2339" s="293" t="s">
        <v>93</v>
      </c>
      <c r="AV2339" s="16" t="s">
        <v>273</v>
      </c>
      <c r="AW2339" s="16" t="s">
        <v>40</v>
      </c>
      <c r="AX2339" s="16" t="s">
        <v>84</v>
      </c>
      <c r="AY2339" s="293" t="s">
        <v>251</v>
      </c>
    </row>
    <row r="2340" s="15" customFormat="1">
      <c r="A2340" s="15"/>
      <c r="B2340" s="272"/>
      <c r="C2340" s="273"/>
      <c r="D2340" s="251" t="s">
        <v>260</v>
      </c>
      <c r="E2340" s="274" t="s">
        <v>1</v>
      </c>
      <c r="F2340" s="275" t="s">
        <v>2175</v>
      </c>
      <c r="G2340" s="273"/>
      <c r="H2340" s="274" t="s">
        <v>1</v>
      </c>
      <c r="I2340" s="276"/>
      <c r="J2340" s="273"/>
      <c r="K2340" s="273"/>
      <c r="L2340" s="277"/>
      <c r="M2340" s="278"/>
      <c r="N2340" s="279"/>
      <c r="O2340" s="279"/>
      <c r="P2340" s="279"/>
      <c r="Q2340" s="279"/>
      <c r="R2340" s="279"/>
      <c r="S2340" s="279"/>
      <c r="T2340" s="280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81" t="s">
        <v>260</v>
      </c>
      <c r="AU2340" s="281" t="s">
        <v>93</v>
      </c>
      <c r="AV2340" s="15" t="s">
        <v>91</v>
      </c>
      <c r="AW2340" s="15" t="s">
        <v>40</v>
      </c>
      <c r="AX2340" s="15" t="s">
        <v>84</v>
      </c>
      <c r="AY2340" s="281" t="s">
        <v>251</v>
      </c>
    </row>
    <row r="2341" s="13" customFormat="1">
      <c r="A2341" s="13"/>
      <c r="B2341" s="249"/>
      <c r="C2341" s="250"/>
      <c r="D2341" s="251" t="s">
        <v>260</v>
      </c>
      <c r="E2341" s="252" t="s">
        <v>1</v>
      </c>
      <c r="F2341" s="253" t="s">
        <v>2176</v>
      </c>
      <c r="G2341" s="250"/>
      <c r="H2341" s="254">
        <v>19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260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251</v>
      </c>
    </row>
    <row r="2342" s="13" customFormat="1">
      <c r="A2342" s="13"/>
      <c r="B2342" s="249"/>
      <c r="C2342" s="250"/>
      <c r="D2342" s="251" t="s">
        <v>260</v>
      </c>
      <c r="E2342" s="252" t="s">
        <v>1</v>
      </c>
      <c r="F2342" s="253" t="s">
        <v>2171</v>
      </c>
      <c r="G2342" s="250"/>
      <c r="H2342" s="254">
        <v>19</v>
      </c>
      <c r="I2342" s="255"/>
      <c r="J2342" s="250"/>
      <c r="K2342" s="250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60" t="s">
        <v>260</v>
      </c>
      <c r="AU2342" s="260" t="s">
        <v>93</v>
      </c>
      <c r="AV2342" s="13" t="s">
        <v>93</v>
      </c>
      <c r="AW2342" s="13" t="s">
        <v>40</v>
      </c>
      <c r="AX2342" s="13" t="s">
        <v>84</v>
      </c>
      <c r="AY2342" s="260" t="s">
        <v>251</v>
      </c>
    </row>
    <row r="2343" s="13" customFormat="1">
      <c r="A2343" s="13"/>
      <c r="B2343" s="249"/>
      <c r="C2343" s="250"/>
      <c r="D2343" s="251" t="s">
        <v>260</v>
      </c>
      <c r="E2343" s="252" t="s">
        <v>1</v>
      </c>
      <c r="F2343" s="253" t="s">
        <v>2172</v>
      </c>
      <c r="G2343" s="250"/>
      <c r="H2343" s="254">
        <v>19</v>
      </c>
      <c r="I2343" s="255"/>
      <c r="J2343" s="250"/>
      <c r="K2343" s="250"/>
      <c r="L2343" s="256"/>
      <c r="M2343" s="257"/>
      <c r="N2343" s="258"/>
      <c r="O2343" s="258"/>
      <c r="P2343" s="258"/>
      <c r="Q2343" s="258"/>
      <c r="R2343" s="258"/>
      <c r="S2343" s="258"/>
      <c r="T2343" s="25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60" t="s">
        <v>260</v>
      </c>
      <c r="AU2343" s="260" t="s">
        <v>93</v>
      </c>
      <c r="AV2343" s="13" t="s">
        <v>93</v>
      </c>
      <c r="AW2343" s="13" t="s">
        <v>40</v>
      </c>
      <c r="AX2343" s="13" t="s">
        <v>84</v>
      </c>
      <c r="AY2343" s="260" t="s">
        <v>251</v>
      </c>
    </row>
    <row r="2344" s="13" customFormat="1">
      <c r="A2344" s="13"/>
      <c r="B2344" s="249"/>
      <c r="C2344" s="250"/>
      <c r="D2344" s="251" t="s">
        <v>260</v>
      </c>
      <c r="E2344" s="252" t="s">
        <v>1</v>
      </c>
      <c r="F2344" s="253" t="s">
        <v>2173</v>
      </c>
      <c r="G2344" s="250"/>
      <c r="H2344" s="254">
        <v>19</v>
      </c>
      <c r="I2344" s="255"/>
      <c r="J2344" s="250"/>
      <c r="K2344" s="250"/>
      <c r="L2344" s="256"/>
      <c r="M2344" s="257"/>
      <c r="N2344" s="258"/>
      <c r="O2344" s="258"/>
      <c r="P2344" s="258"/>
      <c r="Q2344" s="258"/>
      <c r="R2344" s="258"/>
      <c r="S2344" s="258"/>
      <c r="T2344" s="259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60" t="s">
        <v>260</v>
      </c>
      <c r="AU2344" s="260" t="s">
        <v>93</v>
      </c>
      <c r="AV2344" s="13" t="s">
        <v>93</v>
      </c>
      <c r="AW2344" s="13" t="s">
        <v>40</v>
      </c>
      <c r="AX2344" s="13" t="s">
        <v>84</v>
      </c>
      <c r="AY2344" s="260" t="s">
        <v>251</v>
      </c>
    </row>
    <row r="2345" s="13" customFormat="1">
      <c r="A2345" s="13"/>
      <c r="B2345" s="249"/>
      <c r="C2345" s="250"/>
      <c r="D2345" s="251" t="s">
        <v>260</v>
      </c>
      <c r="E2345" s="252" t="s">
        <v>1</v>
      </c>
      <c r="F2345" s="253" t="s">
        <v>2174</v>
      </c>
      <c r="G2345" s="250"/>
      <c r="H2345" s="254">
        <v>19</v>
      </c>
      <c r="I2345" s="255"/>
      <c r="J2345" s="250"/>
      <c r="K2345" s="250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0" t="s">
        <v>260</v>
      </c>
      <c r="AU2345" s="260" t="s">
        <v>93</v>
      </c>
      <c r="AV2345" s="13" t="s">
        <v>93</v>
      </c>
      <c r="AW2345" s="13" t="s">
        <v>40</v>
      </c>
      <c r="AX2345" s="13" t="s">
        <v>84</v>
      </c>
      <c r="AY2345" s="260" t="s">
        <v>251</v>
      </c>
    </row>
    <row r="2346" s="16" customFormat="1">
      <c r="A2346" s="16"/>
      <c r="B2346" s="283"/>
      <c r="C2346" s="284"/>
      <c r="D2346" s="251" t="s">
        <v>260</v>
      </c>
      <c r="E2346" s="285" t="s">
        <v>1</v>
      </c>
      <c r="F2346" s="286" t="s">
        <v>329</v>
      </c>
      <c r="G2346" s="284"/>
      <c r="H2346" s="287">
        <v>95</v>
      </c>
      <c r="I2346" s="288"/>
      <c r="J2346" s="284"/>
      <c r="K2346" s="284"/>
      <c r="L2346" s="289"/>
      <c r="M2346" s="290"/>
      <c r="N2346" s="291"/>
      <c r="O2346" s="291"/>
      <c r="P2346" s="291"/>
      <c r="Q2346" s="291"/>
      <c r="R2346" s="291"/>
      <c r="S2346" s="291"/>
      <c r="T2346" s="292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93" t="s">
        <v>260</v>
      </c>
      <c r="AU2346" s="293" t="s">
        <v>93</v>
      </c>
      <c r="AV2346" s="16" t="s">
        <v>273</v>
      </c>
      <c r="AW2346" s="16" t="s">
        <v>40</v>
      </c>
      <c r="AX2346" s="16" t="s">
        <v>84</v>
      </c>
      <c r="AY2346" s="293" t="s">
        <v>251</v>
      </c>
    </row>
    <row r="2347" s="14" customFormat="1">
      <c r="A2347" s="14"/>
      <c r="B2347" s="261"/>
      <c r="C2347" s="262"/>
      <c r="D2347" s="251" t="s">
        <v>260</v>
      </c>
      <c r="E2347" s="263" t="s">
        <v>1</v>
      </c>
      <c r="F2347" s="264" t="s">
        <v>262</v>
      </c>
      <c r="G2347" s="262"/>
      <c r="H2347" s="265">
        <v>191</v>
      </c>
      <c r="I2347" s="266"/>
      <c r="J2347" s="262"/>
      <c r="K2347" s="262"/>
      <c r="L2347" s="267"/>
      <c r="M2347" s="268"/>
      <c r="N2347" s="269"/>
      <c r="O2347" s="269"/>
      <c r="P2347" s="269"/>
      <c r="Q2347" s="269"/>
      <c r="R2347" s="269"/>
      <c r="S2347" s="269"/>
      <c r="T2347" s="270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71" t="s">
        <v>260</v>
      </c>
      <c r="AU2347" s="271" t="s">
        <v>93</v>
      </c>
      <c r="AV2347" s="14" t="s">
        <v>257</v>
      </c>
      <c r="AW2347" s="14" t="s">
        <v>40</v>
      </c>
      <c r="AX2347" s="14" t="s">
        <v>91</v>
      </c>
      <c r="AY2347" s="271" t="s">
        <v>251</v>
      </c>
    </row>
    <row r="2348" s="2" customFormat="1" ht="33" customHeight="1">
      <c r="A2348" s="41"/>
      <c r="B2348" s="42"/>
      <c r="C2348" s="294" t="s">
        <v>1568</v>
      </c>
      <c r="D2348" s="294" t="s">
        <v>338</v>
      </c>
      <c r="E2348" s="295" t="s">
        <v>2391</v>
      </c>
      <c r="F2348" s="296" t="s">
        <v>2392</v>
      </c>
      <c r="G2348" s="297" t="s">
        <v>571</v>
      </c>
      <c r="H2348" s="298">
        <v>98</v>
      </c>
      <c r="I2348" s="299"/>
      <c r="J2348" s="300">
        <f>ROUND(I2348*H2348,2)</f>
        <v>0</v>
      </c>
      <c r="K2348" s="301"/>
      <c r="L2348" s="302"/>
      <c r="M2348" s="303" t="s">
        <v>1</v>
      </c>
      <c r="N2348" s="304" t="s">
        <v>49</v>
      </c>
      <c r="O2348" s="94"/>
      <c r="P2348" s="240">
        <f>O2348*H2348</f>
        <v>0</v>
      </c>
      <c r="Q2348" s="240">
        <v>0.017500000000000002</v>
      </c>
      <c r="R2348" s="240">
        <f>Q2348*H2348</f>
        <v>1.7150000000000001</v>
      </c>
      <c r="S2348" s="240">
        <v>0</v>
      </c>
      <c r="T2348" s="241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42" t="s">
        <v>364</v>
      </c>
      <c r="AT2348" s="242" t="s">
        <v>338</v>
      </c>
      <c r="AU2348" s="242" t="s">
        <v>93</v>
      </c>
      <c r="AY2348" s="19" t="s">
        <v>251</v>
      </c>
      <c r="BE2348" s="243">
        <f>IF(N2348="základní",J2348,0)</f>
        <v>0</v>
      </c>
      <c r="BF2348" s="243">
        <f>IF(N2348="snížená",J2348,0)</f>
        <v>0</v>
      </c>
      <c r="BG2348" s="243">
        <f>IF(N2348="zákl. přenesená",J2348,0)</f>
        <v>0</v>
      </c>
      <c r="BH2348" s="243">
        <f>IF(N2348="sníž. přenesená",J2348,0)</f>
        <v>0</v>
      </c>
      <c r="BI2348" s="243">
        <f>IF(N2348="nulová",J2348,0)</f>
        <v>0</v>
      </c>
      <c r="BJ2348" s="19" t="s">
        <v>91</v>
      </c>
      <c r="BK2348" s="243">
        <f>ROUND(I2348*H2348,2)</f>
        <v>0</v>
      </c>
      <c r="BL2348" s="19" t="s">
        <v>304</v>
      </c>
      <c r="BM2348" s="242" t="s">
        <v>2393</v>
      </c>
    </row>
    <row r="2349" s="15" customFormat="1">
      <c r="A2349" s="15"/>
      <c r="B2349" s="272"/>
      <c r="C2349" s="273"/>
      <c r="D2349" s="251" t="s">
        <v>260</v>
      </c>
      <c r="E2349" s="274" t="s">
        <v>1</v>
      </c>
      <c r="F2349" s="275" t="s">
        <v>1032</v>
      </c>
      <c r="G2349" s="273"/>
      <c r="H2349" s="274" t="s">
        <v>1</v>
      </c>
      <c r="I2349" s="276"/>
      <c r="J2349" s="273"/>
      <c r="K2349" s="273"/>
      <c r="L2349" s="277"/>
      <c r="M2349" s="278"/>
      <c r="N2349" s="279"/>
      <c r="O2349" s="279"/>
      <c r="P2349" s="279"/>
      <c r="Q2349" s="279"/>
      <c r="R2349" s="279"/>
      <c r="S2349" s="279"/>
      <c r="T2349" s="280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81" t="s">
        <v>260</v>
      </c>
      <c r="AU2349" s="281" t="s">
        <v>93</v>
      </c>
      <c r="AV2349" s="15" t="s">
        <v>91</v>
      </c>
      <c r="AW2349" s="15" t="s">
        <v>40</v>
      </c>
      <c r="AX2349" s="15" t="s">
        <v>84</v>
      </c>
      <c r="AY2349" s="281" t="s">
        <v>251</v>
      </c>
    </row>
    <row r="2350" s="15" customFormat="1">
      <c r="A2350" s="15"/>
      <c r="B2350" s="272"/>
      <c r="C2350" s="273"/>
      <c r="D2350" s="251" t="s">
        <v>260</v>
      </c>
      <c r="E2350" s="274" t="s">
        <v>1</v>
      </c>
      <c r="F2350" s="275" t="s">
        <v>2169</v>
      </c>
      <c r="G2350" s="273"/>
      <c r="H2350" s="274" t="s">
        <v>1</v>
      </c>
      <c r="I2350" s="276"/>
      <c r="J2350" s="273"/>
      <c r="K2350" s="273"/>
      <c r="L2350" s="277"/>
      <c r="M2350" s="278"/>
      <c r="N2350" s="279"/>
      <c r="O2350" s="279"/>
      <c r="P2350" s="279"/>
      <c r="Q2350" s="279"/>
      <c r="R2350" s="279"/>
      <c r="S2350" s="279"/>
      <c r="T2350" s="280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81" t="s">
        <v>260</v>
      </c>
      <c r="AU2350" s="281" t="s">
        <v>93</v>
      </c>
      <c r="AV2350" s="15" t="s">
        <v>91</v>
      </c>
      <c r="AW2350" s="15" t="s">
        <v>40</v>
      </c>
      <c r="AX2350" s="15" t="s">
        <v>84</v>
      </c>
      <c r="AY2350" s="281" t="s">
        <v>251</v>
      </c>
    </row>
    <row r="2351" s="13" customFormat="1">
      <c r="A2351" s="13"/>
      <c r="B2351" s="249"/>
      <c r="C2351" s="250"/>
      <c r="D2351" s="251" t="s">
        <v>260</v>
      </c>
      <c r="E2351" s="252" t="s">
        <v>1</v>
      </c>
      <c r="F2351" s="253" t="s">
        <v>2170</v>
      </c>
      <c r="G2351" s="250"/>
      <c r="H2351" s="254">
        <v>20</v>
      </c>
      <c r="I2351" s="255"/>
      <c r="J2351" s="250"/>
      <c r="K2351" s="250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60" t="s">
        <v>260</v>
      </c>
      <c r="AU2351" s="260" t="s">
        <v>93</v>
      </c>
      <c r="AV2351" s="13" t="s">
        <v>93</v>
      </c>
      <c r="AW2351" s="13" t="s">
        <v>40</v>
      </c>
      <c r="AX2351" s="13" t="s">
        <v>84</v>
      </c>
      <c r="AY2351" s="260" t="s">
        <v>251</v>
      </c>
    </row>
    <row r="2352" s="13" customFormat="1">
      <c r="A2352" s="13"/>
      <c r="B2352" s="249"/>
      <c r="C2352" s="250"/>
      <c r="D2352" s="251" t="s">
        <v>260</v>
      </c>
      <c r="E2352" s="252" t="s">
        <v>1</v>
      </c>
      <c r="F2352" s="253" t="s">
        <v>2171</v>
      </c>
      <c r="G2352" s="250"/>
      <c r="H2352" s="254">
        <v>19</v>
      </c>
      <c r="I2352" s="255"/>
      <c r="J2352" s="250"/>
      <c r="K2352" s="250"/>
      <c r="L2352" s="256"/>
      <c r="M2352" s="257"/>
      <c r="N2352" s="258"/>
      <c r="O2352" s="258"/>
      <c r="P2352" s="258"/>
      <c r="Q2352" s="258"/>
      <c r="R2352" s="258"/>
      <c r="S2352" s="258"/>
      <c r="T2352" s="25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60" t="s">
        <v>260</v>
      </c>
      <c r="AU2352" s="260" t="s">
        <v>93</v>
      </c>
      <c r="AV2352" s="13" t="s">
        <v>93</v>
      </c>
      <c r="AW2352" s="13" t="s">
        <v>40</v>
      </c>
      <c r="AX2352" s="13" t="s">
        <v>84</v>
      </c>
      <c r="AY2352" s="260" t="s">
        <v>251</v>
      </c>
    </row>
    <row r="2353" s="13" customFormat="1">
      <c r="A2353" s="13"/>
      <c r="B2353" s="249"/>
      <c r="C2353" s="250"/>
      <c r="D2353" s="251" t="s">
        <v>260</v>
      </c>
      <c r="E2353" s="252" t="s">
        <v>1</v>
      </c>
      <c r="F2353" s="253" t="s">
        <v>2172</v>
      </c>
      <c r="G2353" s="250"/>
      <c r="H2353" s="254">
        <v>19</v>
      </c>
      <c r="I2353" s="255"/>
      <c r="J2353" s="250"/>
      <c r="K2353" s="250"/>
      <c r="L2353" s="256"/>
      <c r="M2353" s="257"/>
      <c r="N2353" s="258"/>
      <c r="O2353" s="258"/>
      <c r="P2353" s="258"/>
      <c r="Q2353" s="258"/>
      <c r="R2353" s="258"/>
      <c r="S2353" s="258"/>
      <c r="T2353" s="259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60" t="s">
        <v>260</v>
      </c>
      <c r="AU2353" s="260" t="s">
        <v>93</v>
      </c>
      <c r="AV2353" s="13" t="s">
        <v>93</v>
      </c>
      <c r="AW2353" s="13" t="s">
        <v>40</v>
      </c>
      <c r="AX2353" s="13" t="s">
        <v>84</v>
      </c>
      <c r="AY2353" s="260" t="s">
        <v>251</v>
      </c>
    </row>
    <row r="2354" s="13" customFormat="1">
      <c r="A2354" s="13"/>
      <c r="B2354" s="249"/>
      <c r="C2354" s="250"/>
      <c r="D2354" s="251" t="s">
        <v>260</v>
      </c>
      <c r="E2354" s="252" t="s">
        <v>1</v>
      </c>
      <c r="F2354" s="253" t="s">
        <v>2173</v>
      </c>
      <c r="G2354" s="250"/>
      <c r="H2354" s="254">
        <v>19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260</v>
      </c>
      <c r="AU2354" s="260" t="s">
        <v>93</v>
      </c>
      <c r="AV2354" s="13" t="s">
        <v>93</v>
      </c>
      <c r="AW2354" s="13" t="s">
        <v>40</v>
      </c>
      <c r="AX2354" s="13" t="s">
        <v>84</v>
      </c>
      <c r="AY2354" s="260" t="s">
        <v>251</v>
      </c>
    </row>
    <row r="2355" s="13" customFormat="1">
      <c r="A2355" s="13"/>
      <c r="B2355" s="249"/>
      <c r="C2355" s="250"/>
      <c r="D2355" s="251" t="s">
        <v>260</v>
      </c>
      <c r="E2355" s="252" t="s">
        <v>1</v>
      </c>
      <c r="F2355" s="253" t="s">
        <v>2174</v>
      </c>
      <c r="G2355" s="250"/>
      <c r="H2355" s="254">
        <v>19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260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251</v>
      </c>
    </row>
    <row r="2356" s="16" customFormat="1">
      <c r="A2356" s="16"/>
      <c r="B2356" s="283"/>
      <c r="C2356" s="284"/>
      <c r="D2356" s="251" t="s">
        <v>260</v>
      </c>
      <c r="E2356" s="285" t="s">
        <v>1</v>
      </c>
      <c r="F2356" s="286" t="s">
        <v>329</v>
      </c>
      <c r="G2356" s="284"/>
      <c r="H2356" s="287">
        <v>96</v>
      </c>
      <c r="I2356" s="288"/>
      <c r="J2356" s="284"/>
      <c r="K2356" s="284"/>
      <c r="L2356" s="289"/>
      <c r="M2356" s="290"/>
      <c r="N2356" s="291"/>
      <c r="O2356" s="291"/>
      <c r="P2356" s="291"/>
      <c r="Q2356" s="291"/>
      <c r="R2356" s="291"/>
      <c r="S2356" s="291"/>
      <c r="T2356" s="292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T2356" s="293" t="s">
        <v>260</v>
      </c>
      <c r="AU2356" s="293" t="s">
        <v>93</v>
      </c>
      <c r="AV2356" s="16" t="s">
        <v>273</v>
      </c>
      <c r="AW2356" s="16" t="s">
        <v>40</v>
      </c>
      <c r="AX2356" s="16" t="s">
        <v>84</v>
      </c>
      <c r="AY2356" s="293" t="s">
        <v>251</v>
      </c>
    </row>
    <row r="2357" s="15" customFormat="1">
      <c r="A2357" s="15"/>
      <c r="B2357" s="272"/>
      <c r="C2357" s="273"/>
      <c r="D2357" s="251" t="s">
        <v>260</v>
      </c>
      <c r="E2357" s="274" t="s">
        <v>1</v>
      </c>
      <c r="F2357" s="275" t="s">
        <v>1037</v>
      </c>
      <c r="G2357" s="273"/>
      <c r="H2357" s="274" t="s">
        <v>1</v>
      </c>
      <c r="I2357" s="276"/>
      <c r="J2357" s="273"/>
      <c r="K2357" s="273"/>
      <c r="L2357" s="277"/>
      <c r="M2357" s="278"/>
      <c r="N2357" s="279"/>
      <c r="O2357" s="279"/>
      <c r="P2357" s="279"/>
      <c r="Q2357" s="279"/>
      <c r="R2357" s="279"/>
      <c r="S2357" s="279"/>
      <c r="T2357" s="280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81" t="s">
        <v>260</v>
      </c>
      <c r="AU2357" s="281" t="s">
        <v>93</v>
      </c>
      <c r="AV2357" s="15" t="s">
        <v>91</v>
      </c>
      <c r="AW2357" s="15" t="s">
        <v>40</v>
      </c>
      <c r="AX2357" s="15" t="s">
        <v>84</v>
      </c>
      <c r="AY2357" s="281" t="s">
        <v>251</v>
      </c>
    </row>
    <row r="2358" s="13" customFormat="1">
      <c r="A2358" s="13"/>
      <c r="B2358" s="249"/>
      <c r="C2358" s="250"/>
      <c r="D2358" s="251" t="s">
        <v>260</v>
      </c>
      <c r="E2358" s="252" t="s">
        <v>1</v>
      </c>
      <c r="F2358" s="253" t="s">
        <v>1038</v>
      </c>
      <c r="G2358" s="250"/>
      <c r="H2358" s="254">
        <v>2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260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251</v>
      </c>
    </row>
    <row r="2359" s="16" customFormat="1">
      <c r="A2359" s="16"/>
      <c r="B2359" s="283"/>
      <c r="C2359" s="284"/>
      <c r="D2359" s="251" t="s">
        <v>260</v>
      </c>
      <c r="E2359" s="285" t="s">
        <v>1</v>
      </c>
      <c r="F2359" s="286" t="s">
        <v>329</v>
      </c>
      <c r="G2359" s="284"/>
      <c r="H2359" s="287">
        <v>2</v>
      </c>
      <c r="I2359" s="288"/>
      <c r="J2359" s="284"/>
      <c r="K2359" s="284"/>
      <c r="L2359" s="289"/>
      <c r="M2359" s="290"/>
      <c r="N2359" s="291"/>
      <c r="O2359" s="291"/>
      <c r="P2359" s="291"/>
      <c r="Q2359" s="291"/>
      <c r="R2359" s="291"/>
      <c r="S2359" s="291"/>
      <c r="T2359" s="292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93" t="s">
        <v>260</v>
      </c>
      <c r="AU2359" s="293" t="s">
        <v>93</v>
      </c>
      <c r="AV2359" s="16" t="s">
        <v>273</v>
      </c>
      <c r="AW2359" s="16" t="s">
        <v>40</v>
      </c>
      <c r="AX2359" s="16" t="s">
        <v>84</v>
      </c>
      <c r="AY2359" s="293" t="s">
        <v>251</v>
      </c>
    </row>
    <row r="2360" s="14" customFormat="1">
      <c r="A2360" s="14"/>
      <c r="B2360" s="261"/>
      <c r="C2360" s="262"/>
      <c r="D2360" s="251" t="s">
        <v>260</v>
      </c>
      <c r="E2360" s="263" t="s">
        <v>1</v>
      </c>
      <c r="F2360" s="264" t="s">
        <v>262</v>
      </c>
      <c r="G2360" s="262"/>
      <c r="H2360" s="265">
        <v>98</v>
      </c>
      <c r="I2360" s="266"/>
      <c r="J2360" s="262"/>
      <c r="K2360" s="262"/>
      <c r="L2360" s="267"/>
      <c r="M2360" s="268"/>
      <c r="N2360" s="269"/>
      <c r="O2360" s="269"/>
      <c r="P2360" s="269"/>
      <c r="Q2360" s="269"/>
      <c r="R2360" s="269"/>
      <c r="S2360" s="269"/>
      <c r="T2360" s="270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71" t="s">
        <v>260</v>
      </c>
      <c r="AU2360" s="271" t="s">
        <v>93</v>
      </c>
      <c r="AV2360" s="14" t="s">
        <v>257</v>
      </c>
      <c r="AW2360" s="14" t="s">
        <v>40</v>
      </c>
      <c r="AX2360" s="14" t="s">
        <v>91</v>
      </c>
      <c r="AY2360" s="271" t="s">
        <v>251</v>
      </c>
    </row>
    <row r="2361" s="2" customFormat="1" ht="33" customHeight="1">
      <c r="A2361" s="41"/>
      <c r="B2361" s="42"/>
      <c r="C2361" s="294" t="s">
        <v>2394</v>
      </c>
      <c r="D2361" s="294" t="s">
        <v>338</v>
      </c>
      <c r="E2361" s="295" t="s">
        <v>2395</v>
      </c>
      <c r="F2361" s="296" t="s">
        <v>2396</v>
      </c>
      <c r="G2361" s="297" t="s">
        <v>571</v>
      </c>
      <c r="H2361" s="298">
        <v>95</v>
      </c>
      <c r="I2361" s="299"/>
      <c r="J2361" s="300">
        <f>ROUND(I2361*H2361,2)</f>
        <v>0</v>
      </c>
      <c r="K2361" s="301"/>
      <c r="L2361" s="302"/>
      <c r="M2361" s="303" t="s">
        <v>1</v>
      </c>
      <c r="N2361" s="304" t="s">
        <v>49</v>
      </c>
      <c r="O2361" s="94"/>
      <c r="P2361" s="240">
        <f>O2361*H2361</f>
        <v>0</v>
      </c>
      <c r="Q2361" s="240">
        <v>0.0195</v>
      </c>
      <c r="R2361" s="240">
        <f>Q2361*H2361</f>
        <v>1.8525</v>
      </c>
      <c r="S2361" s="240">
        <v>0</v>
      </c>
      <c r="T2361" s="241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42" t="s">
        <v>364</v>
      </c>
      <c r="AT2361" s="242" t="s">
        <v>338</v>
      </c>
      <c r="AU2361" s="242" t="s">
        <v>93</v>
      </c>
      <c r="AY2361" s="19" t="s">
        <v>251</v>
      </c>
      <c r="BE2361" s="243">
        <f>IF(N2361="základní",J2361,0)</f>
        <v>0</v>
      </c>
      <c r="BF2361" s="243">
        <f>IF(N2361="snížená",J2361,0)</f>
        <v>0</v>
      </c>
      <c r="BG2361" s="243">
        <f>IF(N2361="zákl. přenesená",J2361,0)</f>
        <v>0</v>
      </c>
      <c r="BH2361" s="243">
        <f>IF(N2361="sníž. přenesená",J2361,0)</f>
        <v>0</v>
      </c>
      <c r="BI2361" s="243">
        <f>IF(N2361="nulová",J2361,0)</f>
        <v>0</v>
      </c>
      <c r="BJ2361" s="19" t="s">
        <v>91</v>
      </c>
      <c r="BK2361" s="243">
        <f>ROUND(I2361*H2361,2)</f>
        <v>0</v>
      </c>
      <c r="BL2361" s="19" t="s">
        <v>304</v>
      </c>
      <c r="BM2361" s="242" t="s">
        <v>2397</v>
      </c>
    </row>
    <row r="2362" s="15" customFormat="1">
      <c r="A2362" s="15"/>
      <c r="B2362" s="272"/>
      <c r="C2362" s="273"/>
      <c r="D2362" s="251" t="s">
        <v>260</v>
      </c>
      <c r="E2362" s="274" t="s">
        <v>1</v>
      </c>
      <c r="F2362" s="275" t="s">
        <v>1032</v>
      </c>
      <c r="G2362" s="273"/>
      <c r="H2362" s="274" t="s">
        <v>1</v>
      </c>
      <c r="I2362" s="276"/>
      <c r="J2362" s="273"/>
      <c r="K2362" s="273"/>
      <c r="L2362" s="277"/>
      <c r="M2362" s="278"/>
      <c r="N2362" s="279"/>
      <c r="O2362" s="279"/>
      <c r="P2362" s="279"/>
      <c r="Q2362" s="279"/>
      <c r="R2362" s="279"/>
      <c r="S2362" s="279"/>
      <c r="T2362" s="280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81" t="s">
        <v>260</v>
      </c>
      <c r="AU2362" s="281" t="s">
        <v>93</v>
      </c>
      <c r="AV2362" s="15" t="s">
        <v>91</v>
      </c>
      <c r="AW2362" s="15" t="s">
        <v>40</v>
      </c>
      <c r="AX2362" s="15" t="s">
        <v>84</v>
      </c>
      <c r="AY2362" s="281" t="s">
        <v>251</v>
      </c>
    </row>
    <row r="2363" s="15" customFormat="1">
      <c r="A2363" s="15"/>
      <c r="B2363" s="272"/>
      <c r="C2363" s="273"/>
      <c r="D2363" s="251" t="s">
        <v>260</v>
      </c>
      <c r="E2363" s="274" t="s">
        <v>1</v>
      </c>
      <c r="F2363" s="275" t="s">
        <v>2175</v>
      </c>
      <c r="G2363" s="273"/>
      <c r="H2363" s="274" t="s">
        <v>1</v>
      </c>
      <c r="I2363" s="276"/>
      <c r="J2363" s="273"/>
      <c r="K2363" s="273"/>
      <c r="L2363" s="277"/>
      <c r="M2363" s="278"/>
      <c r="N2363" s="279"/>
      <c r="O2363" s="279"/>
      <c r="P2363" s="279"/>
      <c r="Q2363" s="279"/>
      <c r="R2363" s="279"/>
      <c r="S2363" s="279"/>
      <c r="T2363" s="28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81" t="s">
        <v>260</v>
      </c>
      <c r="AU2363" s="281" t="s">
        <v>93</v>
      </c>
      <c r="AV2363" s="15" t="s">
        <v>91</v>
      </c>
      <c r="AW2363" s="15" t="s">
        <v>40</v>
      </c>
      <c r="AX2363" s="15" t="s">
        <v>84</v>
      </c>
      <c r="AY2363" s="281" t="s">
        <v>251</v>
      </c>
    </row>
    <row r="2364" s="13" customFormat="1">
      <c r="A2364" s="13"/>
      <c r="B2364" s="249"/>
      <c r="C2364" s="250"/>
      <c r="D2364" s="251" t="s">
        <v>260</v>
      </c>
      <c r="E2364" s="252" t="s">
        <v>1</v>
      </c>
      <c r="F2364" s="253" t="s">
        <v>2176</v>
      </c>
      <c r="G2364" s="250"/>
      <c r="H2364" s="254">
        <v>19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260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251</v>
      </c>
    </row>
    <row r="2365" s="13" customFormat="1">
      <c r="A2365" s="13"/>
      <c r="B2365" s="249"/>
      <c r="C2365" s="250"/>
      <c r="D2365" s="251" t="s">
        <v>260</v>
      </c>
      <c r="E2365" s="252" t="s">
        <v>1</v>
      </c>
      <c r="F2365" s="253" t="s">
        <v>2171</v>
      </c>
      <c r="G2365" s="250"/>
      <c r="H2365" s="254">
        <v>19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260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251</v>
      </c>
    </row>
    <row r="2366" s="13" customFormat="1">
      <c r="A2366" s="13"/>
      <c r="B2366" s="249"/>
      <c r="C2366" s="250"/>
      <c r="D2366" s="251" t="s">
        <v>260</v>
      </c>
      <c r="E2366" s="252" t="s">
        <v>1</v>
      </c>
      <c r="F2366" s="253" t="s">
        <v>2172</v>
      </c>
      <c r="G2366" s="250"/>
      <c r="H2366" s="254">
        <v>19</v>
      </c>
      <c r="I2366" s="255"/>
      <c r="J2366" s="250"/>
      <c r="K2366" s="250"/>
      <c r="L2366" s="256"/>
      <c r="M2366" s="257"/>
      <c r="N2366" s="258"/>
      <c r="O2366" s="258"/>
      <c r="P2366" s="258"/>
      <c r="Q2366" s="258"/>
      <c r="R2366" s="258"/>
      <c r="S2366" s="258"/>
      <c r="T2366" s="259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60" t="s">
        <v>260</v>
      </c>
      <c r="AU2366" s="260" t="s">
        <v>93</v>
      </c>
      <c r="AV2366" s="13" t="s">
        <v>93</v>
      </c>
      <c r="AW2366" s="13" t="s">
        <v>40</v>
      </c>
      <c r="AX2366" s="13" t="s">
        <v>84</v>
      </c>
      <c r="AY2366" s="260" t="s">
        <v>251</v>
      </c>
    </row>
    <row r="2367" s="13" customFormat="1">
      <c r="A2367" s="13"/>
      <c r="B2367" s="249"/>
      <c r="C2367" s="250"/>
      <c r="D2367" s="251" t="s">
        <v>260</v>
      </c>
      <c r="E2367" s="252" t="s">
        <v>1</v>
      </c>
      <c r="F2367" s="253" t="s">
        <v>2173</v>
      </c>
      <c r="G2367" s="250"/>
      <c r="H2367" s="254">
        <v>19</v>
      </c>
      <c r="I2367" s="255"/>
      <c r="J2367" s="250"/>
      <c r="K2367" s="250"/>
      <c r="L2367" s="256"/>
      <c r="M2367" s="257"/>
      <c r="N2367" s="258"/>
      <c r="O2367" s="258"/>
      <c r="P2367" s="258"/>
      <c r="Q2367" s="258"/>
      <c r="R2367" s="258"/>
      <c r="S2367" s="258"/>
      <c r="T2367" s="259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60" t="s">
        <v>260</v>
      </c>
      <c r="AU2367" s="260" t="s">
        <v>93</v>
      </c>
      <c r="AV2367" s="13" t="s">
        <v>93</v>
      </c>
      <c r="AW2367" s="13" t="s">
        <v>40</v>
      </c>
      <c r="AX2367" s="13" t="s">
        <v>84</v>
      </c>
      <c r="AY2367" s="260" t="s">
        <v>251</v>
      </c>
    </row>
    <row r="2368" s="13" customFormat="1">
      <c r="A2368" s="13"/>
      <c r="B2368" s="249"/>
      <c r="C2368" s="250"/>
      <c r="D2368" s="251" t="s">
        <v>260</v>
      </c>
      <c r="E2368" s="252" t="s">
        <v>1</v>
      </c>
      <c r="F2368" s="253" t="s">
        <v>2174</v>
      </c>
      <c r="G2368" s="250"/>
      <c r="H2368" s="254">
        <v>19</v>
      </c>
      <c r="I2368" s="255"/>
      <c r="J2368" s="250"/>
      <c r="K2368" s="250"/>
      <c r="L2368" s="256"/>
      <c r="M2368" s="257"/>
      <c r="N2368" s="258"/>
      <c r="O2368" s="258"/>
      <c r="P2368" s="258"/>
      <c r="Q2368" s="258"/>
      <c r="R2368" s="258"/>
      <c r="S2368" s="258"/>
      <c r="T2368" s="259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60" t="s">
        <v>260</v>
      </c>
      <c r="AU2368" s="260" t="s">
        <v>93</v>
      </c>
      <c r="AV2368" s="13" t="s">
        <v>93</v>
      </c>
      <c r="AW2368" s="13" t="s">
        <v>40</v>
      </c>
      <c r="AX2368" s="13" t="s">
        <v>84</v>
      </c>
      <c r="AY2368" s="260" t="s">
        <v>251</v>
      </c>
    </row>
    <row r="2369" s="14" customFormat="1">
      <c r="A2369" s="14"/>
      <c r="B2369" s="261"/>
      <c r="C2369" s="262"/>
      <c r="D2369" s="251" t="s">
        <v>260</v>
      </c>
      <c r="E2369" s="263" t="s">
        <v>1</v>
      </c>
      <c r="F2369" s="264" t="s">
        <v>262</v>
      </c>
      <c r="G2369" s="262"/>
      <c r="H2369" s="265">
        <v>95</v>
      </c>
      <c r="I2369" s="266"/>
      <c r="J2369" s="262"/>
      <c r="K2369" s="262"/>
      <c r="L2369" s="267"/>
      <c r="M2369" s="268"/>
      <c r="N2369" s="269"/>
      <c r="O2369" s="269"/>
      <c r="P2369" s="269"/>
      <c r="Q2369" s="269"/>
      <c r="R2369" s="269"/>
      <c r="S2369" s="269"/>
      <c r="T2369" s="270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71" t="s">
        <v>260</v>
      </c>
      <c r="AU2369" s="271" t="s">
        <v>93</v>
      </c>
      <c r="AV2369" s="14" t="s">
        <v>257</v>
      </c>
      <c r="AW2369" s="14" t="s">
        <v>40</v>
      </c>
      <c r="AX2369" s="14" t="s">
        <v>91</v>
      </c>
      <c r="AY2369" s="271" t="s">
        <v>251</v>
      </c>
    </row>
    <row r="2370" s="2" customFormat="1" ht="24.15" customHeight="1">
      <c r="A2370" s="41"/>
      <c r="B2370" s="42"/>
      <c r="C2370" s="230" t="s">
        <v>1572</v>
      </c>
      <c r="D2370" s="230" t="s">
        <v>253</v>
      </c>
      <c r="E2370" s="231" t="s">
        <v>2398</v>
      </c>
      <c r="F2370" s="232" t="s">
        <v>2399</v>
      </c>
      <c r="G2370" s="233" t="s">
        <v>571</v>
      </c>
      <c r="H2370" s="234">
        <v>95</v>
      </c>
      <c r="I2370" s="235"/>
      <c r="J2370" s="236">
        <f>ROUND(I2370*H2370,2)</f>
        <v>0</v>
      </c>
      <c r="K2370" s="237"/>
      <c r="L2370" s="47"/>
      <c r="M2370" s="238" t="s">
        <v>1</v>
      </c>
      <c r="N2370" s="239" t="s">
        <v>49</v>
      </c>
      <c r="O2370" s="94"/>
      <c r="P2370" s="240">
        <f>O2370*H2370</f>
        <v>0</v>
      </c>
      <c r="Q2370" s="240">
        <v>0</v>
      </c>
      <c r="R2370" s="240">
        <f>Q2370*H2370</f>
        <v>0</v>
      </c>
      <c r="S2370" s="240">
        <v>0</v>
      </c>
      <c r="T2370" s="241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42" t="s">
        <v>304</v>
      </c>
      <c r="AT2370" s="242" t="s">
        <v>253</v>
      </c>
      <c r="AU2370" s="242" t="s">
        <v>93</v>
      </c>
      <c r="AY2370" s="19" t="s">
        <v>251</v>
      </c>
      <c r="BE2370" s="243">
        <f>IF(N2370="základní",J2370,0)</f>
        <v>0</v>
      </c>
      <c r="BF2370" s="243">
        <f>IF(N2370="snížená",J2370,0)</f>
        <v>0</v>
      </c>
      <c r="BG2370" s="243">
        <f>IF(N2370="zákl. přenesená",J2370,0)</f>
        <v>0</v>
      </c>
      <c r="BH2370" s="243">
        <f>IF(N2370="sníž. přenesená",J2370,0)</f>
        <v>0</v>
      </c>
      <c r="BI2370" s="243">
        <f>IF(N2370="nulová",J2370,0)</f>
        <v>0</v>
      </c>
      <c r="BJ2370" s="19" t="s">
        <v>91</v>
      </c>
      <c r="BK2370" s="243">
        <f>ROUND(I2370*H2370,2)</f>
        <v>0</v>
      </c>
      <c r="BL2370" s="19" t="s">
        <v>304</v>
      </c>
      <c r="BM2370" s="242" t="s">
        <v>2400</v>
      </c>
    </row>
    <row r="2371" s="2" customFormat="1">
      <c r="A2371" s="41"/>
      <c r="B2371" s="42"/>
      <c r="C2371" s="43"/>
      <c r="D2371" s="244" t="s">
        <v>258</v>
      </c>
      <c r="E2371" s="43"/>
      <c r="F2371" s="245" t="s">
        <v>2401</v>
      </c>
      <c r="G2371" s="43"/>
      <c r="H2371" s="43"/>
      <c r="I2371" s="246"/>
      <c r="J2371" s="43"/>
      <c r="K2371" s="43"/>
      <c r="L2371" s="47"/>
      <c r="M2371" s="247"/>
      <c r="N2371" s="248"/>
      <c r="O2371" s="94"/>
      <c r="P2371" s="94"/>
      <c r="Q2371" s="94"/>
      <c r="R2371" s="94"/>
      <c r="S2371" s="94"/>
      <c r="T2371" s="95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T2371" s="19" t="s">
        <v>258</v>
      </c>
      <c r="AU2371" s="19" t="s">
        <v>93</v>
      </c>
    </row>
    <row r="2372" s="15" customFormat="1">
      <c r="A2372" s="15"/>
      <c r="B2372" s="272"/>
      <c r="C2372" s="273"/>
      <c r="D2372" s="251" t="s">
        <v>260</v>
      </c>
      <c r="E2372" s="274" t="s">
        <v>1</v>
      </c>
      <c r="F2372" s="275" t="s">
        <v>1032</v>
      </c>
      <c r="G2372" s="273"/>
      <c r="H2372" s="274" t="s">
        <v>1</v>
      </c>
      <c r="I2372" s="276"/>
      <c r="J2372" s="273"/>
      <c r="K2372" s="273"/>
      <c r="L2372" s="277"/>
      <c r="M2372" s="278"/>
      <c r="N2372" s="279"/>
      <c r="O2372" s="279"/>
      <c r="P2372" s="279"/>
      <c r="Q2372" s="279"/>
      <c r="R2372" s="279"/>
      <c r="S2372" s="279"/>
      <c r="T2372" s="280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81" t="s">
        <v>260</v>
      </c>
      <c r="AU2372" s="281" t="s">
        <v>93</v>
      </c>
      <c r="AV2372" s="15" t="s">
        <v>91</v>
      </c>
      <c r="AW2372" s="15" t="s">
        <v>40</v>
      </c>
      <c r="AX2372" s="15" t="s">
        <v>84</v>
      </c>
      <c r="AY2372" s="281" t="s">
        <v>251</v>
      </c>
    </row>
    <row r="2373" s="15" customFormat="1">
      <c r="A2373" s="15"/>
      <c r="B2373" s="272"/>
      <c r="C2373" s="273"/>
      <c r="D2373" s="251" t="s">
        <v>260</v>
      </c>
      <c r="E2373" s="274" t="s">
        <v>1</v>
      </c>
      <c r="F2373" s="275" t="s">
        <v>2177</v>
      </c>
      <c r="G2373" s="273"/>
      <c r="H2373" s="274" t="s">
        <v>1</v>
      </c>
      <c r="I2373" s="276"/>
      <c r="J2373" s="273"/>
      <c r="K2373" s="273"/>
      <c r="L2373" s="277"/>
      <c r="M2373" s="278"/>
      <c r="N2373" s="279"/>
      <c r="O2373" s="279"/>
      <c r="P2373" s="279"/>
      <c r="Q2373" s="279"/>
      <c r="R2373" s="279"/>
      <c r="S2373" s="279"/>
      <c r="T2373" s="280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81" t="s">
        <v>260</v>
      </c>
      <c r="AU2373" s="281" t="s">
        <v>93</v>
      </c>
      <c r="AV2373" s="15" t="s">
        <v>91</v>
      </c>
      <c r="AW2373" s="15" t="s">
        <v>40</v>
      </c>
      <c r="AX2373" s="15" t="s">
        <v>84</v>
      </c>
      <c r="AY2373" s="281" t="s">
        <v>251</v>
      </c>
    </row>
    <row r="2374" s="13" customFormat="1">
      <c r="A2374" s="13"/>
      <c r="B2374" s="249"/>
      <c r="C2374" s="250"/>
      <c r="D2374" s="251" t="s">
        <v>260</v>
      </c>
      <c r="E2374" s="252" t="s">
        <v>1</v>
      </c>
      <c r="F2374" s="253" t="s">
        <v>2176</v>
      </c>
      <c r="G2374" s="250"/>
      <c r="H2374" s="254">
        <v>19</v>
      </c>
      <c r="I2374" s="255"/>
      <c r="J2374" s="250"/>
      <c r="K2374" s="250"/>
      <c r="L2374" s="256"/>
      <c r="M2374" s="257"/>
      <c r="N2374" s="258"/>
      <c r="O2374" s="258"/>
      <c r="P2374" s="258"/>
      <c r="Q2374" s="258"/>
      <c r="R2374" s="258"/>
      <c r="S2374" s="258"/>
      <c r="T2374" s="25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60" t="s">
        <v>260</v>
      </c>
      <c r="AU2374" s="260" t="s">
        <v>93</v>
      </c>
      <c r="AV2374" s="13" t="s">
        <v>93</v>
      </c>
      <c r="AW2374" s="13" t="s">
        <v>40</v>
      </c>
      <c r="AX2374" s="13" t="s">
        <v>84</v>
      </c>
      <c r="AY2374" s="260" t="s">
        <v>251</v>
      </c>
    </row>
    <row r="2375" s="13" customFormat="1">
      <c r="A2375" s="13"/>
      <c r="B2375" s="249"/>
      <c r="C2375" s="250"/>
      <c r="D2375" s="251" t="s">
        <v>260</v>
      </c>
      <c r="E2375" s="252" t="s">
        <v>1</v>
      </c>
      <c r="F2375" s="253" t="s">
        <v>2171</v>
      </c>
      <c r="G2375" s="250"/>
      <c r="H2375" s="254">
        <v>19</v>
      </c>
      <c r="I2375" s="255"/>
      <c r="J2375" s="250"/>
      <c r="K2375" s="250"/>
      <c r="L2375" s="256"/>
      <c r="M2375" s="257"/>
      <c r="N2375" s="258"/>
      <c r="O2375" s="258"/>
      <c r="P2375" s="258"/>
      <c r="Q2375" s="258"/>
      <c r="R2375" s="258"/>
      <c r="S2375" s="258"/>
      <c r="T2375" s="259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60" t="s">
        <v>260</v>
      </c>
      <c r="AU2375" s="260" t="s">
        <v>93</v>
      </c>
      <c r="AV2375" s="13" t="s">
        <v>93</v>
      </c>
      <c r="AW2375" s="13" t="s">
        <v>40</v>
      </c>
      <c r="AX2375" s="13" t="s">
        <v>84</v>
      </c>
      <c r="AY2375" s="260" t="s">
        <v>251</v>
      </c>
    </row>
    <row r="2376" s="13" customFormat="1">
      <c r="A2376" s="13"/>
      <c r="B2376" s="249"/>
      <c r="C2376" s="250"/>
      <c r="D2376" s="251" t="s">
        <v>260</v>
      </c>
      <c r="E2376" s="252" t="s">
        <v>1</v>
      </c>
      <c r="F2376" s="253" t="s">
        <v>2172</v>
      </c>
      <c r="G2376" s="250"/>
      <c r="H2376" s="254">
        <v>19</v>
      </c>
      <c r="I2376" s="255"/>
      <c r="J2376" s="250"/>
      <c r="K2376" s="250"/>
      <c r="L2376" s="256"/>
      <c r="M2376" s="257"/>
      <c r="N2376" s="258"/>
      <c r="O2376" s="258"/>
      <c r="P2376" s="258"/>
      <c r="Q2376" s="258"/>
      <c r="R2376" s="258"/>
      <c r="S2376" s="258"/>
      <c r="T2376" s="25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60" t="s">
        <v>260</v>
      </c>
      <c r="AU2376" s="260" t="s">
        <v>93</v>
      </c>
      <c r="AV2376" s="13" t="s">
        <v>93</v>
      </c>
      <c r="AW2376" s="13" t="s">
        <v>40</v>
      </c>
      <c r="AX2376" s="13" t="s">
        <v>84</v>
      </c>
      <c r="AY2376" s="260" t="s">
        <v>251</v>
      </c>
    </row>
    <row r="2377" s="13" customFormat="1">
      <c r="A2377" s="13"/>
      <c r="B2377" s="249"/>
      <c r="C2377" s="250"/>
      <c r="D2377" s="251" t="s">
        <v>260</v>
      </c>
      <c r="E2377" s="252" t="s">
        <v>1</v>
      </c>
      <c r="F2377" s="253" t="s">
        <v>2173</v>
      </c>
      <c r="G2377" s="250"/>
      <c r="H2377" s="254">
        <v>19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260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251</v>
      </c>
    </row>
    <row r="2378" s="13" customFormat="1">
      <c r="A2378" s="13"/>
      <c r="B2378" s="249"/>
      <c r="C2378" s="250"/>
      <c r="D2378" s="251" t="s">
        <v>260</v>
      </c>
      <c r="E2378" s="252" t="s">
        <v>1</v>
      </c>
      <c r="F2378" s="253" t="s">
        <v>2174</v>
      </c>
      <c r="G2378" s="250"/>
      <c r="H2378" s="254">
        <v>19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260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251</v>
      </c>
    </row>
    <row r="2379" s="14" customFormat="1">
      <c r="A2379" s="14"/>
      <c r="B2379" s="261"/>
      <c r="C2379" s="262"/>
      <c r="D2379" s="251" t="s">
        <v>260</v>
      </c>
      <c r="E2379" s="263" t="s">
        <v>1</v>
      </c>
      <c r="F2379" s="264" t="s">
        <v>262</v>
      </c>
      <c r="G2379" s="262"/>
      <c r="H2379" s="265">
        <v>95</v>
      </c>
      <c r="I2379" s="266"/>
      <c r="J2379" s="262"/>
      <c r="K2379" s="262"/>
      <c r="L2379" s="267"/>
      <c r="M2379" s="268"/>
      <c r="N2379" s="269"/>
      <c r="O2379" s="269"/>
      <c r="P2379" s="269"/>
      <c r="Q2379" s="269"/>
      <c r="R2379" s="269"/>
      <c r="S2379" s="269"/>
      <c r="T2379" s="270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71" t="s">
        <v>260</v>
      </c>
      <c r="AU2379" s="271" t="s">
        <v>93</v>
      </c>
      <c r="AV2379" s="14" t="s">
        <v>257</v>
      </c>
      <c r="AW2379" s="14" t="s">
        <v>40</v>
      </c>
      <c r="AX2379" s="14" t="s">
        <v>91</v>
      </c>
      <c r="AY2379" s="271" t="s">
        <v>251</v>
      </c>
    </row>
    <row r="2380" s="2" customFormat="1" ht="37.8" customHeight="1">
      <c r="A2380" s="41"/>
      <c r="B2380" s="42"/>
      <c r="C2380" s="294" t="s">
        <v>2402</v>
      </c>
      <c r="D2380" s="294" t="s">
        <v>338</v>
      </c>
      <c r="E2380" s="295" t="s">
        <v>2403</v>
      </c>
      <c r="F2380" s="296" t="s">
        <v>2404</v>
      </c>
      <c r="G2380" s="297" t="s">
        <v>571</v>
      </c>
      <c r="H2380" s="298">
        <v>95</v>
      </c>
      <c r="I2380" s="299"/>
      <c r="J2380" s="300">
        <f>ROUND(I2380*H2380,2)</f>
        <v>0</v>
      </c>
      <c r="K2380" s="301"/>
      <c r="L2380" s="302"/>
      <c r="M2380" s="303" t="s">
        <v>1</v>
      </c>
      <c r="N2380" s="304" t="s">
        <v>49</v>
      </c>
      <c r="O2380" s="94"/>
      <c r="P2380" s="240">
        <f>O2380*H2380</f>
        <v>0</v>
      </c>
      <c r="Q2380" s="240">
        <v>0.020500000000000001</v>
      </c>
      <c r="R2380" s="240">
        <f>Q2380*H2380</f>
        <v>1.9475</v>
      </c>
      <c r="S2380" s="240">
        <v>0</v>
      </c>
      <c r="T2380" s="241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42" t="s">
        <v>364</v>
      </c>
      <c r="AT2380" s="242" t="s">
        <v>338</v>
      </c>
      <c r="AU2380" s="242" t="s">
        <v>93</v>
      </c>
      <c r="AY2380" s="19" t="s">
        <v>251</v>
      </c>
      <c r="BE2380" s="243">
        <f>IF(N2380="základní",J2380,0)</f>
        <v>0</v>
      </c>
      <c r="BF2380" s="243">
        <f>IF(N2380="snížená",J2380,0)</f>
        <v>0</v>
      </c>
      <c r="BG2380" s="243">
        <f>IF(N2380="zákl. přenesená",J2380,0)</f>
        <v>0</v>
      </c>
      <c r="BH2380" s="243">
        <f>IF(N2380="sníž. přenesená",J2380,0)</f>
        <v>0</v>
      </c>
      <c r="BI2380" s="243">
        <f>IF(N2380="nulová",J2380,0)</f>
        <v>0</v>
      </c>
      <c r="BJ2380" s="19" t="s">
        <v>91</v>
      </c>
      <c r="BK2380" s="243">
        <f>ROUND(I2380*H2380,2)</f>
        <v>0</v>
      </c>
      <c r="BL2380" s="19" t="s">
        <v>304</v>
      </c>
      <c r="BM2380" s="242" t="s">
        <v>2405</v>
      </c>
    </row>
    <row r="2381" s="15" customFormat="1">
      <c r="A2381" s="15"/>
      <c r="B2381" s="272"/>
      <c r="C2381" s="273"/>
      <c r="D2381" s="251" t="s">
        <v>260</v>
      </c>
      <c r="E2381" s="274" t="s">
        <v>1</v>
      </c>
      <c r="F2381" s="275" t="s">
        <v>1032</v>
      </c>
      <c r="G2381" s="273"/>
      <c r="H2381" s="274" t="s">
        <v>1</v>
      </c>
      <c r="I2381" s="276"/>
      <c r="J2381" s="273"/>
      <c r="K2381" s="273"/>
      <c r="L2381" s="277"/>
      <c r="M2381" s="278"/>
      <c r="N2381" s="279"/>
      <c r="O2381" s="279"/>
      <c r="P2381" s="279"/>
      <c r="Q2381" s="279"/>
      <c r="R2381" s="279"/>
      <c r="S2381" s="279"/>
      <c r="T2381" s="280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81" t="s">
        <v>260</v>
      </c>
      <c r="AU2381" s="281" t="s">
        <v>93</v>
      </c>
      <c r="AV2381" s="15" t="s">
        <v>91</v>
      </c>
      <c r="AW2381" s="15" t="s">
        <v>40</v>
      </c>
      <c r="AX2381" s="15" t="s">
        <v>84</v>
      </c>
      <c r="AY2381" s="281" t="s">
        <v>251</v>
      </c>
    </row>
    <row r="2382" s="15" customFormat="1">
      <c r="A2382" s="15"/>
      <c r="B2382" s="272"/>
      <c r="C2382" s="273"/>
      <c r="D2382" s="251" t="s">
        <v>260</v>
      </c>
      <c r="E2382" s="274" t="s">
        <v>1</v>
      </c>
      <c r="F2382" s="275" t="s">
        <v>2177</v>
      </c>
      <c r="G2382" s="273"/>
      <c r="H2382" s="274" t="s">
        <v>1</v>
      </c>
      <c r="I2382" s="276"/>
      <c r="J2382" s="273"/>
      <c r="K2382" s="273"/>
      <c r="L2382" s="277"/>
      <c r="M2382" s="278"/>
      <c r="N2382" s="279"/>
      <c r="O2382" s="279"/>
      <c r="P2382" s="279"/>
      <c r="Q2382" s="279"/>
      <c r="R2382" s="279"/>
      <c r="S2382" s="279"/>
      <c r="T2382" s="280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81" t="s">
        <v>260</v>
      </c>
      <c r="AU2382" s="281" t="s">
        <v>93</v>
      </c>
      <c r="AV2382" s="15" t="s">
        <v>91</v>
      </c>
      <c r="AW2382" s="15" t="s">
        <v>40</v>
      </c>
      <c r="AX2382" s="15" t="s">
        <v>84</v>
      </c>
      <c r="AY2382" s="281" t="s">
        <v>251</v>
      </c>
    </row>
    <row r="2383" s="13" customFormat="1">
      <c r="A2383" s="13"/>
      <c r="B2383" s="249"/>
      <c r="C2383" s="250"/>
      <c r="D2383" s="251" t="s">
        <v>260</v>
      </c>
      <c r="E2383" s="252" t="s">
        <v>1</v>
      </c>
      <c r="F2383" s="253" t="s">
        <v>2176</v>
      </c>
      <c r="G2383" s="250"/>
      <c r="H2383" s="254">
        <v>19</v>
      </c>
      <c r="I2383" s="255"/>
      <c r="J2383" s="250"/>
      <c r="K2383" s="250"/>
      <c r="L2383" s="256"/>
      <c r="M2383" s="257"/>
      <c r="N2383" s="258"/>
      <c r="O2383" s="258"/>
      <c r="P2383" s="258"/>
      <c r="Q2383" s="258"/>
      <c r="R2383" s="258"/>
      <c r="S2383" s="258"/>
      <c r="T2383" s="259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0" t="s">
        <v>260</v>
      </c>
      <c r="AU2383" s="260" t="s">
        <v>93</v>
      </c>
      <c r="AV2383" s="13" t="s">
        <v>93</v>
      </c>
      <c r="AW2383" s="13" t="s">
        <v>40</v>
      </c>
      <c r="AX2383" s="13" t="s">
        <v>84</v>
      </c>
      <c r="AY2383" s="260" t="s">
        <v>251</v>
      </c>
    </row>
    <row r="2384" s="13" customFormat="1">
      <c r="A2384" s="13"/>
      <c r="B2384" s="249"/>
      <c r="C2384" s="250"/>
      <c r="D2384" s="251" t="s">
        <v>260</v>
      </c>
      <c r="E2384" s="252" t="s">
        <v>1</v>
      </c>
      <c r="F2384" s="253" t="s">
        <v>2171</v>
      </c>
      <c r="G2384" s="250"/>
      <c r="H2384" s="254">
        <v>19</v>
      </c>
      <c r="I2384" s="255"/>
      <c r="J2384" s="250"/>
      <c r="K2384" s="250"/>
      <c r="L2384" s="256"/>
      <c r="M2384" s="257"/>
      <c r="N2384" s="258"/>
      <c r="O2384" s="258"/>
      <c r="P2384" s="258"/>
      <c r="Q2384" s="258"/>
      <c r="R2384" s="258"/>
      <c r="S2384" s="258"/>
      <c r="T2384" s="25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60" t="s">
        <v>260</v>
      </c>
      <c r="AU2384" s="260" t="s">
        <v>93</v>
      </c>
      <c r="AV2384" s="13" t="s">
        <v>93</v>
      </c>
      <c r="AW2384" s="13" t="s">
        <v>40</v>
      </c>
      <c r="AX2384" s="13" t="s">
        <v>84</v>
      </c>
      <c r="AY2384" s="260" t="s">
        <v>251</v>
      </c>
    </row>
    <row r="2385" s="13" customFormat="1">
      <c r="A2385" s="13"/>
      <c r="B2385" s="249"/>
      <c r="C2385" s="250"/>
      <c r="D2385" s="251" t="s">
        <v>260</v>
      </c>
      <c r="E2385" s="252" t="s">
        <v>1</v>
      </c>
      <c r="F2385" s="253" t="s">
        <v>2172</v>
      </c>
      <c r="G2385" s="250"/>
      <c r="H2385" s="254">
        <v>19</v>
      </c>
      <c r="I2385" s="255"/>
      <c r="J2385" s="250"/>
      <c r="K2385" s="250"/>
      <c r="L2385" s="256"/>
      <c r="M2385" s="257"/>
      <c r="N2385" s="258"/>
      <c r="O2385" s="258"/>
      <c r="P2385" s="258"/>
      <c r="Q2385" s="258"/>
      <c r="R2385" s="258"/>
      <c r="S2385" s="258"/>
      <c r="T2385" s="25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0" t="s">
        <v>260</v>
      </c>
      <c r="AU2385" s="260" t="s">
        <v>93</v>
      </c>
      <c r="AV2385" s="13" t="s">
        <v>93</v>
      </c>
      <c r="AW2385" s="13" t="s">
        <v>40</v>
      </c>
      <c r="AX2385" s="13" t="s">
        <v>84</v>
      </c>
      <c r="AY2385" s="260" t="s">
        <v>251</v>
      </c>
    </row>
    <row r="2386" s="13" customFormat="1">
      <c r="A2386" s="13"/>
      <c r="B2386" s="249"/>
      <c r="C2386" s="250"/>
      <c r="D2386" s="251" t="s">
        <v>260</v>
      </c>
      <c r="E2386" s="252" t="s">
        <v>1</v>
      </c>
      <c r="F2386" s="253" t="s">
        <v>2173</v>
      </c>
      <c r="G2386" s="250"/>
      <c r="H2386" s="254">
        <v>19</v>
      </c>
      <c r="I2386" s="255"/>
      <c r="J2386" s="250"/>
      <c r="K2386" s="250"/>
      <c r="L2386" s="256"/>
      <c r="M2386" s="257"/>
      <c r="N2386" s="258"/>
      <c r="O2386" s="258"/>
      <c r="P2386" s="258"/>
      <c r="Q2386" s="258"/>
      <c r="R2386" s="258"/>
      <c r="S2386" s="258"/>
      <c r="T2386" s="25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60" t="s">
        <v>260</v>
      </c>
      <c r="AU2386" s="260" t="s">
        <v>93</v>
      </c>
      <c r="AV2386" s="13" t="s">
        <v>93</v>
      </c>
      <c r="AW2386" s="13" t="s">
        <v>40</v>
      </c>
      <c r="AX2386" s="13" t="s">
        <v>84</v>
      </c>
      <c r="AY2386" s="260" t="s">
        <v>251</v>
      </c>
    </row>
    <row r="2387" s="13" customFormat="1">
      <c r="A2387" s="13"/>
      <c r="B2387" s="249"/>
      <c r="C2387" s="250"/>
      <c r="D2387" s="251" t="s">
        <v>260</v>
      </c>
      <c r="E2387" s="252" t="s">
        <v>1</v>
      </c>
      <c r="F2387" s="253" t="s">
        <v>2174</v>
      </c>
      <c r="G2387" s="250"/>
      <c r="H2387" s="254">
        <v>19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260</v>
      </c>
      <c r="AU2387" s="260" t="s">
        <v>93</v>
      </c>
      <c r="AV2387" s="13" t="s">
        <v>93</v>
      </c>
      <c r="AW2387" s="13" t="s">
        <v>40</v>
      </c>
      <c r="AX2387" s="13" t="s">
        <v>84</v>
      </c>
      <c r="AY2387" s="260" t="s">
        <v>251</v>
      </c>
    </row>
    <row r="2388" s="14" customFormat="1">
      <c r="A2388" s="14"/>
      <c r="B2388" s="261"/>
      <c r="C2388" s="262"/>
      <c r="D2388" s="251" t="s">
        <v>260</v>
      </c>
      <c r="E2388" s="263" t="s">
        <v>1</v>
      </c>
      <c r="F2388" s="264" t="s">
        <v>262</v>
      </c>
      <c r="G2388" s="262"/>
      <c r="H2388" s="265">
        <v>95</v>
      </c>
      <c r="I2388" s="266"/>
      <c r="J2388" s="262"/>
      <c r="K2388" s="262"/>
      <c r="L2388" s="267"/>
      <c r="M2388" s="268"/>
      <c r="N2388" s="269"/>
      <c r="O2388" s="269"/>
      <c r="P2388" s="269"/>
      <c r="Q2388" s="269"/>
      <c r="R2388" s="269"/>
      <c r="S2388" s="269"/>
      <c r="T2388" s="270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71" t="s">
        <v>260</v>
      </c>
      <c r="AU2388" s="271" t="s">
        <v>93</v>
      </c>
      <c r="AV2388" s="14" t="s">
        <v>257</v>
      </c>
      <c r="AW2388" s="14" t="s">
        <v>40</v>
      </c>
      <c r="AX2388" s="14" t="s">
        <v>91</v>
      </c>
      <c r="AY2388" s="271" t="s">
        <v>251</v>
      </c>
    </row>
    <row r="2389" s="2" customFormat="1" ht="33" customHeight="1">
      <c r="A2389" s="41"/>
      <c r="B2389" s="42"/>
      <c r="C2389" s="230" t="s">
        <v>1577</v>
      </c>
      <c r="D2389" s="230" t="s">
        <v>253</v>
      </c>
      <c r="E2389" s="231" t="s">
        <v>2406</v>
      </c>
      <c r="F2389" s="232" t="s">
        <v>2407</v>
      </c>
      <c r="G2389" s="233" t="s">
        <v>571</v>
      </c>
      <c r="H2389" s="234">
        <v>15</v>
      </c>
      <c r="I2389" s="235"/>
      <c r="J2389" s="236">
        <f>ROUND(I2389*H2389,2)</f>
        <v>0</v>
      </c>
      <c r="K2389" s="237"/>
      <c r="L2389" s="47"/>
      <c r="M2389" s="238" t="s">
        <v>1</v>
      </c>
      <c r="N2389" s="239" t="s">
        <v>49</v>
      </c>
      <c r="O2389" s="94"/>
      <c r="P2389" s="240">
        <f>O2389*H2389</f>
        <v>0</v>
      </c>
      <c r="Q2389" s="240">
        <v>0</v>
      </c>
      <c r="R2389" s="240">
        <f>Q2389*H2389</f>
        <v>0</v>
      </c>
      <c r="S2389" s="240">
        <v>0</v>
      </c>
      <c r="T2389" s="241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42" t="s">
        <v>304</v>
      </c>
      <c r="AT2389" s="242" t="s">
        <v>253</v>
      </c>
      <c r="AU2389" s="242" t="s">
        <v>93</v>
      </c>
      <c r="AY2389" s="19" t="s">
        <v>251</v>
      </c>
      <c r="BE2389" s="243">
        <f>IF(N2389="základní",J2389,0)</f>
        <v>0</v>
      </c>
      <c r="BF2389" s="243">
        <f>IF(N2389="snížená",J2389,0)</f>
        <v>0</v>
      </c>
      <c r="BG2389" s="243">
        <f>IF(N2389="zákl. přenesená",J2389,0)</f>
        <v>0</v>
      </c>
      <c r="BH2389" s="243">
        <f>IF(N2389="sníž. přenesená",J2389,0)</f>
        <v>0</v>
      </c>
      <c r="BI2389" s="243">
        <f>IF(N2389="nulová",J2389,0)</f>
        <v>0</v>
      </c>
      <c r="BJ2389" s="19" t="s">
        <v>91</v>
      </c>
      <c r="BK2389" s="243">
        <f>ROUND(I2389*H2389,2)</f>
        <v>0</v>
      </c>
      <c r="BL2389" s="19" t="s">
        <v>304</v>
      </c>
      <c r="BM2389" s="242" t="s">
        <v>2408</v>
      </c>
    </row>
    <row r="2390" s="2" customFormat="1">
      <c r="A2390" s="41"/>
      <c r="B2390" s="42"/>
      <c r="C2390" s="43"/>
      <c r="D2390" s="244" t="s">
        <v>258</v>
      </c>
      <c r="E2390" s="43"/>
      <c r="F2390" s="245" t="s">
        <v>2409</v>
      </c>
      <c r="G2390" s="43"/>
      <c r="H2390" s="43"/>
      <c r="I2390" s="246"/>
      <c r="J2390" s="43"/>
      <c r="K2390" s="43"/>
      <c r="L2390" s="47"/>
      <c r="M2390" s="247"/>
      <c r="N2390" s="248"/>
      <c r="O2390" s="94"/>
      <c r="P2390" s="94"/>
      <c r="Q2390" s="94"/>
      <c r="R2390" s="94"/>
      <c r="S2390" s="94"/>
      <c r="T2390" s="95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T2390" s="19" t="s">
        <v>258</v>
      </c>
      <c r="AU2390" s="19" t="s">
        <v>93</v>
      </c>
    </row>
    <row r="2391" s="15" customFormat="1">
      <c r="A2391" s="15"/>
      <c r="B2391" s="272"/>
      <c r="C2391" s="273"/>
      <c r="D2391" s="251" t="s">
        <v>260</v>
      </c>
      <c r="E2391" s="274" t="s">
        <v>1</v>
      </c>
      <c r="F2391" s="275" t="s">
        <v>1032</v>
      </c>
      <c r="G2391" s="273"/>
      <c r="H2391" s="274" t="s">
        <v>1</v>
      </c>
      <c r="I2391" s="276"/>
      <c r="J2391" s="273"/>
      <c r="K2391" s="273"/>
      <c r="L2391" s="277"/>
      <c r="M2391" s="278"/>
      <c r="N2391" s="279"/>
      <c r="O2391" s="279"/>
      <c r="P2391" s="279"/>
      <c r="Q2391" s="279"/>
      <c r="R2391" s="279"/>
      <c r="S2391" s="279"/>
      <c r="T2391" s="280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81" t="s">
        <v>260</v>
      </c>
      <c r="AU2391" s="281" t="s">
        <v>93</v>
      </c>
      <c r="AV2391" s="15" t="s">
        <v>91</v>
      </c>
      <c r="AW2391" s="15" t="s">
        <v>40</v>
      </c>
      <c r="AX2391" s="15" t="s">
        <v>84</v>
      </c>
      <c r="AY2391" s="281" t="s">
        <v>251</v>
      </c>
    </row>
    <row r="2392" s="15" customFormat="1">
      <c r="A2392" s="15"/>
      <c r="B2392" s="272"/>
      <c r="C2392" s="273"/>
      <c r="D2392" s="251" t="s">
        <v>260</v>
      </c>
      <c r="E2392" s="274" t="s">
        <v>1</v>
      </c>
      <c r="F2392" s="275" t="s">
        <v>2164</v>
      </c>
      <c r="G2392" s="273"/>
      <c r="H2392" s="274" t="s">
        <v>1</v>
      </c>
      <c r="I2392" s="276"/>
      <c r="J2392" s="273"/>
      <c r="K2392" s="273"/>
      <c r="L2392" s="277"/>
      <c r="M2392" s="278"/>
      <c r="N2392" s="279"/>
      <c r="O2392" s="279"/>
      <c r="P2392" s="279"/>
      <c r="Q2392" s="279"/>
      <c r="R2392" s="279"/>
      <c r="S2392" s="279"/>
      <c r="T2392" s="280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81" t="s">
        <v>260</v>
      </c>
      <c r="AU2392" s="281" t="s">
        <v>93</v>
      </c>
      <c r="AV2392" s="15" t="s">
        <v>91</v>
      </c>
      <c r="AW2392" s="15" t="s">
        <v>40</v>
      </c>
      <c r="AX2392" s="15" t="s">
        <v>84</v>
      </c>
      <c r="AY2392" s="281" t="s">
        <v>251</v>
      </c>
    </row>
    <row r="2393" s="13" customFormat="1">
      <c r="A2393" s="13"/>
      <c r="B2393" s="249"/>
      <c r="C2393" s="250"/>
      <c r="D2393" s="251" t="s">
        <v>260</v>
      </c>
      <c r="E2393" s="252" t="s">
        <v>1</v>
      </c>
      <c r="F2393" s="253" t="s">
        <v>1156</v>
      </c>
      <c r="G2393" s="250"/>
      <c r="H2393" s="254">
        <v>2</v>
      </c>
      <c r="I2393" s="255"/>
      <c r="J2393" s="250"/>
      <c r="K2393" s="250"/>
      <c r="L2393" s="256"/>
      <c r="M2393" s="257"/>
      <c r="N2393" s="258"/>
      <c r="O2393" s="258"/>
      <c r="P2393" s="258"/>
      <c r="Q2393" s="258"/>
      <c r="R2393" s="258"/>
      <c r="S2393" s="258"/>
      <c r="T2393" s="25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60" t="s">
        <v>260</v>
      </c>
      <c r="AU2393" s="260" t="s">
        <v>93</v>
      </c>
      <c r="AV2393" s="13" t="s">
        <v>93</v>
      </c>
      <c r="AW2393" s="13" t="s">
        <v>40</v>
      </c>
      <c r="AX2393" s="13" t="s">
        <v>84</v>
      </c>
      <c r="AY2393" s="260" t="s">
        <v>251</v>
      </c>
    </row>
    <row r="2394" s="13" customFormat="1">
      <c r="A2394" s="13"/>
      <c r="B2394" s="249"/>
      <c r="C2394" s="250"/>
      <c r="D2394" s="251" t="s">
        <v>260</v>
      </c>
      <c r="E2394" s="252" t="s">
        <v>1</v>
      </c>
      <c r="F2394" s="253" t="s">
        <v>2165</v>
      </c>
      <c r="G2394" s="250"/>
      <c r="H2394" s="254">
        <v>2</v>
      </c>
      <c r="I2394" s="255"/>
      <c r="J2394" s="250"/>
      <c r="K2394" s="250"/>
      <c r="L2394" s="256"/>
      <c r="M2394" s="257"/>
      <c r="N2394" s="258"/>
      <c r="O2394" s="258"/>
      <c r="P2394" s="258"/>
      <c r="Q2394" s="258"/>
      <c r="R2394" s="258"/>
      <c r="S2394" s="258"/>
      <c r="T2394" s="25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60" t="s">
        <v>260</v>
      </c>
      <c r="AU2394" s="260" t="s">
        <v>93</v>
      </c>
      <c r="AV2394" s="13" t="s">
        <v>93</v>
      </c>
      <c r="AW2394" s="13" t="s">
        <v>40</v>
      </c>
      <c r="AX2394" s="13" t="s">
        <v>84</v>
      </c>
      <c r="AY2394" s="260" t="s">
        <v>251</v>
      </c>
    </row>
    <row r="2395" s="13" customFormat="1">
      <c r="A2395" s="13"/>
      <c r="B2395" s="249"/>
      <c r="C2395" s="250"/>
      <c r="D2395" s="251" t="s">
        <v>260</v>
      </c>
      <c r="E2395" s="252" t="s">
        <v>1</v>
      </c>
      <c r="F2395" s="253" t="s">
        <v>2166</v>
      </c>
      <c r="G2395" s="250"/>
      <c r="H2395" s="254">
        <v>2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260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251</v>
      </c>
    </row>
    <row r="2396" s="13" customFormat="1">
      <c r="A2396" s="13"/>
      <c r="B2396" s="249"/>
      <c r="C2396" s="250"/>
      <c r="D2396" s="251" t="s">
        <v>260</v>
      </c>
      <c r="E2396" s="252" t="s">
        <v>1</v>
      </c>
      <c r="F2396" s="253" t="s">
        <v>2167</v>
      </c>
      <c r="G2396" s="250"/>
      <c r="H2396" s="254">
        <v>2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260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251</v>
      </c>
    </row>
    <row r="2397" s="13" customFormat="1">
      <c r="A2397" s="13"/>
      <c r="B2397" s="249"/>
      <c r="C2397" s="250"/>
      <c r="D2397" s="251" t="s">
        <v>260</v>
      </c>
      <c r="E2397" s="252" t="s">
        <v>1</v>
      </c>
      <c r="F2397" s="253" t="s">
        <v>2168</v>
      </c>
      <c r="G2397" s="250"/>
      <c r="H2397" s="254">
        <v>2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260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251</v>
      </c>
    </row>
    <row r="2398" s="16" customFormat="1">
      <c r="A2398" s="16"/>
      <c r="B2398" s="283"/>
      <c r="C2398" s="284"/>
      <c r="D2398" s="251" t="s">
        <v>260</v>
      </c>
      <c r="E2398" s="285" t="s">
        <v>1</v>
      </c>
      <c r="F2398" s="286" t="s">
        <v>329</v>
      </c>
      <c r="G2398" s="284"/>
      <c r="H2398" s="287">
        <v>10</v>
      </c>
      <c r="I2398" s="288"/>
      <c r="J2398" s="284"/>
      <c r="K2398" s="284"/>
      <c r="L2398" s="289"/>
      <c r="M2398" s="290"/>
      <c r="N2398" s="291"/>
      <c r="O2398" s="291"/>
      <c r="P2398" s="291"/>
      <c r="Q2398" s="291"/>
      <c r="R2398" s="291"/>
      <c r="S2398" s="291"/>
      <c r="T2398" s="292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T2398" s="293" t="s">
        <v>260</v>
      </c>
      <c r="AU2398" s="293" t="s">
        <v>93</v>
      </c>
      <c r="AV2398" s="16" t="s">
        <v>273</v>
      </c>
      <c r="AW2398" s="16" t="s">
        <v>40</v>
      </c>
      <c r="AX2398" s="16" t="s">
        <v>84</v>
      </c>
      <c r="AY2398" s="293" t="s">
        <v>251</v>
      </c>
    </row>
    <row r="2399" s="15" customFormat="1">
      <c r="A2399" s="15"/>
      <c r="B2399" s="272"/>
      <c r="C2399" s="273"/>
      <c r="D2399" s="251" t="s">
        <v>260</v>
      </c>
      <c r="E2399" s="274" t="s">
        <v>1</v>
      </c>
      <c r="F2399" s="275" t="s">
        <v>2178</v>
      </c>
      <c r="G2399" s="273"/>
      <c r="H2399" s="274" t="s">
        <v>1</v>
      </c>
      <c r="I2399" s="276"/>
      <c r="J2399" s="273"/>
      <c r="K2399" s="273"/>
      <c r="L2399" s="277"/>
      <c r="M2399" s="278"/>
      <c r="N2399" s="279"/>
      <c r="O2399" s="279"/>
      <c r="P2399" s="279"/>
      <c r="Q2399" s="279"/>
      <c r="R2399" s="279"/>
      <c r="S2399" s="279"/>
      <c r="T2399" s="280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81" t="s">
        <v>260</v>
      </c>
      <c r="AU2399" s="281" t="s">
        <v>93</v>
      </c>
      <c r="AV2399" s="15" t="s">
        <v>91</v>
      </c>
      <c r="AW2399" s="15" t="s">
        <v>40</v>
      </c>
      <c r="AX2399" s="15" t="s">
        <v>84</v>
      </c>
      <c r="AY2399" s="281" t="s">
        <v>251</v>
      </c>
    </row>
    <row r="2400" s="13" customFormat="1">
      <c r="A2400" s="13"/>
      <c r="B2400" s="249"/>
      <c r="C2400" s="250"/>
      <c r="D2400" s="251" t="s">
        <v>260</v>
      </c>
      <c r="E2400" s="252" t="s">
        <v>1</v>
      </c>
      <c r="F2400" s="253" t="s">
        <v>1160</v>
      </c>
      <c r="G2400" s="250"/>
      <c r="H2400" s="254">
        <v>1</v>
      </c>
      <c r="I2400" s="255"/>
      <c r="J2400" s="250"/>
      <c r="K2400" s="250"/>
      <c r="L2400" s="256"/>
      <c r="M2400" s="257"/>
      <c r="N2400" s="258"/>
      <c r="O2400" s="258"/>
      <c r="P2400" s="258"/>
      <c r="Q2400" s="258"/>
      <c r="R2400" s="258"/>
      <c r="S2400" s="258"/>
      <c r="T2400" s="25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60" t="s">
        <v>260</v>
      </c>
      <c r="AU2400" s="260" t="s">
        <v>93</v>
      </c>
      <c r="AV2400" s="13" t="s">
        <v>93</v>
      </c>
      <c r="AW2400" s="13" t="s">
        <v>40</v>
      </c>
      <c r="AX2400" s="13" t="s">
        <v>84</v>
      </c>
      <c r="AY2400" s="260" t="s">
        <v>251</v>
      </c>
    </row>
    <row r="2401" s="13" customFormat="1">
      <c r="A2401" s="13"/>
      <c r="B2401" s="249"/>
      <c r="C2401" s="250"/>
      <c r="D2401" s="251" t="s">
        <v>260</v>
      </c>
      <c r="E2401" s="252" t="s">
        <v>1</v>
      </c>
      <c r="F2401" s="253" t="s">
        <v>2179</v>
      </c>
      <c r="G2401" s="250"/>
      <c r="H2401" s="254">
        <v>1</v>
      </c>
      <c r="I2401" s="255"/>
      <c r="J2401" s="250"/>
      <c r="K2401" s="250"/>
      <c r="L2401" s="256"/>
      <c r="M2401" s="257"/>
      <c r="N2401" s="258"/>
      <c r="O2401" s="258"/>
      <c r="P2401" s="258"/>
      <c r="Q2401" s="258"/>
      <c r="R2401" s="258"/>
      <c r="S2401" s="258"/>
      <c r="T2401" s="25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60" t="s">
        <v>260</v>
      </c>
      <c r="AU2401" s="260" t="s">
        <v>93</v>
      </c>
      <c r="AV2401" s="13" t="s">
        <v>93</v>
      </c>
      <c r="AW2401" s="13" t="s">
        <v>40</v>
      </c>
      <c r="AX2401" s="13" t="s">
        <v>84</v>
      </c>
      <c r="AY2401" s="260" t="s">
        <v>251</v>
      </c>
    </row>
    <row r="2402" s="13" customFormat="1">
      <c r="A2402" s="13"/>
      <c r="B2402" s="249"/>
      <c r="C2402" s="250"/>
      <c r="D2402" s="251" t="s">
        <v>260</v>
      </c>
      <c r="E2402" s="252" t="s">
        <v>1</v>
      </c>
      <c r="F2402" s="253" t="s">
        <v>2180</v>
      </c>
      <c r="G2402" s="250"/>
      <c r="H2402" s="254">
        <v>1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260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251</v>
      </c>
    </row>
    <row r="2403" s="13" customFormat="1">
      <c r="A2403" s="13"/>
      <c r="B2403" s="249"/>
      <c r="C2403" s="250"/>
      <c r="D2403" s="251" t="s">
        <v>260</v>
      </c>
      <c r="E2403" s="252" t="s">
        <v>1</v>
      </c>
      <c r="F2403" s="253" t="s">
        <v>2181</v>
      </c>
      <c r="G2403" s="250"/>
      <c r="H2403" s="254">
        <v>1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260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251</v>
      </c>
    </row>
    <row r="2404" s="13" customFormat="1">
      <c r="A2404" s="13"/>
      <c r="B2404" s="249"/>
      <c r="C2404" s="250"/>
      <c r="D2404" s="251" t="s">
        <v>260</v>
      </c>
      <c r="E2404" s="252" t="s">
        <v>1</v>
      </c>
      <c r="F2404" s="253" t="s">
        <v>2182</v>
      </c>
      <c r="G2404" s="250"/>
      <c r="H2404" s="254">
        <v>1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260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251</v>
      </c>
    </row>
    <row r="2405" s="16" customFormat="1">
      <c r="A2405" s="16"/>
      <c r="B2405" s="283"/>
      <c r="C2405" s="284"/>
      <c r="D2405" s="251" t="s">
        <v>260</v>
      </c>
      <c r="E2405" s="285" t="s">
        <v>1</v>
      </c>
      <c r="F2405" s="286" t="s">
        <v>329</v>
      </c>
      <c r="G2405" s="284"/>
      <c r="H2405" s="287">
        <v>5</v>
      </c>
      <c r="I2405" s="288"/>
      <c r="J2405" s="284"/>
      <c r="K2405" s="284"/>
      <c r="L2405" s="289"/>
      <c r="M2405" s="290"/>
      <c r="N2405" s="291"/>
      <c r="O2405" s="291"/>
      <c r="P2405" s="291"/>
      <c r="Q2405" s="291"/>
      <c r="R2405" s="291"/>
      <c r="S2405" s="291"/>
      <c r="T2405" s="292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T2405" s="293" t="s">
        <v>260</v>
      </c>
      <c r="AU2405" s="293" t="s">
        <v>93</v>
      </c>
      <c r="AV2405" s="16" t="s">
        <v>273</v>
      </c>
      <c r="AW2405" s="16" t="s">
        <v>40</v>
      </c>
      <c r="AX2405" s="16" t="s">
        <v>84</v>
      </c>
      <c r="AY2405" s="293" t="s">
        <v>251</v>
      </c>
    </row>
    <row r="2406" s="14" customFormat="1">
      <c r="A2406" s="14"/>
      <c r="B2406" s="261"/>
      <c r="C2406" s="262"/>
      <c r="D2406" s="251" t="s">
        <v>260</v>
      </c>
      <c r="E2406" s="263" t="s">
        <v>1</v>
      </c>
      <c r="F2406" s="264" t="s">
        <v>262</v>
      </c>
      <c r="G2406" s="262"/>
      <c r="H2406" s="265">
        <v>15</v>
      </c>
      <c r="I2406" s="266"/>
      <c r="J2406" s="262"/>
      <c r="K2406" s="262"/>
      <c r="L2406" s="267"/>
      <c r="M2406" s="268"/>
      <c r="N2406" s="269"/>
      <c r="O2406" s="269"/>
      <c r="P2406" s="269"/>
      <c r="Q2406" s="269"/>
      <c r="R2406" s="269"/>
      <c r="S2406" s="269"/>
      <c r="T2406" s="270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71" t="s">
        <v>260</v>
      </c>
      <c r="AU2406" s="271" t="s">
        <v>93</v>
      </c>
      <c r="AV2406" s="14" t="s">
        <v>257</v>
      </c>
      <c r="AW2406" s="14" t="s">
        <v>40</v>
      </c>
      <c r="AX2406" s="14" t="s">
        <v>91</v>
      </c>
      <c r="AY2406" s="271" t="s">
        <v>251</v>
      </c>
    </row>
    <row r="2407" s="2" customFormat="1" ht="37.8" customHeight="1">
      <c r="A2407" s="41"/>
      <c r="B2407" s="42"/>
      <c r="C2407" s="294" t="s">
        <v>2410</v>
      </c>
      <c r="D2407" s="294" t="s">
        <v>338</v>
      </c>
      <c r="E2407" s="295" t="s">
        <v>2411</v>
      </c>
      <c r="F2407" s="296" t="s">
        <v>2412</v>
      </c>
      <c r="G2407" s="297" t="s">
        <v>571</v>
      </c>
      <c r="H2407" s="298">
        <v>15</v>
      </c>
      <c r="I2407" s="299"/>
      <c r="J2407" s="300">
        <f>ROUND(I2407*H2407,2)</f>
        <v>0</v>
      </c>
      <c r="K2407" s="301"/>
      <c r="L2407" s="302"/>
      <c r="M2407" s="303" t="s">
        <v>1</v>
      </c>
      <c r="N2407" s="304" t="s">
        <v>49</v>
      </c>
      <c r="O2407" s="94"/>
      <c r="P2407" s="240">
        <f>O2407*H2407</f>
        <v>0</v>
      </c>
      <c r="Q2407" s="240">
        <v>0.020500000000000001</v>
      </c>
      <c r="R2407" s="240">
        <f>Q2407*H2407</f>
        <v>0.3075</v>
      </c>
      <c r="S2407" s="240">
        <v>0</v>
      </c>
      <c r="T2407" s="241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42" t="s">
        <v>364</v>
      </c>
      <c r="AT2407" s="242" t="s">
        <v>338</v>
      </c>
      <c r="AU2407" s="242" t="s">
        <v>93</v>
      </c>
      <c r="AY2407" s="19" t="s">
        <v>251</v>
      </c>
      <c r="BE2407" s="243">
        <f>IF(N2407="základní",J2407,0)</f>
        <v>0</v>
      </c>
      <c r="BF2407" s="243">
        <f>IF(N2407="snížená",J2407,0)</f>
        <v>0</v>
      </c>
      <c r="BG2407" s="243">
        <f>IF(N2407="zákl. přenesená",J2407,0)</f>
        <v>0</v>
      </c>
      <c r="BH2407" s="243">
        <f>IF(N2407="sníž. přenesená",J2407,0)</f>
        <v>0</v>
      </c>
      <c r="BI2407" s="243">
        <f>IF(N2407="nulová",J2407,0)</f>
        <v>0</v>
      </c>
      <c r="BJ2407" s="19" t="s">
        <v>91</v>
      </c>
      <c r="BK2407" s="243">
        <f>ROUND(I2407*H2407,2)</f>
        <v>0</v>
      </c>
      <c r="BL2407" s="19" t="s">
        <v>304</v>
      </c>
      <c r="BM2407" s="242" t="s">
        <v>2413</v>
      </c>
    </row>
    <row r="2408" s="15" customFormat="1">
      <c r="A2408" s="15"/>
      <c r="B2408" s="272"/>
      <c r="C2408" s="273"/>
      <c r="D2408" s="251" t="s">
        <v>260</v>
      </c>
      <c r="E2408" s="274" t="s">
        <v>1</v>
      </c>
      <c r="F2408" s="275" t="s">
        <v>1032</v>
      </c>
      <c r="G2408" s="273"/>
      <c r="H2408" s="274" t="s">
        <v>1</v>
      </c>
      <c r="I2408" s="276"/>
      <c r="J2408" s="273"/>
      <c r="K2408" s="273"/>
      <c r="L2408" s="277"/>
      <c r="M2408" s="278"/>
      <c r="N2408" s="279"/>
      <c r="O2408" s="279"/>
      <c r="P2408" s="279"/>
      <c r="Q2408" s="279"/>
      <c r="R2408" s="279"/>
      <c r="S2408" s="279"/>
      <c r="T2408" s="280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81" t="s">
        <v>260</v>
      </c>
      <c r="AU2408" s="281" t="s">
        <v>93</v>
      </c>
      <c r="AV2408" s="15" t="s">
        <v>91</v>
      </c>
      <c r="AW2408" s="15" t="s">
        <v>40</v>
      </c>
      <c r="AX2408" s="15" t="s">
        <v>84</v>
      </c>
      <c r="AY2408" s="281" t="s">
        <v>251</v>
      </c>
    </row>
    <row r="2409" s="15" customFormat="1">
      <c r="A2409" s="15"/>
      <c r="B2409" s="272"/>
      <c r="C2409" s="273"/>
      <c r="D2409" s="251" t="s">
        <v>260</v>
      </c>
      <c r="E2409" s="274" t="s">
        <v>1</v>
      </c>
      <c r="F2409" s="275" t="s">
        <v>2164</v>
      </c>
      <c r="G2409" s="273"/>
      <c r="H2409" s="274" t="s">
        <v>1</v>
      </c>
      <c r="I2409" s="276"/>
      <c r="J2409" s="273"/>
      <c r="K2409" s="273"/>
      <c r="L2409" s="277"/>
      <c r="M2409" s="278"/>
      <c r="N2409" s="279"/>
      <c r="O2409" s="279"/>
      <c r="P2409" s="279"/>
      <c r="Q2409" s="279"/>
      <c r="R2409" s="279"/>
      <c r="S2409" s="279"/>
      <c r="T2409" s="280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81" t="s">
        <v>260</v>
      </c>
      <c r="AU2409" s="281" t="s">
        <v>93</v>
      </c>
      <c r="AV2409" s="15" t="s">
        <v>91</v>
      </c>
      <c r="AW2409" s="15" t="s">
        <v>40</v>
      </c>
      <c r="AX2409" s="15" t="s">
        <v>84</v>
      </c>
      <c r="AY2409" s="281" t="s">
        <v>251</v>
      </c>
    </row>
    <row r="2410" s="13" customFormat="1">
      <c r="A2410" s="13"/>
      <c r="B2410" s="249"/>
      <c r="C2410" s="250"/>
      <c r="D2410" s="251" t="s">
        <v>260</v>
      </c>
      <c r="E2410" s="252" t="s">
        <v>1</v>
      </c>
      <c r="F2410" s="253" t="s">
        <v>1156</v>
      </c>
      <c r="G2410" s="250"/>
      <c r="H2410" s="254">
        <v>2</v>
      </c>
      <c r="I2410" s="255"/>
      <c r="J2410" s="250"/>
      <c r="K2410" s="250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0" t="s">
        <v>260</v>
      </c>
      <c r="AU2410" s="260" t="s">
        <v>93</v>
      </c>
      <c r="AV2410" s="13" t="s">
        <v>93</v>
      </c>
      <c r="AW2410" s="13" t="s">
        <v>40</v>
      </c>
      <c r="AX2410" s="13" t="s">
        <v>84</v>
      </c>
      <c r="AY2410" s="260" t="s">
        <v>251</v>
      </c>
    </row>
    <row r="2411" s="13" customFormat="1">
      <c r="A2411" s="13"/>
      <c r="B2411" s="249"/>
      <c r="C2411" s="250"/>
      <c r="D2411" s="251" t="s">
        <v>260</v>
      </c>
      <c r="E2411" s="252" t="s">
        <v>1</v>
      </c>
      <c r="F2411" s="253" t="s">
        <v>2165</v>
      </c>
      <c r="G2411" s="250"/>
      <c r="H2411" s="254">
        <v>2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260</v>
      </c>
      <c r="AU2411" s="260" t="s">
        <v>93</v>
      </c>
      <c r="AV2411" s="13" t="s">
        <v>93</v>
      </c>
      <c r="AW2411" s="13" t="s">
        <v>40</v>
      </c>
      <c r="AX2411" s="13" t="s">
        <v>84</v>
      </c>
      <c r="AY2411" s="260" t="s">
        <v>251</v>
      </c>
    </row>
    <row r="2412" s="13" customFormat="1">
      <c r="A2412" s="13"/>
      <c r="B2412" s="249"/>
      <c r="C2412" s="250"/>
      <c r="D2412" s="251" t="s">
        <v>260</v>
      </c>
      <c r="E2412" s="252" t="s">
        <v>1</v>
      </c>
      <c r="F2412" s="253" t="s">
        <v>2166</v>
      </c>
      <c r="G2412" s="250"/>
      <c r="H2412" s="254">
        <v>2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260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251</v>
      </c>
    </row>
    <row r="2413" s="13" customFormat="1">
      <c r="A2413" s="13"/>
      <c r="B2413" s="249"/>
      <c r="C2413" s="250"/>
      <c r="D2413" s="251" t="s">
        <v>260</v>
      </c>
      <c r="E2413" s="252" t="s">
        <v>1</v>
      </c>
      <c r="F2413" s="253" t="s">
        <v>2167</v>
      </c>
      <c r="G2413" s="250"/>
      <c r="H2413" s="254">
        <v>2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260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251</v>
      </c>
    </row>
    <row r="2414" s="13" customFormat="1">
      <c r="A2414" s="13"/>
      <c r="B2414" s="249"/>
      <c r="C2414" s="250"/>
      <c r="D2414" s="251" t="s">
        <v>260</v>
      </c>
      <c r="E2414" s="252" t="s">
        <v>1</v>
      </c>
      <c r="F2414" s="253" t="s">
        <v>2168</v>
      </c>
      <c r="G2414" s="250"/>
      <c r="H2414" s="254">
        <v>2</v>
      </c>
      <c r="I2414" s="255"/>
      <c r="J2414" s="250"/>
      <c r="K2414" s="250"/>
      <c r="L2414" s="256"/>
      <c r="M2414" s="257"/>
      <c r="N2414" s="258"/>
      <c r="O2414" s="258"/>
      <c r="P2414" s="258"/>
      <c r="Q2414" s="258"/>
      <c r="R2414" s="258"/>
      <c r="S2414" s="258"/>
      <c r="T2414" s="25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60" t="s">
        <v>260</v>
      </c>
      <c r="AU2414" s="260" t="s">
        <v>93</v>
      </c>
      <c r="AV2414" s="13" t="s">
        <v>93</v>
      </c>
      <c r="AW2414" s="13" t="s">
        <v>40</v>
      </c>
      <c r="AX2414" s="13" t="s">
        <v>84</v>
      </c>
      <c r="AY2414" s="260" t="s">
        <v>251</v>
      </c>
    </row>
    <row r="2415" s="16" customFormat="1">
      <c r="A2415" s="16"/>
      <c r="B2415" s="283"/>
      <c r="C2415" s="284"/>
      <c r="D2415" s="251" t="s">
        <v>260</v>
      </c>
      <c r="E2415" s="285" t="s">
        <v>1</v>
      </c>
      <c r="F2415" s="286" t="s">
        <v>329</v>
      </c>
      <c r="G2415" s="284"/>
      <c r="H2415" s="287">
        <v>10</v>
      </c>
      <c r="I2415" s="288"/>
      <c r="J2415" s="284"/>
      <c r="K2415" s="284"/>
      <c r="L2415" s="289"/>
      <c r="M2415" s="290"/>
      <c r="N2415" s="291"/>
      <c r="O2415" s="291"/>
      <c r="P2415" s="291"/>
      <c r="Q2415" s="291"/>
      <c r="R2415" s="291"/>
      <c r="S2415" s="291"/>
      <c r="T2415" s="292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T2415" s="293" t="s">
        <v>260</v>
      </c>
      <c r="AU2415" s="293" t="s">
        <v>93</v>
      </c>
      <c r="AV2415" s="16" t="s">
        <v>273</v>
      </c>
      <c r="AW2415" s="16" t="s">
        <v>40</v>
      </c>
      <c r="AX2415" s="16" t="s">
        <v>84</v>
      </c>
      <c r="AY2415" s="293" t="s">
        <v>251</v>
      </c>
    </row>
    <row r="2416" s="15" customFormat="1">
      <c r="A2416" s="15"/>
      <c r="B2416" s="272"/>
      <c r="C2416" s="273"/>
      <c r="D2416" s="251" t="s">
        <v>260</v>
      </c>
      <c r="E2416" s="274" t="s">
        <v>1</v>
      </c>
      <c r="F2416" s="275" t="s">
        <v>2178</v>
      </c>
      <c r="G2416" s="273"/>
      <c r="H2416" s="274" t="s">
        <v>1</v>
      </c>
      <c r="I2416" s="276"/>
      <c r="J2416" s="273"/>
      <c r="K2416" s="273"/>
      <c r="L2416" s="277"/>
      <c r="M2416" s="278"/>
      <c r="N2416" s="279"/>
      <c r="O2416" s="279"/>
      <c r="P2416" s="279"/>
      <c r="Q2416" s="279"/>
      <c r="R2416" s="279"/>
      <c r="S2416" s="279"/>
      <c r="T2416" s="280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81" t="s">
        <v>260</v>
      </c>
      <c r="AU2416" s="281" t="s">
        <v>93</v>
      </c>
      <c r="AV2416" s="15" t="s">
        <v>91</v>
      </c>
      <c r="AW2416" s="15" t="s">
        <v>40</v>
      </c>
      <c r="AX2416" s="15" t="s">
        <v>84</v>
      </c>
      <c r="AY2416" s="281" t="s">
        <v>251</v>
      </c>
    </row>
    <row r="2417" s="13" customFormat="1">
      <c r="A2417" s="13"/>
      <c r="B2417" s="249"/>
      <c r="C2417" s="250"/>
      <c r="D2417" s="251" t="s">
        <v>260</v>
      </c>
      <c r="E2417" s="252" t="s">
        <v>1</v>
      </c>
      <c r="F2417" s="253" t="s">
        <v>1160</v>
      </c>
      <c r="G2417" s="250"/>
      <c r="H2417" s="254">
        <v>1</v>
      </c>
      <c r="I2417" s="255"/>
      <c r="J2417" s="250"/>
      <c r="K2417" s="250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0" t="s">
        <v>260</v>
      </c>
      <c r="AU2417" s="260" t="s">
        <v>93</v>
      </c>
      <c r="AV2417" s="13" t="s">
        <v>93</v>
      </c>
      <c r="AW2417" s="13" t="s">
        <v>40</v>
      </c>
      <c r="AX2417" s="13" t="s">
        <v>84</v>
      </c>
      <c r="AY2417" s="260" t="s">
        <v>251</v>
      </c>
    </row>
    <row r="2418" s="13" customFormat="1">
      <c r="A2418" s="13"/>
      <c r="B2418" s="249"/>
      <c r="C2418" s="250"/>
      <c r="D2418" s="251" t="s">
        <v>260</v>
      </c>
      <c r="E2418" s="252" t="s">
        <v>1</v>
      </c>
      <c r="F2418" s="253" t="s">
        <v>2179</v>
      </c>
      <c r="G2418" s="250"/>
      <c r="H2418" s="254">
        <v>1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260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251</v>
      </c>
    </row>
    <row r="2419" s="13" customFormat="1">
      <c r="A2419" s="13"/>
      <c r="B2419" s="249"/>
      <c r="C2419" s="250"/>
      <c r="D2419" s="251" t="s">
        <v>260</v>
      </c>
      <c r="E2419" s="252" t="s">
        <v>1</v>
      </c>
      <c r="F2419" s="253" t="s">
        <v>2180</v>
      </c>
      <c r="G2419" s="250"/>
      <c r="H2419" s="254">
        <v>1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260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251</v>
      </c>
    </row>
    <row r="2420" s="13" customFormat="1">
      <c r="A2420" s="13"/>
      <c r="B2420" s="249"/>
      <c r="C2420" s="250"/>
      <c r="D2420" s="251" t="s">
        <v>260</v>
      </c>
      <c r="E2420" s="252" t="s">
        <v>1</v>
      </c>
      <c r="F2420" s="253" t="s">
        <v>2181</v>
      </c>
      <c r="G2420" s="250"/>
      <c r="H2420" s="254">
        <v>1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260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251</v>
      </c>
    </row>
    <row r="2421" s="13" customFormat="1">
      <c r="A2421" s="13"/>
      <c r="B2421" s="249"/>
      <c r="C2421" s="250"/>
      <c r="D2421" s="251" t="s">
        <v>260</v>
      </c>
      <c r="E2421" s="252" t="s">
        <v>1</v>
      </c>
      <c r="F2421" s="253" t="s">
        <v>2182</v>
      </c>
      <c r="G2421" s="250"/>
      <c r="H2421" s="254">
        <v>1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260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251</v>
      </c>
    </row>
    <row r="2422" s="16" customFormat="1">
      <c r="A2422" s="16"/>
      <c r="B2422" s="283"/>
      <c r="C2422" s="284"/>
      <c r="D2422" s="251" t="s">
        <v>260</v>
      </c>
      <c r="E2422" s="285" t="s">
        <v>1</v>
      </c>
      <c r="F2422" s="286" t="s">
        <v>329</v>
      </c>
      <c r="G2422" s="284"/>
      <c r="H2422" s="287">
        <v>5</v>
      </c>
      <c r="I2422" s="288"/>
      <c r="J2422" s="284"/>
      <c r="K2422" s="284"/>
      <c r="L2422" s="289"/>
      <c r="M2422" s="290"/>
      <c r="N2422" s="291"/>
      <c r="O2422" s="291"/>
      <c r="P2422" s="291"/>
      <c r="Q2422" s="291"/>
      <c r="R2422" s="291"/>
      <c r="S2422" s="291"/>
      <c r="T2422" s="292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T2422" s="293" t="s">
        <v>260</v>
      </c>
      <c r="AU2422" s="293" t="s">
        <v>93</v>
      </c>
      <c r="AV2422" s="16" t="s">
        <v>273</v>
      </c>
      <c r="AW2422" s="16" t="s">
        <v>40</v>
      </c>
      <c r="AX2422" s="16" t="s">
        <v>84</v>
      </c>
      <c r="AY2422" s="293" t="s">
        <v>251</v>
      </c>
    </row>
    <row r="2423" s="14" customFormat="1">
      <c r="A2423" s="14"/>
      <c r="B2423" s="261"/>
      <c r="C2423" s="262"/>
      <c r="D2423" s="251" t="s">
        <v>260</v>
      </c>
      <c r="E2423" s="263" t="s">
        <v>1</v>
      </c>
      <c r="F2423" s="264" t="s">
        <v>262</v>
      </c>
      <c r="G2423" s="262"/>
      <c r="H2423" s="265">
        <v>15</v>
      </c>
      <c r="I2423" s="266"/>
      <c r="J2423" s="262"/>
      <c r="K2423" s="262"/>
      <c r="L2423" s="267"/>
      <c r="M2423" s="268"/>
      <c r="N2423" s="269"/>
      <c r="O2423" s="269"/>
      <c r="P2423" s="269"/>
      <c r="Q2423" s="269"/>
      <c r="R2423" s="269"/>
      <c r="S2423" s="269"/>
      <c r="T2423" s="270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71" t="s">
        <v>260</v>
      </c>
      <c r="AU2423" s="271" t="s">
        <v>93</v>
      </c>
      <c r="AV2423" s="14" t="s">
        <v>257</v>
      </c>
      <c r="AW2423" s="14" t="s">
        <v>40</v>
      </c>
      <c r="AX2423" s="14" t="s">
        <v>91</v>
      </c>
      <c r="AY2423" s="271" t="s">
        <v>251</v>
      </c>
    </row>
    <row r="2424" s="2" customFormat="1" ht="16.5" customHeight="1">
      <c r="A2424" s="41"/>
      <c r="B2424" s="42"/>
      <c r="C2424" s="230" t="s">
        <v>2414</v>
      </c>
      <c r="D2424" s="230" t="s">
        <v>253</v>
      </c>
      <c r="E2424" s="231" t="s">
        <v>2415</v>
      </c>
      <c r="F2424" s="232" t="s">
        <v>2416</v>
      </c>
      <c r="G2424" s="233" t="s">
        <v>571</v>
      </c>
      <c r="H2424" s="234">
        <v>4</v>
      </c>
      <c r="I2424" s="235"/>
      <c r="J2424" s="236">
        <f>ROUND(I2424*H2424,2)</f>
        <v>0</v>
      </c>
      <c r="K2424" s="237"/>
      <c r="L2424" s="47"/>
      <c r="M2424" s="238" t="s">
        <v>1</v>
      </c>
      <c r="N2424" s="239" t="s">
        <v>49</v>
      </c>
      <c r="O2424" s="94"/>
      <c r="P2424" s="240">
        <f>O2424*H2424</f>
        <v>0</v>
      </c>
      <c r="Q2424" s="240">
        <v>0</v>
      </c>
      <c r="R2424" s="240">
        <f>Q2424*H2424</f>
        <v>0</v>
      </c>
      <c r="S2424" s="240">
        <v>0</v>
      </c>
      <c r="T2424" s="241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42" t="s">
        <v>304</v>
      </c>
      <c r="AT2424" s="242" t="s">
        <v>253</v>
      </c>
      <c r="AU2424" s="242" t="s">
        <v>93</v>
      </c>
      <c r="AY2424" s="19" t="s">
        <v>251</v>
      </c>
      <c r="BE2424" s="243">
        <f>IF(N2424="základní",J2424,0)</f>
        <v>0</v>
      </c>
      <c r="BF2424" s="243">
        <f>IF(N2424="snížená",J2424,0)</f>
        <v>0</v>
      </c>
      <c r="BG2424" s="243">
        <f>IF(N2424="zákl. přenesená",J2424,0)</f>
        <v>0</v>
      </c>
      <c r="BH2424" s="243">
        <f>IF(N2424="sníž. přenesená",J2424,0)</f>
        <v>0</v>
      </c>
      <c r="BI2424" s="243">
        <f>IF(N2424="nulová",J2424,0)</f>
        <v>0</v>
      </c>
      <c r="BJ2424" s="19" t="s">
        <v>91</v>
      </c>
      <c r="BK2424" s="243">
        <f>ROUND(I2424*H2424,2)</f>
        <v>0</v>
      </c>
      <c r="BL2424" s="19" t="s">
        <v>304</v>
      </c>
      <c r="BM2424" s="242" t="s">
        <v>2417</v>
      </c>
    </row>
    <row r="2425" s="2" customFormat="1">
      <c r="A2425" s="41"/>
      <c r="B2425" s="42"/>
      <c r="C2425" s="43"/>
      <c r="D2425" s="244" t="s">
        <v>258</v>
      </c>
      <c r="E2425" s="43"/>
      <c r="F2425" s="245" t="s">
        <v>2418</v>
      </c>
      <c r="G2425" s="43"/>
      <c r="H2425" s="43"/>
      <c r="I2425" s="246"/>
      <c r="J2425" s="43"/>
      <c r="K2425" s="43"/>
      <c r="L2425" s="47"/>
      <c r="M2425" s="247"/>
      <c r="N2425" s="248"/>
      <c r="O2425" s="94"/>
      <c r="P2425" s="94"/>
      <c r="Q2425" s="94"/>
      <c r="R2425" s="94"/>
      <c r="S2425" s="94"/>
      <c r="T2425" s="95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19" t="s">
        <v>258</v>
      </c>
      <c r="AU2425" s="19" t="s">
        <v>93</v>
      </c>
    </row>
    <row r="2426" s="13" customFormat="1">
      <c r="A2426" s="13"/>
      <c r="B2426" s="249"/>
      <c r="C2426" s="250"/>
      <c r="D2426" s="251" t="s">
        <v>260</v>
      </c>
      <c r="E2426" s="252" t="s">
        <v>1</v>
      </c>
      <c r="F2426" s="253" t="s">
        <v>2419</v>
      </c>
      <c r="G2426" s="250"/>
      <c r="H2426" s="254">
        <v>4</v>
      </c>
      <c r="I2426" s="255"/>
      <c r="J2426" s="250"/>
      <c r="K2426" s="250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60" t="s">
        <v>260</v>
      </c>
      <c r="AU2426" s="260" t="s">
        <v>93</v>
      </c>
      <c r="AV2426" s="13" t="s">
        <v>93</v>
      </c>
      <c r="AW2426" s="13" t="s">
        <v>40</v>
      </c>
      <c r="AX2426" s="13" t="s">
        <v>91</v>
      </c>
      <c r="AY2426" s="260" t="s">
        <v>251</v>
      </c>
    </row>
    <row r="2427" s="2" customFormat="1" ht="16.5" customHeight="1">
      <c r="A2427" s="41"/>
      <c r="B2427" s="42"/>
      <c r="C2427" s="294" t="s">
        <v>2420</v>
      </c>
      <c r="D2427" s="294" t="s">
        <v>338</v>
      </c>
      <c r="E2427" s="295" t="s">
        <v>2421</v>
      </c>
      <c r="F2427" s="296" t="s">
        <v>2422</v>
      </c>
      <c r="G2427" s="297" t="s">
        <v>571</v>
      </c>
      <c r="H2427" s="298">
        <v>4</v>
      </c>
      <c r="I2427" s="299"/>
      <c r="J2427" s="300">
        <f>ROUND(I2427*H2427,2)</f>
        <v>0</v>
      </c>
      <c r="K2427" s="301"/>
      <c r="L2427" s="302"/>
      <c r="M2427" s="303" t="s">
        <v>1</v>
      </c>
      <c r="N2427" s="304" t="s">
        <v>49</v>
      </c>
      <c r="O2427" s="94"/>
      <c r="P2427" s="240">
        <f>O2427*H2427</f>
        <v>0</v>
      </c>
      <c r="Q2427" s="240">
        <v>0.00164</v>
      </c>
      <c r="R2427" s="240">
        <f>Q2427*H2427</f>
        <v>0.0065599999999999999</v>
      </c>
      <c r="S2427" s="240">
        <v>0</v>
      </c>
      <c r="T2427" s="241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42" t="s">
        <v>364</v>
      </c>
      <c r="AT2427" s="242" t="s">
        <v>338</v>
      </c>
      <c r="AU2427" s="242" t="s">
        <v>93</v>
      </c>
      <c r="AY2427" s="19" t="s">
        <v>251</v>
      </c>
      <c r="BE2427" s="243">
        <f>IF(N2427="základní",J2427,0)</f>
        <v>0</v>
      </c>
      <c r="BF2427" s="243">
        <f>IF(N2427="snížená",J2427,0)</f>
        <v>0</v>
      </c>
      <c r="BG2427" s="243">
        <f>IF(N2427="zákl. přenesená",J2427,0)</f>
        <v>0</v>
      </c>
      <c r="BH2427" s="243">
        <f>IF(N2427="sníž. přenesená",J2427,0)</f>
        <v>0</v>
      </c>
      <c r="BI2427" s="243">
        <f>IF(N2427="nulová",J2427,0)</f>
        <v>0</v>
      </c>
      <c r="BJ2427" s="19" t="s">
        <v>91</v>
      </c>
      <c r="BK2427" s="243">
        <f>ROUND(I2427*H2427,2)</f>
        <v>0</v>
      </c>
      <c r="BL2427" s="19" t="s">
        <v>304</v>
      </c>
      <c r="BM2427" s="242" t="s">
        <v>2423</v>
      </c>
    </row>
    <row r="2428" s="2" customFormat="1">
      <c r="A2428" s="41"/>
      <c r="B2428" s="42"/>
      <c r="C2428" s="43"/>
      <c r="D2428" s="251" t="s">
        <v>289</v>
      </c>
      <c r="E2428" s="43"/>
      <c r="F2428" s="282" t="s">
        <v>2424</v>
      </c>
      <c r="G2428" s="43"/>
      <c r="H2428" s="43"/>
      <c r="I2428" s="246"/>
      <c r="J2428" s="43"/>
      <c r="K2428" s="43"/>
      <c r="L2428" s="47"/>
      <c r="M2428" s="247"/>
      <c r="N2428" s="248"/>
      <c r="O2428" s="94"/>
      <c r="P2428" s="94"/>
      <c r="Q2428" s="94"/>
      <c r="R2428" s="94"/>
      <c r="S2428" s="94"/>
      <c r="T2428" s="95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19" t="s">
        <v>289</v>
      </c>
      <c r="AU2428" s="19" t="s">
        <v>93</v>
      </c>
    </row>
    <row r="2429" s="13" customFormat="1">
      <c r="A2429" s="13"/>
      <c r="B2429" s="249"/>
      <c r="C2429" s="250"/>
      <c r="D2429" s="251" t="s">
        <v>260</v>
      </c>
      <c r="E2429" s="252" t="s">
        <v>1</v>
      </c>
      <c r="F2429" s="253" t="s">
        <v>2419</v>
      </c>
      <c r="G2429" s="250"/>
      <c r="H2429" s="254">
        <v>4</v>
      </c>
      <c r="I2429" s="255"/>
      <c r="J2429" s="250"/>
      <c r="K2429" s="250"/>
      <c r="L2429" s="256"/>
      <c r="M2429" s="257"/>
      <c r="N2429" s="258"/>
      <c r="O2429" s="258"/>
      <c r="P2429" s="258"/>
      <c r="Q2429" s="258"/>
      <c r="R2429" s="258"/>
      <c r="S2429" s="258"/>
      <c r="T2429" s="25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60" t="s">
        <v>260</v>
      </c>
      <c r="AU2429" s="260" t="s">
        <v>93</v>
      </c>
      <c r="AV2429" s="13" t="s">
        <v>93</v>
      </c>
      <c r="AW2429" s="13" t="s">
        <v>40</v>
      </c>
      <c r="AX2429" s="13" t="s">
        <v>91</v>
      </c>
      <c r="AY2429" s="260" t="s">
        <v>251</v>
      </c>
    </row>
    <row r="2430" s="2" customFormat="1" ht="16.5" customHeight="1">
      <c r="A2430" s="41"/>
      <c r="B2430" s="42"/>
      <c r="C2430" s="230" t="s">
        <v>1581</v>
      </c>
      <c r="D2430" s="230" t="s">
        <v>253</v>
      </c>
      <c r="E2430" s="231" t="s">
        <v>2425</v>
      </c>
      <c r="F2430" s="232" t="s">
        <v>2426</v>
      </c>
      <c r="G2430" s="233" t="s">
        <v>571</v>
      </c>
      <c r="H2430" s="234">
        <v>303</v>
      </c>
      <c r="I2430" s="235"/>
      <c r="J2430" s="236">
        <f>ROUND(I2430*H2430,2)</f>
        <v>0</v>
      </c>
      <c r="K2430" s="237"/>
      <c r="L2430" s="47"/>
      <c r="M2430" s="238" t="s">
        <v>1</v>
      </c>
      <c r="N2430" s="239" t="s">
        <v>49</v>
      </c>
      <c r="O2430" s="94"/>
      <c r="P2430" s="240">
        <f>O2430*H2430</f>
        <v>0</v>
      </c>
      <c r="Q2430" s="240">
        <v>0</v>
      </c>
      <c r="R2430" s="240">
        <f>Q2430*H2430</f>
        <v>0</v>
      </c>
      <c r="S2430" s="240">
        <v>0</v>
      </c>
      <c r="T2430" s="241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42" t="s">
        <v>304</v>
      </c>
      <c r="AT2430" s="242" t="s">
        <v>253</v>
      </c>
      <c r="AU2430" s="242" t="s">
        <v>93</v>
      </c>
      <c r="AY2430" s="19" t="s">
        <v>251</v>
      </c>
      <c r="BE2430" s="243">
        <f>IF(N2430="základní",J2430,0)</f>
        <v>0</v>
      </c>
      <c r="BF2430" s="243">
        <f>IF(N2430="snížená",J2430,0)</f>
        <v>0</v>
      </c>
      <c r="BG2430" s="243">
        <f>IF(N2430="zákl. přenesená",J2430,0)</f>
        <v>0</v>
      </c>
      <c r="BH2430" s="243">
        <f>IF(N2430="sníž. přenesená",J2430,0)</f>
        <v>0</v>
      </c>
      <c r="BI2430" s="243">
        <f>IF(N2430="nulová",J2430,0)</f>
        <v>0</v>
      </c>
      <c r="BJ2430" s="19" t="s">
        <v>91</v>
      </c>
      <c r="BK2430" s="243">
        <f>ROUND(I2430*H2430,2)</f>
        <v>0</v>
      </c>
      <c r="BL2430" s="19" t="s">
        <v>304</v>
      </c>
      <c r="BM2430" s="242" t="s">
        <v>2427</v>
      </c>
    </row>
    <row r="2431" s="15" customFormat="1">
      <c r="A2431" s="15"/>
      <c r="B2431" s="272"/>
      <c r="C2431" s="273"/>
      <c r="D2431" s="251" t="s">
        <v>260</v>
      </c>
      <c r="E2431" s="274" t="s">
        <v>1</v>
      </c>
      <c r="F2431" s="275" t="s">
        <v>1032</v>
      </c>
      <c r="G2431" s="273"/>
      <c r="H2431" s="274" t="s">
        <v>1</v>
      </c>
      <c r="I2431" s="276"/>
      <c r="J2431" s="273"/>
      <c r="K2431" s="273"/>
      <c r="L2431" s="277"/>
      <c r="M2431" s="278"/>
      <c r="N2431" s="279"/>
      <c r="O2431" s="279"/>
      <c r="P2431" s="279"/>
      <c r="Q2431" s="279"/>
      <c r="R2431" s="279"/>
      <c r="S2431" s="279"/>
      <c r="T2431" s="280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81" t="s">
        <v>260</v>
      </c>
      <c r="AU2431" s="281" t="s">
        <v>93</v>
      </c>
      <c r="AV2431" s="15" t="s">
        <v>91</v>
      </c>
      <c r="AW2431" s="15" t="s">
        <v>40</v>
      </c>
      <c r="AX2431" s="15" t="s">
        <v>84</v>
      </c>
      <c r="AY2431" s="281" t="s">
        <v>251</v>
      </c>
    </row>
    <row r="2432" s="15" customFormat="1">
      <c r="A2432" s="15"/>
      <c r="B2432" s="272"/>
      <c r="C2432" s="273"/>
      <c r="D2432" s="251" t="s">
        <v>260</v>
      </c>
      <c r="E2432" s="274" t="s">
        <v>1</v>
      </c>
      <c r="F2432" s="275" t="s">
        <v>2164</v>
      </c>
      <c r="G2432" s="273"/>
      <c r="H2432" s="274" t="s">
        <v>1</v>
      </c>
      <c r="I2432" s="276"/>
      <c r="J2432" s="273"/>
      <c r="K2432" s="273"/>
      <c r="L2432" s="277"/>
      <c r="M2432" s="278"/>
      <c r="N2432" s="279"/>
      <c r="O2432" s="279"/>
      <c r="P2432" s="279"/>
      <c r="Q2432" s="279"/>
      <c r="R2432" s="279"/>
      <c r="S2432" s="279"/>
      <c r="T2432" s="280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81" t="s">
        <v>260</v>
      </c>
      <c r="AU2432" s="281" t="s">
        <v>93</v>
      </c>
      <c r="AV2432" s="15" t="s">
        <v>91</v>
      </c>
      <c r="AW2432" s="15" t="s">
        <v>40</v>
      </c>
      <c r="AX2432" s="15" t="s">
        <v>84</v>
      </c>
      <c r="AY2432" s="281" t="s">
        <v>251</v>
      </c>
    </row>
    <row r="2433" s="13" customFormat="1">
      <c r="A2433" s="13"/>
      <c r="B2433" s="249"/>
      <c r="C2433" s="250"/>
      <c r="D2433" s="251" t="s">
        <v>260</v>
      </c>
      <c r="E2433" s="252" t="s">
        <v>1</v>
      </c>
      <c r="F2433" s="253" t="s">
        <v>1156</v>
      </c>
      <c r="G2433" s="250"/>
      <c r="H2433" s="254">
        <v>2</v>
      </c>
      <c r="I2433" s="255"/>
      <c r="J2433" s="250"/>
      <c r="K2433" s="250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0" t="s">
        <v>260</v>
      </c>
      <c r="AU2433" s="260" t="s">
        <v>93</v>
      </c>
      <c r="AV2433" s="13" t="s">
        <v>93</v>
      </c>
      <c r="AW2433" s="13" t="s">
        <v>40</v>
      </c>
      <c r="AX2433" s="13" t="s">
        <v>84</v>
      </c>
      <c r="AY2433" s="260" t="s">
        <v>251</v>
      </c>
    </row>
    <row r="2434" s="13" customFormat="1">
      <c r="A2434" s="13"/>
      <c r="B2434" s="249"/>
      <c r="C2434" s="250"/>
      <c r="D2434" s="251" t="s">
        <v>260</v>
      </c>
      <c r="E2434" s="252" t="s">
        <v>1</v>
      </c>
      <c r="F2434" s="253" t="s">
        <v>2165</v>
      </c>
      <c r="G2434" s="250"/>
      <c r="H2434" s="254">
        <v>2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260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251</v>
      </c>
    </row>
    <row r="2435" s="13" customFormat="1">
      <c r="A2435" s="13"/>
      <c r="B2435" s="249"/>
      <c r="C2435" s="250"/>
      <c r="D2435" s="251" t="s">
        <v>260</v>
      </c>
      <c r="E2435" s="252" t="s">
        <v>1</v>
      </c>
      <c r="F2435" s="253" t="s">
        <v>2166</v>
      </c>
      <c r="G2435" s="250"/>
      <c r="H2435" s="254">
        <v>2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260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251</v>
      </c>
    </row>
    <row r="2436" s="13" customFormat="1">
      <c r="A2436" s="13"/>
      <c r="B2436" s="249"/>
      <c r="C2436" s="250"/>
      <c r="D2436" s="251" t="s">
        <v>260</v>
      </c>
      <c r="E2436" s="252" t="s">
        <v>1</v>
      </c>
      <c r="F2436" s="253" t="s">
        <v>2167</v>
      </c>
      <c r="G2436" s="250"/>
      <c r="H2436" s="254">
        <v>2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260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251</v>
      </c>
    </row>
    <row r="2437" s="13" customFormat="1">
      <c r="A2437" s="13"/>
      <c r="B2437" s="249"/>
      <c r="C2437" s="250"/>
      <c r="D2437" s="251" t="s">
        <v>260</v>
      </c>
      <c r="E2437" s="252" t="s">
        <v>1</v>
      </c>
      <c r="F2437" s="253" t="s">
        <v>2168</v>
      </c>
      <c r="G2437" s="250"/>
      <c r="H2437" s="254">
        <v>2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260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251</v>
      </c>
    </row>
    <row r="2438" s="16" customFormat="1">
      <c r="A2438" s="16"/>
      <c r="B2438" s="283"/>
      <c r="C2438" s="284"/>
      <c r="D2438" s="251" t="s">
        <v>260</v>
      </c>
      <c r="E2438" s="285" t="s">
        <v>1</v>
      </c>
      <c r="F2438" s="286" t="s">
        <v>329</v>
      </c>
      <c r="G2438" s="284"/>
      <c r="H2438" s="287">
        <v>10</v>
      </c>
      <c r="I2438" s="288"/>
      <c r="J2438" s="284"/>
      <c r="K2438" s="284"/>
      <c r="L2438" s="289"/>
      <c r="M2438" s="290"/>
      <c r="N2438" s="291"/>
      <c r="O2438" s="291"/>
      <c r="P2438" s="291"/>
      <c r="Q2438" s="291"/>
      <c r="R2438" s="291"/>
      <c r="S2438" s="291"/>
      <c r="T2438" s="292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T2438" s="293" t="s">
        <v>260</v>
      </c>
      <c r="AU2438" s="293" t="s">
        <v>93</v>
      </c>
      <c r="AV2438" s="16" t="s">
        <v>273</v>
      </c>
      <c r="AW2438" s="16" t="s">
        <v>40</v>
      </c>
      <c r="AX2438" s="16" t="s">
        <v>84</v>
      </c>
      <c r="AY2438" s="293" t="s">
        <v>251</v>
      </c>
    </row>
    <row r="2439" s="15" customFormat="1">
      <c r="A2439" s="15"/>
      <c r="B2439" s="272"/>
      <c r="C2439" s="273"/>
      <c r="D2439" s="251" t="s">
        <v>260</v>
      </c>
      <c r="E2439" s="274" t="s">
        <v>1</v>
      </c>
      <c r="F2439" s="275" t="s">
        <v>2169</v>
      </c>
      <c r="G2439" s="273"/>
      <c r="H2439" s="274" t="s">
        <v>1</v>
      </c>
      <c r="I2439" s="276"/>
      <c r="J2439" s="273"/>
      <c r="K2439" s="273"/>
      <c r="L2439" s="277"/>
      <c r="M2439" s="278"/>
      <c r="N2439" s="279"/>
      <c r="O2439" s="279"/>
      <c r="P2439" s="279"/>
      <c r="Q2439" s="279"/>
      <c r="R2439" s="279"/>
      <c r="S2439" s="279"/>
      <c r="T2439" s="280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81" t="s">
        <v>260</v>
      </c>
      <c r="AU2439" s="281" t="s">
        <v>93</v>
      </c>
      <c r="AV2439" s="15" t="s">
        <v>91</v>
      </c>
      <c r="AW2439" s="15" t="s">
        <v>40</v>
      </c>
      <c r="AX2439" s="15" t="s">
        <v>84</v>
      </c>
      <c r="AY2439" s="281" t="s">
        <v>251</v>
      </c>
    </row>
    <row r="2440" s="13" customFormat="1">
      <c r="A2440" s="13"/>
      <c r="B2440" s="249"/>
      <c r="C2440" s="250"/>
      <c r="D2440" s="251" t="s">
        <v>260</v>
      </c>
      <c r="E2440" s="252" t="s">
        <v>1</v>
      </c>
      <c r="F2440" s="253" t="s">
        <v>2170</v>
      </c>
      <c r="G2440" s="250"/>
      <c r="H2440" s="254">
        <v>20</v>
      </c>
      <c r="I2440" s="255"/>
      <c r="J2440" s="250"/>
      <c r="K2440" s="250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60" t="s">
        <v>260</v>
      </c>
      <c r="AU2440" s="260" t="s">
        <v>93</v>
      </c>
      <c r="AV2440" s="13" t="s">
        <v>93</v>
      </c>
      <c r="AW2440" s="13" t="s">
        <v>40</v>
      </c>
      <c r="AX2440" s="13" t="s">
        <v>84</v>
      </c>
      <c r="AY2440" s="260" t="s">
        <v>251</v>
      </c>
    </row>
    <row r="2441" s="13" customFormat="1">
      <c r="A2441" s="13"/>
      <c r="B2441" s="249"/>
      <c r="C2441" s="250"/>
      <c r="D2441" s="251" t="s">
        <v>260</v>
      </c>
      <c r="E2441" s="252" t="s">
        <v>1</v>
      </c>
      <c r="F2441" s="253" t="s">
        <v>2171</v>
      </c>
      <c r="G2441" s="250"/>
      <c r="H2441" s="254">
        <v>19</v>
      </c>
      <c r="I2441" s="255"/>
      <c r="J2441" s="250"/>
      <c r="K2441" s="250"/>
      <c r="L2441" s="256"/>
      <c r="M2441" s="257"/>
      <c r="N2441" s="258"/>
      <c r="O2441" s="258"/>
      <c r="P2441" s="258"/>
      <c r="Q2441" s="258"/>
      <c r="R2441" s="258"/>
      <c r="S2441" s="258"/>
      <c r="T2441" s="25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60" t="s">
        <v>260</v>
      </c>
      <c r="AU2441" s="260" t="s">
        <v>93</v>
      </c>
      <c r="AV2441" s="13" t="s">
        <v>93</v>
      </c>
      <c r="AW2441" s="13" t="s">
        <v>40</v>
      </c>
      <c r="AX2441" s="13" t="s">
        <v>84</v>
      </c>
      <c r="AY2441" s="260" t="s">
        <v>251</v>
      </c>
    </row>
    <row r="2442" s="13" customFormat="1">
      <c r="A2442" s="13"/>
      <c r="B2442" s="249"/>
      <c r="C2442" s="250"/>
      <c r="D2442" s="251" t="s">
        <v>260</v>
      </c>
      <c r="E2442" s="252" t="s">
        <v>1</v>
      </c>
      <c r="F2442" s="253" t="s">
        <v>2172</v>
      </c>
      <c r="G2442" s="250"/>
      <c r="H2442" s="254">
        <v>19</v>
      </c>
      <c r="I2442" s="255"/>
      <c r="J2442" s="250"/>
      <c r="K2442" s="250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60" t="s">
        <v>260</v>
      </c>
      <c r="AU2442" s="260" t="s">
        <v>93</v>
      </c>
      <c r="AV2442" s="13" t="s">
        <v>93</v>
      </c>
      <c r="AW2442" s="13" t="s">
        <v>40</v>
      </c>
      <c r="AX2442" s="13" t="s">
        <v>84</v>
      </c>
      <c r="AY2442" s="260" t="s">
        <v>251</v>
      </c>
    </row>
    <row r="2443" s="13" customFormat="1">
      <c r="A2443" s="13"/>
      <c r="B2443" s="249"/>
      <c r="C2443" s="250"/>
      <c r="D2443" s="251" t="s">
        <v>260</v>
      </c>
      <c r="E2443" s="252" t="s">
        <v>1</v>
      </c>
      <c r="F2443" s="253" t="s">
        <v>2173</v>
      </c>
      <c r="G2443" s="250"/>
      <c r="H2443" s="254">
        <v>19</v>
      </c>
      <c r="I2443" s="255"/>
      <c r="J2443" s="250"/>
      <c r="K2443" s="250"/>
      <c r="L2443" s="256"/>
      <c r="M2443" s="257"/>
      <c r="N2443" s="258"/>
      <c r="O2443" s="258"/>
      <c r="P2443" s="258"/>
      <c r="Q2443" s="258"/>
      <c r="R2443" s="258"/>
      <c r="S2443" s="258"/>
      <c r="T2443" s="25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60" t="s">
        <v>260</v>
      </c>
      <c r="AU2443" s="260" t="s">
        <v>93</v>
      </c>
      <c r="AV2443" s="13" t="s">
        <v>93</v>
      </c>
      <c r="AW2443" s="13" t="s">
        <v>40</v>
      </c>
      <c r="AX2443" s="13" t="s">
        <v>84</v>
      </c>
      <c r="AY2443" s="260" t="s">
        <v>251</v>
      </c>
    </row>
    <row r="2444" s="13" customFormat="1">
      <c r="A2444" s="13"/>
      <c r="B2444" s="249"/>
      <c r="C2444" s="250"/>
      <c r="D2444" s="251" t="s">
        <v>260</v>
      </c>
      <c r="E2444" s="252" t="s">
        <v>1</v>
      </c>
      <c r="F2444" s="253" t="s">
        <v>2174</v>
      </c>
      <c r="G2444" s="250"/>
      <c r="H2444" s="254">
        <v>19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260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251</v>
      </c>
    </row>
    <row r="2445" s="16" customFormat="1">
      <c r="A2445" s="16"/>
      <c r="B2445" s="283"/>
      <c r="C2445" s="284"/>
      <c r="D2445" s="251" t="s">
        <v>260</v>
      </c>
      <c r="E2445" s="285" t="s">
        <v>1</v>
      </c>
      <c r="F2445" s="286" t="s">
        <v>329</v>
      </c>
      <c r="G2445" s="284"/>
      <c r="H2445" s="287">
        <v>96</v>
      </c>
      <c r="I2445" s="288"/>
      <c r="J2445" s="284"/>
      <c r="K2445" s="284"/>
      <c r="L2445" s="289"/>
      <c r="M2445" s="290"/>
      <c r="N2445" s="291"/>
      <c r="O2445" s="291"/>
      <c r="P2445" s="291"/>
      <c r="Q2445" s="291"/>
      <c r="R2445" s="291"/>
      <c r="S2445" s="291"/>
      <c r="T2445" s="292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93" t="s">
        <v>260</v>
      </c>
      <c r="AU2445" s="293" t="s">
        <v>93</v>
      </c>
      <c r="AV2445" s="16" t="s">
        <v>273</v>
      </c>
      <c r="AW2445" s="16" t="s">
        <v>40</v>
      </c>
      <c r="AX2445" s="16" t="s">
        <v>84</v>
      </c>
      <c r="AY2445" s="293" t="s">
        <v>251</v>
      </c>
    </row>
    <row r="2446" s="15" customFormat="1">
      <c r="A2446" s="15"/>
      <c r="B2446" s="272"/>
      <c r="C2446" s="273"/>
      <c r="D2446" s="251" t="s">
        <v>260</v>
      </c>
      <c r="E2446" s="274" t="s">
        <v>1</v>
      </c>
      <c r="F2446" s="275" t="s">
        <v>2175</v>
      </c>
      <c r="G2446" s="273"/>
      <c r="H2446" s="274" t="s">
        <v>1</v>
      </c>
      <c r="I2446" s="276"/>
      <c r="J2446" s="273"/>
      <c r="K2446" s="273"/>
      <c r="L2446" s="277"/>
      <c r="M2446" s="278"/>
      <c r="N2446" s="279"/>
      <c r="O2446" s="279"/>
      <c r="P2446" s="279"/>
      <c r="Q2446" s="279"/>
      <c r="R2446" s="279"/>
      <c r="S2446" s="279"/>
      <c r="T2446" s="280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81" t="s">
        <v>260</v>
      </c>
      <c r="AU2446" s="281" t="s">
        <v>93</v>
      </c>
      <c r="AV2446" s="15" t="s">
        <v>91</v>
      </c>
      <c r="AW2446" s="15" t="s">
        <v>40</v>
      </c>
      <c r="AX2446" s="15" t="s">
        <v>84</v>
      </c>
      <c r="AY2446" s="281" t="s">
        <v>251</v>
      </c>
    </row>
    <row r="2447" s="13" customFormat="1">
      <c r="A2447" s="13"/>
      <c r="B2447" s="249"/>
      <c r="C2447" s="250"/>
      <c r="D2447" s="251" t="s">
        <v>260</v>
      </c>
      <c r="E2447" s="252" t="s">
        <v>1</v>
      </c>
      <c r="F2447" s="253" t="s">
        <v>2176</v>
      </c>
      <c r="G2447" s="250"/>
      <c r="H2447" s="254">
        <v>19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260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251</v>
      </c>
    </row>
    <row r="2448" s="13" customFormat="1">
      <c r="A2448" s="13"/>
      <c r="B2448" s="249"/>
      <c r="C2448" s="250"/>
      <c r="D2448" s="251" t="s">
        <v>260</v>
      </c>
      <c r="E2448" s="252" t="s">
        <v>1</v>
      </c>
      <c r="F2448" s="253" t="s">
        <v>2171</v>
      </c>
      <c r="G2448" s="250"/>
      <c r="H2448" s="254">
        <v>19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260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251</v>
      </c>
    </row>
    <row r="2449" s="13" customFormat="1">
      <c r="A2449" s="13"/>
      <c r="B2449" s="249"/>
      <c r="C2449" s="250"/>
      <c r="D2449" s="251" t="s">
        <v>260</v>
      </c>
      <c r="E2449" s="252" t="s">
        <v>1</v>
      </c>
      <c r="F2449" s="253" t="s">
        <v>2172</v>
      </c>
      <c r="G2449" s="250"/>
      <c r="H2449" s="254">
        <v>19</v>
      </c>
      <c r="I2449" s="255"/>
      <c r="J2449" s="250"/>
      <c r="K2449" s="250"/>
      <c r="L2449" s="256"/>
      <c r="M2449" s="257"/>
      <c r="N2449" s="258"/>
      <c r="O2449" s="258"/>
      <c r="P2449" s="258"/>
      <c r="Q2449" s="258"/>
      <c r="R2449" s="258"/>
      <c r="S2449" s="258"/>
      <c r="T2449" s="25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60" t="s">
        <v>260</v>
      </c>
      <c r="AU2449" s="260" t="s">
        <v>93</v>
      </c>
      <c r="AV2449" s="13" t="s">
        <v>93</v>
      </c>
      <c r="AW2449" s="13" t="s">
        <v>40</v>
      </c>
      <c r="AX2449" s="13" t="s">
        <v>84</v>
      </c>
      <c r="AY2449" s="260" t="s">
        <v>251</v>
      </c>
    </row>
    <row r="2450" s="13" customFormat="1">
      <c r="A2450" s="13"/>
      <c r="B2450" s="249"/>
      <c r="C2450" s="250"/>
      <c r="D2450" s="251" t="s">
        <v>260</v>
      </c>
      <c r="E2450" s="252" t="s">
        <v>1</v>
      </c>
      <c r="F2450" s="253" t="s">
        <v>2173</v>
      </c>
      <c r="G2450" s="250"/>
      <c r="H2450" s="254">
        <v>19</v>
      </c>
      <c r="I2450" s="255"/>
      <c r="J2450" s="250"/>
      <c r="K2450" s="250"/>
      <c r="L2450" s="256"/>
      <c r="M2450" s="257"/>
      <c r="N2450" s="258"/>
      <c r="O2450" s="258"/>
      <c r="P2450" s="258"/>
      <c r="Q2450" s="258"/>
      <c r="R2450" s="258"/>
      <c r="S2450" s="258"/>
      <c r="T2450" s="25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60" t="s">
        <v>260</v>
      </c>
      <c r="AU2450" s="260" t="s">
        <v>93</v>
      </c>
      <c r="AV2450" s="13" t="s">
        <v>93</v>
      </c>
      <c r="AW2450" s="13" t="s">
        <v>40</v>
      </c>
      <c r="AX2450" s="13" t="s">
        <v>84</v>
      </c>
      <c r="AY2450" s="260" t="s">
        <v>251</v>
      </c>
    </row>
    <row r="2451" s="13" customFormat="1">
      <c r="A2451" s="13"/>
      <c r="B2451" s="249"/>
      <c r="C2451" s="250"/>
      <c r="D2451" s="251" t="s">
        <v>260</v>
      </c>
      <c r="E2451" s="252" t="s">
        <v>1</v>
      </c>
      <c r="F2451" s="253" t="s">
        <v>2174</v>
      </c>
      <c r="G2451" s="250"/>
      <c r="H2451" s="254">
        <v>19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260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251</v>
      </c>
    </row>
    <row r="2452" s="16" customFormat="1">
      <c r="A2452" s="16"/>
      <c r="B2452" s="283"/>
      <c r="C2452" s="284"/>
      <c r="D2452" s="251" t="s">
        <v>260</v>
      </c>
      <c r="E2452" s="285" t="s">
        <v>1</v>
      </c>
      <c r="F2452" s="286" t="s">
        <v>329</v>
      </c>
      <c r="G2452" s="284"/>
      <c r="H2452" s="287">
        <v>95</v>
      </c>
      <c r="I2452" s="288"/>
      <c r="J2452" s="284"/>
      <c r="K2452" s="284"/>
      <c r="L2452" s="289"/>
      <c r="M2452" s="290"/>
      <c r="N2452" s="291"/>
      <c r="O2452" s="291"/>
      <c r="P2452" s="291"/>
      <c r="Q2452" s="291"/>
      <c r="R2452" s="291"/>
      <c r="S2452" s="291"/>
      <c r="T2452" s="292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T2452" s="293" t="s">
        <v>260</v>
      </c>
      <c r="AU2452" s="293" t="s">
        <v>93</v>
      </c>
      <c r="AV2452" s="16" t="s">
        <v>273</v>
      </c>
      <c r="AW2452" s="16" t="s">
        <v>40</v>
      </c>
      <c r="AX2452" s="16" t="s">
        <v>84</v>
      </c>
      <c r="AY2452" s="293" t="s">
        <v>251</v>
      </c>
    </row>
    <row r="2453" s="15" customFormat="1">
      <c r="A2453" s="15"/>
      <c r="B2453" s="272"/>
      <c r="C2453" s="273"/>
      <c r="D2453" s="251" t="s">
        <v>260</v>
      </c>
      <c r="E2453" s="274" t="s">
        <v>1</v>
      </c>
      <c r="F2453" s="275" t="s">
        <v>2177</v>
      </c>
      <c r="G2453" s="273"/>
      <c r="H2453" s="274" t="s">
        <v>1</v>
      </c>
      <c r="I2453" s="276"/>
      <c r="J2453" s="273"/>
      <c r="K2453" s="273"/>
      <c r="L2453" s="277"/>
      <c r="M2453" s="278"/>
      <c r="N2453" s="279"/>
      <c r="O2453" s="279"/>
      <c r="P2453" s="279"/>
      <c r="Q2453" s="279"/>
      <c r="R2453" s="279"/>
      <c r="S2453" s="279"/>
      <c r="T2453" s="280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81" t="s">
        <v>260</v>
      </c>
      <c r="AU2453" s="281" t="s">
        <v>93</v>
      </c>
      <c r="AV2453" s="15" t="s">
        <v>91</v>
      </c>
      <c r="AW2453" s="15" t="s">
        <v>40</v>
      </c>
      <c r="AX2453" s="15" t="s">
        <v>84</v>
      </c>
      <c r="AY2453" s="281" t="s">
        <v>251</v>
      </c>
    </row>
    <row r="2454" s="13" customFormat="1">
      <c r="A2454" s="13"/>
      <c r="B2454" s="249"/>
      <c r="C2454" s="250"/>
      <c r="D2454" s="251" t="s">
        <v>260</v>
      </c>
      <c r="E2454" s="252" t="s">
        <v>1</v>
      </c>
      <c r="F2454" s="253" t="s">
        <v>2176</v>
      </c>
      <c r="G2454" s="250"/>
      <c r="H2454" s="254">
        <v>19</v>
      </c>
      <c r="I2454" s="255"/>
      <c r="J2454" s="250"/>
      <c r="K2454" s="250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60" t="s">
        <v>260</v>
      </c>
      <c r="AU2454" s="260" t="s">
        <v>93</v>
      </c>
      <c r="AV2454" s="13" t="s">
        <v>93</v>
      </c>
      <c r="AW2454" s="13" t="s">
        <v>40</v>
      </c>
      <c r="AX2454" s="13" t="s">
        <v>84</v>
      </c>
      <c r="AY2454" s="260" t="s">
        <v>251</v>
      </c>
    </row>
    <row r="2455" s="13" customFormat="1">
      <c r="A2455" s="13"/>
      <c r="B2455" s="249"/>
      <c r="C2455" s="250"/>
      <c r="D2455" s="251" t="s">
        <v>260</v>
      </c>
      <c r="E2455" s="252" t="s">
        <v>1</v>
      </c>
      <c r="F2455" s="253" t="s">
        <v>2171</v>
      </c>
      <c r="G2455" s="250"/>
      <c r="H2455" s="254">
        <v>19</v>
      </c>
      <c r="I2455" s="255"/>
      <c r="J2455" s="250"/>
      <c r="K2455" s="250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60" t="s">
        <v>260</v>
      </c>
      <c r="AU2455" s="260" t="s">
        <v>93</v>
      </c>
      <c r="AV2455" s="13" t="s">
        <v>93</v>
      </c>
      <c r="AW2455" s="13" t="s">
        <v>40</v>
      </c>
      <c r="AX2455" s="13" t="s">
        <v>84</v>
      </c>
      <c r="AY2455" s="260" t="s">
        <v>251</v>
      </c>
    </row>
    <row r="2456" s="13" customFormat="1">
      <c r="A2456" s="13"/>
      <c r="B2456" s="249"/>
      <c r="C2456" s="250"/>
      <c r="D2456" s="251" t="s">
        <v>260</v>
      </c>
      <c r="E2456" s="252" t="s">
        <v>1</v>
      </c>
      <c r="F2456" s="253" t="s">
        <v>2172</v>
      </c>
      <c r="G2456" s="250"/>
      <c r="H2456" s="254">
        <v>19</v>
      </c>
      <c r="I2456" s="255"/>
      <c r="J2456" s="250"/>
      <c r="K2456" s="250"/>
      <c r="L2456" s="256"/>
      <c r="M2456" s="257"/>
      <c r="N2456" s="258"/>
      <c r="O2456" s="258"/>
      <c r="P2456" s="258"/>
      <c r="Q2456" s="258"/>
      <c r="R2456" s="258"/>
      <c r="S2456" s="258"/>
      <c r="T2456" s="259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60" t="s">
        <v>260</v>
      </c>
      <c r="AU2456" s="260" t="s">
        <v>93</v>
      </c>
      <c r="AV2456" s="13" t="s">
        <v>93</v>
      </c>
      <c r="AW2456" s="13" t="s">
        <v>40</v>
      </c>
      <c r="AX2456" s="13" t="s">
        <v>84</v>
      </c>
      <c r="AY2456" s="260" t="s">
        <v>251</v>
      </c>
    </row>
    <row r="2457" s="13" customFormat="1">
      <c r="A2457" s="13"/>
      <c r="B2457" s="249"/>
      <c r="C2457" s="250"/>
      <c r="D2457" s="251" t="s">
        <v>260</v>
      </c>
      <c r="E2457" s="252" t="s">
        <v>1</v>
      </c>
      <c r="F2457" s="253" t="s">
        <v>2173</v>
      </c>
      <c r="G2457" s="250"/>
      <c r="H2457" s="254">
        <v>19</v>
      </c>
      <c r="I2457" s="255"/>
      <c r="J2457" s="250"/>
      <c r="K2457" s="250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60" t="s">
        <v>260</v>
      </c>
      <c r="AU2457" s="260" t="s">
        <v>93</v>
      </c>
      <c r="AV2457" s="13" t="s">
        <v>93</v>
      </c>
      <c r="AW2457" s="13" t="s">
        <v>40</v>
      </c>
      <c r="AX2457" s="13" t="s">
        <v>84</v>
      </c>
      <c r="AY2457" s="260" t="s">
        <v>251</v>
      </c>
    </row>
    <row r="2458" s="13" customFormat="1">
      <c r="A2458" s="13"/>
      <c r="B2458" s="249"/>
      <c r="C2458" s="250"/>
      <c r="D2458" s="251" t="s">
        <v>260</v>
      </c>
      <c r="E2458" s="252" t="s">
        <v>1</v>
      </c>
      <c r="F2458" s="253" t="s">
        <v>2174</v>
      </c>
      <c r="G2458" s="250"/>
      <c r="H2458" s="254">
        <v>19</v>
      </c>
      <c r="I2458" s="255"/>
      <c r="J2458" s="250"/>
      <c r="K2458" s="250"/>
      <c r="L2458" s="256"/>
      <c r="M2458" s="257"/>
      <c r="N2458" s="258"/>
      <c r="O2458" s="258"/>
      <c r="P2458" s="258"/>
      <c r="Q2458" s="258"/>
      <c r="R2458" s="258"/>
      <c r="S2458" s="258"/>
      <c r="T2458" s="25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0" t="s">
        <v>260</v>
      </c>
      <c r="AU2458" s="260" t="s">
        <v>93</v>
      </c>
      <c r="AV2458" s="13" t="s">
        <v>93</v>
      </c>
      <c r="AW2458" s="13" t="s">
        <v>40</v>
      </c>
      <c r="AX2458" s="13" t="s">
        <v>84</v>
      </c>
      <c r="AY2458" s="260" t="s">
        <v>251</v>
      </c>
    </row>
    <row r="2459" s="16" customFormat="1">
      <c r="A2459" s="16"/>
      <c r="B2459" s="283"/>
      <c r="C2459" s="284"/>
      <c r="D2459" s="251" t="s">
        <v>260</v>
      </c>
      <c r="E2459" s="285" t="s">
        <v>1</v>
      </c>
      <c r="F2459" s="286" t="s">
        <v>329</v>
      </c>
      <c r="G2459" s="284"/>
      <c r="H2459" s="287">
        <v>95</v>
      </c>
      <c r="I2459" s="288"/>
      <c r="J2459" s="284"/>
      <c r="K2459" s="284"/>
      <c r="L2459" s="289"/>
      <c r="M2459" s="290"/>
      <c r="N2459" s="291"/>
      <c r="O2459" s="291"/>
      <c r="P2459" s="291"/>
      <c r="Q2459" s="291"/>
      <c r="R2459" s="291"/>
      <c r="S2459" s="291"/>
      <c r="T2459" s="292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T2459" s="293" t="s">
        <v>260</v>
      </c>
      <c r="AU2459" s="293" t="s">
        <v>93</v>
      </c>
      <c r="AV2459" s="16" t="s">
        <v>273</v>
      </c>
      <c r="AW2459" s="16" t="s">
        <v>40</v>
      </c>
      <c r="AX2459" s="16" t="s">
        <v>84</v>
      </c>
      <c r="AY2459" s="293" t="s">
        <v>251</v>
      </c>
    </row>
    <row r="2460" s="15" customFormat="1">
      <c r="A2460" s="15"/>
      <c r="B2460" s="272"/>
      <c r="C2460" s="273"/>
      <c r="D2460" s="251" t="s">
        <v>260</v>
      </c>
      <c r="E2460" s="274" t="s">
        <v>1</v>
      </c>
      <c r="F2460" s="275" t="s">
        <v>2178</v>
      </c>
      <c r="G2460" s="273"/>
      <c r="H2460" s="274" t="s">
        <v>1</v>
      </c>
      <c r="I2460" s="276"/>
      <c r="J2460" s="273"/>
      <c r="K2460" s="273"/>
      <c r="L2460" s="277"/>
      <c r="M2460" s="278"/>
      <c r="N2460" s="279"/>
      <c r="O2460" s="279"/>
      <c r="P2460" s="279"/>
      <c r="Q2460" s="279"/>
      <c r="R2460" s="279"/>
      <c r="S2460" s="279"/>
      <c r="T2460" s="280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81" t="s">
        <v>260</v>
      </c>
      <c r="AU2460" s="281" t="s">
        <v>93</v>
      </c>
      <c r="AV2460" s="15" t="s">
        <v>91</v>
      </c>
      <c r="AW2460" s="15" t="s">
        <v>40</v>
      </c>
      <c r="AX2460" s="15" t="s">
        <v>84</v>
      </c>
      <c r="AY2460" s="281" t="s">
        <v>251</v>
      </c>
    </row>
    <row r="2461" s="13" customFormat="1">
      <c r="A2461" s="13"/>
      <c r="B2461" s="249"/>
      <c r="C2461" s="250"/>
      <c r="D2461" s="251" t="s">
        <v>260</v>
      </c>
      <c r="E2461" s="252" t="s">
        <v>1</v>
      </c>
      <c r="F2461" s="253" t="s">
        <v>1160</v>
      </c>
      <c r="G2461" s="250"/>
      <c r="H2461" s="254">
        <v>1</v>
      </c>
      <c r="I2461" s="255"/>
      <c r="J2461" s="250"/>
      <c r="K2461" s="250"/>
      <c r="L2461" s="256"/>
      <c r="M2461" s="257"/>
      <c r="N2461" s="258"/>
      <c r="O2461" s="258"/>
      <c r="P2461" s="258"/>
      <c r="Q2461" s="258"/>
      <c r="R2461" s="258"/>
      <c r="S2461" s="258"/>
      <c r="T2461" s="25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60" t="s">
        <v>260</v>
      </c>
      <c r="AU2461" s="260" t="s">
        <v>93</v>
      </c>
      <c r="AV2461" s="13" t="s">
        <v>93</v>
      </c>
      <c r="AW2461" s="13" t="s">
        <v>40</v>
      </c>
      <c r="AX2461" s="13" t="s">
        <v>84</v>
      </c>
      <c r="AY2461" s="260" t="s">
        <v>251</v>
      </c>
    </row>
    <row r="2462" s="13" customFormat="1">
      <c r="A2462" s="13"/>
      <c r="B2462" s="249"/>
      <c r="C2462" s="250"/>
      <c r="D2462" s="251" t="s">
        <v>260</v>
      </c>
      <c r="E2462" s="252" t="s">
        <v>1</v>
      </c>
      <c r="F2462" s="253" t="s">
        <v>2179</v>
      </c>
      <c r="G2462" s="250"/>
      <c r="H2462" s="254">
        <v>1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260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251</v>
      </c>
    </row>
    <row r="2463" s="13" customFormat="1">
      <c r="A2463" s="13"/>
      <c r="B2463" s="249"/>
      <c r="C2463" s="250"/>
      <c r="D2463" s="251" t="s">
        <v>260</v>
      </c>
      <c r="E2463" s="252" t="s">
        <v>1</v>
      </c>
      <c r="F2463" s="253" t="s">
        <v>2180</v>
      </c>
      <c r="G2463" s="250"/>
      <c r="H2463" s="254">
        <v>1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260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251</v>
      </c>
    </row>
    <row r="2464" s="13" customFormat="1">
      <c r="A2464" s="13"/>
      <c r="B2464" s="249"/>
      <c r="C2464" s="250"/>
      <c r="D2464" s="251" t="s">
        <v>260</v>
      </c>
      <c r="E2464" s="252" t="s">
        <v>1</v>
      </c>
      <c r="F2464" s="253" t="s">
        <v>2181</v>
      </c>
      <c r="G2464" s="250"/>
      <c r="H2464" s="254">
        <v>1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260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251</v>
      </c>
    </row>
    <row r="2465" s="13" customFormat="1">
      <c r="A2465" s="13"/>
      <c r="B2465" s="249"/>
      <c r="C2465" s="250"/>
      <c r="D2465" s="251" t="s">
        <v>260</v>
      </c>
      <c r="E2465" s="252" t="s">
        <v>1</v>
      </c>
      <c r="F2465" s="253" t="s">
        <v>2182</v>
      </c>
      <c r="G2465" s="250"/>
      <c r="H2465" s="254">
        <v>1</v>
      </c>
      <c r="I2465" s="255"/>
      <c r="J2465" s="250"/>
      <c r="K2465" s="250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60" t="s">
        <v>260</v>
      </c>
      <c r="AU2465" s="260" t="s">
        <v>93</v>
      </c>
      <c r="AV2465" s="13" t="s">
        <v>93</v>
      </c>
      <c r="AW2465" s="13" t="s">
        <v>40</v>
      </c>
      <c r="AX2465" s="13" t="s">
        <v>84</v>
      </c>
      <c r="AY2465" s="260" t="s">
        <v>251</v>
      </c>
    </row>
    <row r="2466" s="16" customFormat="1">
      <c r="A2466" s="16"/>
      <c r="B2466" s="283"/>
      <c r="C2466" s="284"/>
      <c r="D2466" s="251" t="s">
        <v>260</v>
      </c>
      <c r="E2466" s="285" t="s">
        <v>1</v>
      </c>
      <c r="F2466" s="286" t="s">
        <v>329</v>
      </c>
      <c r="G2466" s="284"/>
      <c r="H2466" s="287">
        <v>5</v>
      </c>
      <c r="I2466" s="288"/>
      <c r="J2466" s="284"/>
      <c r="K2466" s="284"/>
      <c r="L2466" s="289"/>
      <c r="M2466" s="290"/>
      <c r="N2466" s="291"/>
      <c r="O2466" s="291"/>
      <c r="P2466" s="291"/>
      <c r="Q2466" s="291"/>
      <c r="R2466" s="291"/>
      <c r="S2466" s="291"/>
      <c r="T2466" s="292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T2466" s="293" t="s">
        <v>260</v>
      </c>
      <c r="AU2466" s="293" t="s">
        <v>93</v>
      </c>
      <c r="AV2466" s="16" t="s">
        <v>273</v>
      </c>
      <c r="AW2466" s="16" t="s">
        <v>40</v>
      </c>
      <c r="AX2466" s="16" t="s">
        <v>84</v>
      </c>
      <c r="AY2466" s="293" t="s">
        <v>251</v>
      </c>
    </row>
    <row r="2467" s="15" customFormat="1">
      <c r="A2467" s="15"/>
      <c r="B2467" s="272"/>
      <c r="C2467" s="273"/>
      <c r="D2467" s="251" t="s">
        <v>260</v>
      </c>
      <c r="E2467" s="274" t="s">
        <v>1</v>
      </c>
      <c r="F2467" s="275" t="s">
        <v>1037</v>
      </c>
      <c r="G2467" s="273"/>
      <c r="H2467" s="274" t="s">
        <v>1</v>
      </c>
      <c r="I2467" s="276"/>
      <c r="J2467" s="273"/>
      <c r="K2467" s="273"/>
      <c r="L2467" s="277"/>
      <c r="M2467" s="278"/>
      <c r="N2467" s="279"/>
      <c r="O2467" s="279"/>
      <c r="P2467" s="279"/>
      <c r="Q2467" s="279"/>
      <c r="R2467" s="279"/>
      <c r="S2467" s="279"/>
      <c r="T2467" s="280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81" t="s">
        <v>260</v>
      </c>
      <c r="AU2467" s="281" t="s">
        <v>93</v>
      </c>
      <c r="AV2467" s="15" t="s">
        <v>91</v>
      </c>
      <c r="AW2467" s="15" t="s">
        <v>40</v>
      </c>
      <c r="AX2467" s="15" t="s">
        <v>84</v>
      </c>
      <c r="AY2467" s="281" t="s">
        <v>251</v>
      </c>
    </row>
    <row r="2468" s="13" customFormat="1">
      <c r="A2468" s="13"/>
      <c r="B2468" s="249"/>
      <c r="C2468" s="250"/>
      <c r="D2468" s="251" t="s">
        <v>260</v>
      </c>
      <c r="E2468" s="252" t="s">
        <v>1</v>
      </c>
      <c r="F2468" s="253" t="s">
        <v>1038</v>
      </c>
      <c r="G2468" s="250"/>
      <c r="H2468" s="254">
        <v>2</v>
      </c>
      <c r="I2468" s="255"/>
      <c r="J2468" s="250"/>
      <c r="K2468" s="250"/>
      <c r="L2468" s="256"/>
      <c r="M2468" s="257"/>
      <c r="N2468" s="258"/>
      <c r="O2468" s="258"/>
      <c r="P2468" s="258"/>
      <c r="Q2468" s="258"/>
      <c r="R2468" s="258"/>
      <c r="S2468" s="258"/>
      <c r="T2468" s="259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0" t="s">
        <v>260</v>
      </c>
      <c r="AU2468" s="260" t="s">
        <v>93</v>
      </c>
      <c r="AV2468" s="13" t="s">
        <v>93</v>
      </c>
      <c r="AW2468" s="13" t="s">
        <v>40</v>
      </c>
      <c r="AX2468" s="13" t="s">
        <v>84</v>
      </c>
      <c r="AY2468" s="260" t="s">
        <v>251</v>
      </c>
    </row>
    <row r="2469" s="16" customFormat="1">
      <c r="A2469" s="16"/>
      <c r="B2469" s="283"/>
      <c r="C2469" s="284"/>
      <c r="D2469" s="251" t="s">
        <v>260</v>
      </c>
      <c r="E2469" s="285" t="s">
        <v>1</v>
      </c>
      <c r="F2469" s="286" t="s">
        <v>329</v>
      </c>
      <c r="G2469" s="284"/>
      <c r="H2469" s="287">
        <v>2</v>
      </c>
      <c r="I2469" s="288"/>
      <c r="J2469" s="284"/>
      <c r="K2469" s="284"/>
      <c r="L2469" s="289"/>
      <c r="M2469" s="290"/>
      <c r="N2469" s="291"/>
      <c r="O2469" s="291"/>
      <c r="P2469" s="291"/>
      <c r="Q2469" s="291"/>
      <c r="R2469" s="291"/>
      <c r="S2469" s="291"/>
      <c r="T2469" s="292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T2469" s="293" t="s">
        <v>260</v>
      </c>
      <c r="AU2469" s="293" t="s">
        <v>93</v>
      </c>
      <c r="AV2469" s="16" t="s">
        <v>273</v>
      </c>
      <c r="AW2469" s="16" t="s">
        <v>40</v>
      </c>
      <c r="AX2469" s="16" t="s">
        <v>84</v>
      </c>
      <c r="AY2469" s="293" t="s">
        <v>251</v>
      </c>
    </row>
    <row r="2470" s="14" customFormat="1">
      <c r="A2470" s="14"/>
      <c r="B2470" s="261"/>
      <c r="C2470" s="262"/>
      <c r="D2470" s="251" t="s">
        <v>260</v>
      </c>
      <c r="E2470" s="263" t="s">
        <v>1</v>
      </c>
      <c r="F2470" s="264" t="s">
        <v>262</v>
      </c>
      <c r="G2470" s="262"/>
      <c r="H2470" s="265">
        <v>303</v>
      </c>
      <c r="I2470" s="266"/>
      <c r="J2470" s="262"/>
      <c r="K2470" s="262"/>
      <c r="L2470" s="267"/>
      <c r="M2470" s="268"/>
      <c r="N2470" s="269"/>
      <c r="O2470" s="269"/>
      <c r="P2470" s="269"/>
      <c r="Q2470" s="269"/>
      <c r="R2470" s="269"/>
      <c r="S2470" s="269"/>
      <c r="T2470" s="270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71" t="s">
        <v>260</v>
      </c>
      <c r="AU2470" s="271" t="s">
        <v>93</v>
      </c>
      <c r="AV2470" s="14" t="s">
        <v>257</v>
      </c>
      <c r="AW2470" s="14" t="s">
        <v>40</v>
      </c>
      <c r="AX2470" s="14" t="s">
        <v>91</v>
      </c>
      <c r="AY2470" s="271" t="s">
        <v>251</v>
      </c>
    </row>
    <row r="2471" s="2" customFormat="1" ht="16.5" customHeight="1">
      <c r="A2471" s="41"/>
      <c r="B2471" s="42"/>
      <c r="C2471" s="294" t="s">
        <v>2428</v>
      </c>
      <c r="D2471" s="294" t="s">
        <v>338</v>
      </c>
      <c r="E2471" s="295" t="s">
        <v>2429</v>
      </c>
      <c r="F2471" s="296" t="s">
        <v>2430</v>
      </c>
      <c r="G2471" s="297" t="s">
        <v>571</v>
      </c>
      <c r="H2471" s="298">
        <v>105</v>
      </c>
      <c r="I2471" s="299"/>
      <c r="J2471" s="300">
        <f>ROUND(I2471*H2471,2)</f>
        <v>0</v>
      </c>
      <c r="K2471" s="301"/>
      <c r="L2471" s="302"/>
      <c r="M2471" s="303" t="s">
        <v>1</v>
      </c>
      <c r="N2471" s="304" t="s">
        <v>49</v>
      </c>
      <c r="O2471" s="94"/>
      <c r="P2471" s="240">
        <f>O2471*H2471</f>
        <v>0</v>
      </c>
      <c r="Q2471" s="240">
        <v>0.0022000000000000001</v>
      </c>
      <c r="R2471" s="240">
        <f>Q2471*H2471</f>
        <v>0.23100000000000001</v>
      </c>
      <c r="S2471" s="240">
        <v>0</v>
      </c>
      <c r="T2471" s="241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42" t="s">
        <v>364</v>
      </c>
      <c r="AT2471" s="242" t="s">
        <v>338</v>
      </c>
      <c r="AU2471" s="242" t="s">
        <v>93</v>
      </c>
      <c r="AY2471" s="19" t="s">
        <v>251</v>
      </c>
      <c r="BE2471" s="243">
        <f>IF(N2471="základní",J2471,0)</f>
        <v>0</v>
      </c>
      <c r="BF2471" s="243">
        <f>IF(N2471="snížená",J2471,0)</f>
        <v>0</v>
      </c>
      <c r="BG2471" s="243">
        <f>IF(N2471="zákl. přenesená",J2471,0)</f>
        <v>0</v>
      </c>
      <c r="BH2471" s="243">
        <f>IF(N2471="sníž. přenesená",J2471,0)</f>
        <v>0</v>
      </c>
      <c r="BI2471" s="243">
        <f>IF(N2471="nulová",J2471,0)</f>
        <v>0</v>
      </c>
      <c r="BJ2471" s="19" t="s">
        <v>91</v>
      </c>
      <c r="BK2471" s="243">
        <f>ROUND(I2471*H2471,2)</f>
        <v>0</v>
      </c>
      <c r="BL2471" s="19" t="s">
        <v>304</v>
      </c>
      <c r="BM2471" s="242" t="s">
        <v>2431</v>
      </c>
    </row>
    <row r="2472" s="15" customFormat="1">
      <c r="A2472" s="15"/>
      <c r="B2472" s="272"/>
      <c r="C2472" s="273"/>
      <c r="D2472" s="251" t="s">
        <v>260</v>
      </c>
      <c r="E2472" s="274" t="s">
        <v>1</v>
      </c>
      <c r="F2472" s="275" t="s">
        <v>1032</v>
      </c>
      <c r="G2472" s="273"/>
      <c r="H2472" s="274" t="s">
        <v>1</v>
      </c>
      <c r="I2472" s="276"/>
      <c r="J2472" s="273"/>
      <c r="K2472" s="273"/>
      <c r="L2472" s="277"/>
      <c r="M2472" s="278"/>
      <c r="N2472" s="279"/>
      <c r="O2472" s="279"/>
      <c r="P2472" s="279"/>
      <c r="Q2472" s="279"/>
      <c r="R2472" s="279"/>
      <c r="S2472" s="279"/>
      <c r="T2472" s="280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81" t="s">
        <v>260</v>
      </c>
      <c r="AU2472" s="281" t="s">
        <v>93</v>
      </c>
      <c r="AV2472" s="15" t="s">
        <v>91</v>
      </c>
      <c r="AW2472" s="15" t="s">
        <v>40</v>
      </c>
      <c r="AX2472" s="15" t="s">
        <v>84</v>
      </c>
      <c r="AY2472" s="281" t="s">
        <v>251</v>
      </c>
    </row>
    <row r="2473" s="15" customFormat="1">
      <c r="A2473" s="15"/>
      <c r="B2473" s="272"/>
      <c r="C2473" s="273"/>
      <c r="D2473" s="251" t="s">
        <v>260</v>
      </c>
      <c r="E2473" s="274" t="s">
        <v>1</v>
      </c>
      <c r="F2473" s="275" t="s">
        <v>2164</v>
      </c>
      <c r="G2473" s="273"/>
      <c r="H2473" s="274" t="s">
        <v>1</v>
      </c>
      <c r="I2473" s="276"/>
      <c r="J2473" s="273"/>
      <c r="K2473" s="273"/>
      <c r="L2473" s="277"/>
      <c r="M2473" s="278"/>
      <c r="N2473" s="279"/>
      <c r="O2473" s="279"/>
      <c r="P2473" s="279"/>
      <c r="Q2473" s="279"/>
      <c r="R2473" s="279"/>
      <c r="S2473" s="279"/>
      <c r="T2473" s="280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81" t="s">
        <v>260</v>
      </c>
      <c r="AU2473" s="281" t="s">
        <v>93</v>
      </c>
      <c r="AV2473" s="15" t="s">
        <v>91</v>
      </c>
      <c r="AW2473" s="15" t="s">
        <v>40</v>
      </c>
      <c r="AX2473" s="15" t="s">
        <v>84</v>
      </c>
      <c r="AY2473" s="281" t="s">
        <v>251</v>
      </c>
    </row>
    <row r="2474" s="13" customFormat="1">
      <c r="A2474" s="13"/>
      <c r="B2474" s="249"/>
      <c r="C2474" s="250"/>
      <c r="D2474" s="251" t="s">
        <v>260</v>
      </c>
      <c r="E2474" s="252" t="s">
        <v>1</v>
      </c>
      <c r="F2474" s="253" t="s">
        <v>1156</v>
      </c>
      <c r="G2474" s="250"/>
      <c r="H2474" s="254">
        <v>2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260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251</v>
      </c>
    </row>
    <row r="2475" s="13" customFormat="1">
      <c r="A2475" s="13"/>
      <c r="B2475" s="249"/>
      <c r="C2475" s="250"/>
      <c r="D2475" s="251" t="s">
        <v>260</v>
      </c>
      <c r="E2475" s="252" t="s">
        <v>1</v>
      </c>
      <c r="F2475" s="253" t="s">
        <v>2165</v>
      </c>
      <c r="G2475" s="250"/>
      <c r="H2475" s="254">
        <v>2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260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251</v>
      </c>
    </row>
    <row r="2476" s="13" customFormat="1">
      <c r="A2476" s="13"/>
      <c r="B2476" s="249"/>
      <c r="C2476" s="250"/>
      <c r="D2476" s="251" t="s">
        <v>260</v>
      </c>
      <c r="E2476" s="252" t="s">
        <v>1</v>
      </c>
      <c r="F2476" s="253" t="s">
        <v>2166</v>
      </c>
      <c r="G2476" s="250"/>
      <c r="H2476" s="254">
        <v>2</v>
      </c>
      <c r="I2476" s="255"/>
      <c r="J2476" s="250"/>
      <c r="K2476" s="250"/>
      <c r="L2476" s="256"/>
      <c r="M2476" s="257"/>
      <c r="N2476" s="258"/>
      <c r="O2476" s="258"/>
      <c r="P2476" s="258"/>
      <c r="Q2476" s="258"/>
      <c r="R2476" s="258"/>
      <c r="S2476" s="258"/>
      <c r="T2476" s="25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60" t="s">
        <v>260</v>
      </c>
      <c r="AU2476" s="260" t="s">
        <v>93</v>
      </c>
      <c r="AV2476" s="13" t="s">
        <v>93</v>
      </c>
      <c r="AW2476" s="13" t="s">
        <v>40</v>
      </c>
      <c r="AX2476" s="13" t="s">
        <v>84</v>
      </c>
      <c r="AY2476" s="260" t="s">
        <v>251</v>
      </c>
    </row>
    <row r="2477" s="13" customFormat="1">
      <c r="A2477" s="13"/>
      <c r="B2477" s="249"/>
      <c r="C2477" s="250"/>
      <c r="D2477" s="251" t="s">
        <v>260</v>
      </c>
      <c r="E2477" s="252" t="s">
        <v>1</v>
      </c>
      <c r="F2477" s="253" t="s">
        <v>2167</v>
      </c>
      <c r="G2477" s="250"/>
      <c r="H2477" s="254">
        <v>2</v>
      </c>
      <c r="I2477" s="255"/>
      <c r="J2477" s="250"/>
      <c r="K2477" s="250"/>
      <c r="L2477" s="256"/>
      <c r="M2477" s="257"/>
      <c r="N2477" s="258"/>
      <c r="O2477" s="258"/>
      <c r="P2477" s="258"/>
      <c r="Q2477" s="258"/>
      <c r="R2477" s="258"/>
      <c r="S2477" s="258"/>
      <c r="T2477" s="25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60" t="s">
        <v>260</v>
      </c>
      <c r="AU2477" s="260" t="s">
        <v>93</v>
      </c>
      <c r="AV2477" s="13" t="s">
        <v>93</v>
      </c>
      <c r="AW2477" s="13" t="s">
        <v>40</v>
      </c>
      <c r="AX2477" s="13" t="s">
        <v>84</v>
      </c>
      <c r="AY2477" s="260" t="s">
        <v>251</v>
      </c>
    </row>
    <row r="2478" s="13" customFormat="1">
      <c r="A2478" s="13"/>
      <c r="B2478" s="249"/>
      <c r="C2478" s="250"/>
      <c r="D2478" s="251" t="s">
        <v>260</v>
      </c>
      <c r="E2478" s="252" t="s">
        <v>1</v>
      </c>
      <c r="F2478" s="253" t="s">
        <v>2168</v>
      </c>
      <c r="G2478" s="250"/>
      <c r="H2478" s="254">
        <v>2</v>
      </c>
      <c r="I2478" s="255"/>
      <c r="J2478" s="250"/>
      <c r="K2478" s="250"/>
      <c r="L2478" s="256"/>
      <c r="M2478" s="257"/>
      <c r="N2478" s="258"/>
      <c r="O2478" s="258"/>
      <c r="P2478" s="258"/>
      <c r="Q2478" s="258"/>
      <c r="R2478" s="258"/>
      <c r="S2478" s="258"/>
      <c r="T2478" s="25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60" t="s">
        <v>260</v>
      </c>
      <c r="AU2478" s="260" t="s">
        <v>93</v>
      </c>
      <c r="AV2478" s="13" t="s">
        <v>93</v>
      </c>
      <c r="AW2478" s="13" t="s">
        <v>40</v>
      </c>
      <c r="AX2478" s="13" t="s">
        <v>84</v>
      </c>
      <c r="AY2478" s="260" t="s">
        <v>251</v>
      </c>
    </row>
    <row r="2479" s="16" customFormat="1">
      <c r="A2479" s="16"/>
      <c r="B2479" s="283"/>
      <c r="C2479" s="284"/>
      <c r="D2479" s="251" t="s">
        <v>260</v>
      </c>
      <c r="E2479" s="285" t="s">
        <v>1</v>
      </c>
      <c r="F2479" s="286" t="s">
        <v>329</v>
      </c>
      <c r="G2479" s="284"/>
      <c r="H2479" s="287">
        <v>10</v>
      </c>
      <c r="I2479" s="288"/>
      <c r="J2479" s="284"/>
      <c r="K2479" s="284"/>
      <c r="L2479" s="289"/>
      <c r="M2479" s="290"/>
      <c r="N2479" s="291"/>
      <c r="O2479" s="291"/>
      <c r="P2479" s="291"/>
      <c r="Q2479" s="291"/>
      <c r="R2479" s="291"/>
      <c r="S2479" s="291"/>
      <c r="T2479" s="292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T2479" s="293" t="s">
        <v>260</v>
      </c>
      <c r="AU2479" s="293" t="s">
        <v>93</v>
      </c>
      <c r="AV2479" s="16" t="s">
        <v>273</v>
      </c>
      <c r="AW2479" s="16" t="s">
        <v>40</v>
      </c>
      <c r="AX2479" s="16" t="s">
        <v>84</v>
      </c>
      <c r="AY2479" s="293" t="s">
        <v>251</v>
      </c>
    </row>
    <row r="2480" s="15" customFormat="1">
      <c r="A2480" s="15"/>
      <c r="B2480" s="272"/>
      <c r="C2480" s="273"/>
      <c r="D2480" s="251" t="s">
        <v>260</v>
      </c>
      <c r="E2480" s="274" t="s">
        <v>1</v>
      </c>
      <c r="F2480" s="275" t="s">
        <v>2177</v>
      </c>
      <c r="G2480" s="273"/>
      <c r="H2480" s="274" t="s">
        <v>1</v>
      </c>
      <c r="I2480" s="276"/>
      <c r="J2480" s="273"/>
      <c r="K2480" s="273"/>
      <c r="L2480" s="277"/>
      <c r="M2480" s="278"/>
      <c r="N2480" s="279"/>
      <c r="O2480" s="279"/>
      <c r="P2480" s="279"/>
      <c r="Q2480" s="279"/>
      <c r="R2480" s="279"/>
      <c r="S2480" s="279"/>
      <c r="T2480" s="280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81" t="s">
        <v>260</v>
      </c>
      <c r="AU2480" s="281" t="s">
        <v>93</v>
      </c>
      <c r="AV2480" s="15" t="s">
        <v>91</v>
      </c>
      <c r="AW2480" s="15" t="s">
        <v>40</v>
      </c>
      <c r="AX2480" s="15" t="s">
        <v>84</v>
      </c>
      <c r="AY2480" s="281" t="s">
        <v>251</v>
      </c>
    </row>
    <row r="2481" s="13" customFormat="1">
      <c r="A2481" s="13"/>
      <c r="B2481" s="249"/>
      <c r="C2481" s="250"/>
      <c r="D2481" s="251" t="s">
        <v>260</v>
      </c>
      <c r="E2481" s="252" t="s">
        <v>1</v>
      </c>
      <c r="F2481" s="253" t="s">
        <v>2176</v>
      </c>
      <c r="G2481" s="250"/>
      <c r="H2481" s="254">
        <v>19</v>
      </c>
      <c r="I2481" s="255"/>
      <c r="J2481" s="250"/>
      <c r="K2481" s="250"/>
      <c r="L2481" s="256"/>
      <c r="M2481" s="257"/>
      <c r="N2481" s="258"/>
      <c r="O2481" s="258"/>
      <c r="P2481" s="258"/>
      <c r="Q2481" s="258"/>
      <c r="R2481" s="258"/>
      <c r="S2481" s="258"/>
      <c r="T2481" s="25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60" t="s">
        <v>260</v>
      </c>
      <c r="AU2481" s="260" t="s">
        <v>93</v>
      </c>
      <c r="AV2481" s="13" t="s">
        <v>93</v>
      </c>
      <c r="AW2481" s="13" t="s">
        <v>40</v>
      </c>
      <c r="AX2481" s="13" t="s">
        <v>84</v>
      </c>
      <c r="AY2481" s="260" t="s">
        <v>251</v>
      </c>
    </row>
    <row r="2482" s="13" customFormat="1">
      <c r="A2482" s="13"/>
      <c r="B2482" s="249"/>
      <c r="C2482" s="250"/>
      <c r="D2482" s="251" t="s">
        <v>260</v>
      </c>
      <c r="E2482" s="252" t="s">
        <v>1</v>
      </c>
      <c r="F2482" s="253" t="s">
        <v>2171</v>
      </c>
      <c r="G2482" s="250"/>
      <c r="H2482" s="254">
        <v>19</v>
      </c>
      <c r="I2482" s="255"/>
      <c r="J2482" s="250"/>
      <c r="K2482" s="250"/>
      <c r="L2482" s="256"/>
      <c r="M2482" s="257"/>
      <c r="N2482" s="258"/>
      <c r="O2482" s="258"/>
      <c r="P2482" s="258"/>
      <c r="Q2482" s="258"/>
      <c r="R2482" s="258"/>
      <c r="S2482" s="258"/>
      <c r="T2482" s="25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60" t="s">
        <v>260</v>
      </c>
      <c r="AU2482" s="260" t="s">
        <v>93</v>
      </c>
      <c r="AV2482" s="13" t="s">
        <v>93</v>
      </c>
      <c r="AW2482" s="13" t="s">
        <v>40</v>
      </c>
      <c r="AX2482" s="13" t="s">
        <v>84</v>
      </c>
      <c r="AY2482" s="260" t="s">
        <v>251</v>
      </c>
    </row>
    <row r="2483" s="13" customFormat="1">
      <c r="A2483" s="13"/>
      <c r="B2483" s="249"/>
      <c r="C2483" s="250"/>
      <c r="D2483" s="251" t="s">
        <v>260</v>
      </c>
      <c r="E2483" s="252" t="s">
        <v>1</v>
      </c>
      <c r="F2483" s="253" t="s">
        <v>2172</v>
      </c>
      <c r="G2483" s="250"/>
      <c r="H2483" s="254">
        <v>19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260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251</v>
      </c>
    </row>
    <row r="2484" s="13" customFormat="1">
      <c r="A2484" s="13"/>
      <c r="B2484" s="249"/>
      <c r="C2484" s="250"/>
      <c r="D2484" s="251" t="s">
        <v>260</v>
      </c>
      <c r="E2484" s="252" t="s">
        <v>1</v>
      </c>
      <c r="F2484" s="253" t="s">
        <v>2173</v>
      </c>
      <c r="G2484" s="250"/>
      <c r="H2484" s="254">
        <v>19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260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251</v>
      </c>
    </row>
    <row r="2485" s="13" customFormat="1">
      <c r="A2485" s="13"/>
      <c r="B2485" s="249"/>
      <c r="C2485" s="250"/>
      <c r="D2485" s="251" t="s">
        <v>260</v>
      </c>
      <c r="E2485" s="252" t="s">
        <v>1</v>
      </c>
      <c r="F2485" s="253" t="s">
        <v>2174</v>
      </c>
      <c r="G2485" s="250"/>
      <c r="H2485" s="254">
        <v>19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260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251</v>
      </c>
    </row>
    <row r="2486" s="16" customFormat="1">
      <c r="A2486" s="16"/>
      <c r="B2486" s="283"/>
      <c r="C2486" s="284"/>
      <c r="D2486" s="251" t="s">
        <v>260</v>
      </c>
      <c r="E2486" s="285" t="s">
        <v>1</v>
      </c>
      <c r="F2486" s="286" t="s">
        <v>329</v>
      </c>
      <c r="G2486" s="284"/>
      <c r="H2486" s="287">
        <v>95</v>
      </c>
      <c r="I2486" s="288"/>
      <c r="J2486" s="284"/>
      <c r="K2486" s="284"/>
      <c r="L2486" s="289"/>
      <c r="M2486" s="290"/>
      <c r="N2486" s="291"/>
      <c r="O2486" s="291"/>
      <c r="P2486" s="291"/>
      <c r="Q2486" s="291"/>
      <c r="R2486" s="291"/>
      <c r="S2486" s="291"/>
      <c r="T2486" s="292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T2486" s="293" t="s">
        <v>260</v>
      </c>
      <c r="AU2486" s="293" t="s">
        <v>93</v>
      </c>
      <c r="AV2486" s="16" t="s">
        <v>273</v>
      </c>
      <c r="AW2486" s="16" t="s">
        <v>40</v>
      </c>
      <c r="AX2486" s="16" t="s">
        <v>84</v>
      </c>
      <c r="AY2486" s="293" t="s">
        <v>251</v>
      </c>
    </row>
    <row r="2487" s="14" customFormat="1">
      <c r="A2487" s="14"/>
      <c r="B2487" s="261"/>
      <c r="C2487" s="262"/>
      <c r="D2487" s="251" t="s">
        <v>260</v>
      </c>
      <c r="E2487" s="263" t="s">
        <v>1</v>
      </c>
      <c r="F2487" s="264" t="s">
        <v>262</v>
      </c>
      <c r="G2487" s="262"/>
      <c r="H2487" s="265">
        <v>105</v>
      </c>
      <c r="I2487" s="266"/>
      <c r="J2487" s="262"/>
      <c r="K2487" s="262"/>
      <c r="L2487" s="267"/>
      <c r="M2487" s="268"/>
      <c r="N2487" s="269"/>
      <c r="O2487" s="269"/>
      <c r="P2487" s="269"/>
      <c r="Q2487" s="269"/>
      <c r="R2487" s="269"/>
      <c r="S2487" s="269"/>
      <c r="T2487" s="270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71" t="s">
        <v>260</v>
      </c>
      <c r="AU2487" s="271" t="s">
        <v>93</v>
      </c>
      <c r="AV2487" s="14" t="s">
        <v>257</v>
      </c>
      <c r="AW2487" s="14" t="s">
        <v>40</v>
      </c>
      <c r="AX2487" s="14" t="s">
        <v>91</v>
      </c>
      <c r="AY2487" s="271" t="s">
        <v>251</v>
      </c>
    </row>
    <row r="2488" s="2" customFormat="1" ht="24.15" customHeight="1">
      <c r="A2488" s="41"/>
      <c r="B2488" s="42"/>
      <c r="C2488" s="294" t="s">
        <v>2432</v>
      </c>
      <c r="D2488" s="294" t="s">
        <v>338</v>
      </c>
      <c r="E2488" s="295" t="s">
        <v>2433</v>
      </c>
      <c r="F2488" s="296" t="s">
        <v>2434</v>
      </c>
      <c r="G2488" s="297" t="s">
        <v>571</v>
      </c>
      <c r="H2488" s="298">
        <v>98</v>
      </c>
      <c r="I2488" s="299"/>
      <c r="J2488" s="300">
        <f>ROUND(I2488*H2488,2)</f>
        <v>0</v>
      </c>
      <c r="K2488" s="301"/>
      <c r="L2488" s="302"/>
      <c r="M2488" s="303" t="s">
        <v>1</v>
      </c>
      <c r="N2488" s="304" t="s">
        <v>49</v>
      </c>
      <c r="O2488" s="94"/>
      <c r="P2488" s="240">
        <f>O2488*H2488</f>
        <v>0</v>
      </c>
      <c r="Q2488" s="240">
        <v>0.0022000000000000001</v>
      </c>
      <c r="R2488" s="240">
        <f>Q2488*H2488</f>
        <v>0.21560000000000001</v>
      </c>
      <c r="S2488" s="240">
        <v>0</v>
      </c>
      <c r="T2488" s="241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42" t="s">
        <v>364</v>
      </c>
      <c r="AT2488" s="242" t="s">
        <v>338</v>
      </c>
      <c r="AU2488" s="242" t="s">
        <v>93</v>
      </c>
      <c r="AY2488" s="19" t="s">
        <v>251</v>
      </c>
      <c r="BE2488" s="243">
        <f>IF(N2488="základní",J2488,0)</f>
        <v>0</v>
      </c>
      <c r="BF2488" s="243">
        <f>IF(N2488="snížená",J2488,0)</f>
        <v>0</v>
      </c>
      <c r="BG2488" s="243">
        <f>IF(N2488="zákl. přenesená",J2488,0)</f>
        <v>0</v>
      </c>
      <c r="BH2488" s="243">
        <f>IF(N2488="sníž. přenesená",J2488,0)</f>
        <v>0</v>
      </c>
      <c r="BI2488" s="243">
        <f>IF(N2488="nulová",J2488,0)</f>
        <v>0</v>
      </c>
      <c r="BJ2488" s="19" t="s">
        <v>91</v>
      </c>
      <c r="BK2488" s="243">
        <f>ROUND(I2488*H2488,2)</f>
        <v>0</v>
      </c>
      <c r="BL2488" s="19" t="s">
        <v>304</v>
      </c>
      <c r="BM2488" s="242" t="s">
        <v>2435</v>
      </c>
    </row>
    <row r="2489" s="15" customFormat="1">
      <c r="A2489" s="15"/>
      <c r="B2489" s="272"/>
      <c r="C2489" s="273"/>
      <c r="D2489" s="251" t="s">
        <v>260</v>
      </c>
      <c r="E2489" s="274" t="s">
        <v>1</v>
      </c>
      <c r="F2489" s="275" t="s">
        <v>1032</v>
      </c>
      <c r="G2489" s="273"/>
      <c r="H2489" s="274" t="s">
        <v>1</v>
      </c>
      <c r="I2489" s="276"/>
      <c r="J2489" s="273"/>
      <c r="K2489" s="273"/>
      <c r="L2489" s="277"/>
      <c r="M2489" s="278"/>
      <c r="N2489" s="279"/>
      <c r="O2489" s="279"/>
      <c r="P2489" s="279"/>
      <c r="Q2489" s="279"/>
      <c r="R2489" s="279"/>
      <c r="S2489" s="279"/>
      <c r="T2489" s="280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81" t="s">
        <v>260</v>
      </c>
      <c r="AU2489" s="281" t="s">
        <v>93</v>
      </c>
      <c r="AV2489" s="15" t="s">
        <v>91</v>
      </c>
      <c r="AW2489" s="15" t="s">
        <v>40</v>
      </c>
      <c r="AX2489" s="15" t="s">
        <v>84</v>
      </c>
      <c r="AY2489" s="281" t="s">
        <v>251</v>
      </c>
    </row>
    <row r="2490" s="15" customFormat="1">
      <c r="A2490" s="15"/>
      <c r="B2490" s="272"/>
      <c r="C2490" s="273"/>
      <c r="D2490" s="251" t="s">
        <v>260</v>
      </c>
      <c r="E2490" s="274" t="s">
        <v>1</v>
      </c>
      <c r="F2490" s="275" t="s">
        <v>2169</v>
      </c>
      <c r="G2490" s="273"/>
      <c r="H2490" s="274" t="s">
        <v>1</v>
      </c>
      <c r="I2490" s="276"/>
      <c r="J2490" s="273"/>
      <c r="K2490" s="273"/>
      <c r="L2490" s="277"/>
      <c r="M2490" s="278"/>
      <c r="N2490" s="279"/>
      <c r="O2490" s="279"/>
      <c r="P2490" s="279"/>
      <c r="Q2490" s="279"/>
      <c r="R2490" s="279"/>
      <c r="S2490" s="279"/>
      <c r="T2490" s="280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81" t="s">
        <v>260</v>
      </c>
      <c r="AU2490" s="281" t="s">
        <v>93</v>
      </c>
      <c r="AV2490" s="15" t="s">
        <v>91</v>
      </c>
      <c r="AW2490" s="15" t="s">
        <v>40</v>
      </c>
      <c r="AX2490" s="15" t="s">
        <v>84</v>
      </c>
      <c r="AY2490" s="281" t="s">
        <v>251</v>
      </c>
    </row>
    <row r="2491" s="13" customFormat="1">
      <c r="A2491" s="13"/>
      <c r="B2491" s="249"/>
      <c r="C2491" s="250"/>
      <c r="D2491" s="251" t="s">
        <v>260</v>
      </c>
      <c r="E2491" s="252" t="s">
        <v>1</v>
      </c>
      <c r="F2491" s="253" t="s">
        <v>2170</v>
      </c>
      <c r="G2491" s="250"/>
      <c r="H2491" s="254">
        <v>20</v>
      </c>
      <c r="I2491" s="255"/>
      <c r="J2491" s="250"/>
      <c r="K2491" s="250"/>
      <c r="L2491" s="256"/>
      <c r="M2491" s="257"/>
      <c r="N2491" s="258"/>
      <c r="O2491" s="258"/>
      <c r="P2491" s="258"/>
      <c r="Q2491" s="258"/>
      <c r="R2491" s="258"/>
      <c r="S2491" s="258"/>
      <c r="T2491" s="25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60" t="s">
        <v>260</v>
      </c>
      <c r="AU2491" s="260" t="s">
        <v>93</v>
      </c>
      <c r="AV2491" s="13" t="s">
        <v>93</v>
      </c>
      <c r="AW2491" s="13" t="s">
        <v>40</v>
      </c>
      <c r="AX2491" s="13" t="s">
        <v>84</v>
      </c>
      <c r="AY2491" s="260" t="s">
        <v>251</v>
      </c>
    </row>
    <row r="2492" s="13" customFormat="1">
      <c r="A2492" s="13"/>
      <c r="B2492" s="249"/>
      <c r="C2492" s="250"/>
      <c r="D2492" s="251" t="s">
        <v>260</v>
      </c>
      <c r="E2492" s="252" t="s">
        <v>1</v>
      </c>
      <c r="F2492" s="253" t="s">
        <v>2171</v>
      </c>
      <c r="G2492" s="250"/>
      <c r="H2492" s="254">
        <v>19</v>
      </c>
      <c r="I2492" s="255"/>
      <c r="J2492" s="250"/>
      <c r="K2492" s="250"/>
      <c r="L2492" s="256"/>
      <c r="M2492" s="257"/>
      <c r="N2492" s="258"/>
      <c r="O2492" s="258"/>
      <c r="P2492" s="258"/>
      <c r="Q2492" s="258"/>
      <c r="R2492" s="258"/>
      <c r="S2492" s="258"/>
      <c r="T2492" s="25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60" t="s">
        <v>260</v>
      </c>
      <c r="AU2492" s="260" t="s">
        <v>93</v>
      </c>
      <c r="AV2492" s="13" t="s">
        <v>93</v>
      </c>
      <c r="AW2492" s="13" t="s">
        <v>40</v>
      </c>
      <c r="AX2492" s="13" t="s">
        <v>84</v>
      </c>
      <c r="AY2492" s="260" t="s">
        <v>251</v>
      </c>
    </row>
    <row r="2493" s="13" customFormat="1">
      <c r="A2493" s="13"/>
      <c r="B2493" s="249"/>
      <c r="C2493" s="250"/>
      <c r="D2493" s="251" t="s">
        <v>260</v>
      </c>
      <c r="E2493" s="252" t="s">
        <v>1</v>
      </c>
      <c r="F2493" s="253" t="s">
        <v>2172</v>
      </c>
      <c r="G2493" s="250"/>
      <c r="H2493" s="254">
        <v>19</v>
      </c>
      <c r="I2493" s="255"/>
      <c r="J2493" s="250"/>
      <c r="K2493" s="250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60" t="s">
        <v>260</v>
      </c>
      <c r="AU2493" s="260" t="s">
        <v>93</v>
      </c>
      <c r="AV2493" s="13" t="s">
        <v>93</v>
      </c>
      <c r="AW2493" s="13" t="s">
        <v>40</v>
      </c>
      <c r="AX2493" s="13" t="s">
        <v>84</v>
      </c>
      <c r="AY2493" s="260" t="s">
        <v>251</v>
      </c>
    </row>
    <row r="2494" s="13" customFormat="1">
      <c r="A2494" s="13"/>
      <c r="B2494" s="249"/>
      <c r="C2494" s="250"/>
      <c r="D2494" s="251" t="s">
        <v>260</v>
      </c>
      <c r="E2494" s="252" t="s">
        <v>1</v>
      </c>
      <c r="F2494" s="253" t="s">
        <v>2173</v>
      </c>
      <c r="G2494" s="250"/>
      <c r="H2494" s="254">
        <v>19</v>
      </c>
      <c r="I2494" s="255"/>
      <c r="J2494" s="250"/>
      <c r="K2494" s="250"/>
      <c r="L2494" s="256"/>
      <c r="M2494" s="257"/>
      <c r="N2494" s="258"/>
      <c r="O2494" s="258"/>
      <c r="P2494" s="258"/>
      <c r="Q2494" s="258"/>
      <c r="R2494" s="258"/>
      <c r="S2494" s="258"/>
      <c r="T2494" s="259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60" t="s">
        <v>260</v>
      </c>
      <c r="AU2494" s="260" t="s">
        <v>93</v>
      </c>
      <c r="AV2494" s="13" t="s">
        <v>93</v>
      </c>
      <c r="AW2494" s="13" t="s">
        <v>40</v>
      </c>
      <c r="AX2494" s="13" t="s">
        <v>84</v>
      </c>
      <c r="AY2494" s="260" t="s">
        <v>251</v>
      </c>
    </row>
    <row r="2495" s="13" customFormat="1">
      <c r="A2495" s="13"/>
      <c r="B2495" s="249"/>
      <c r="C2495" s="250"/>
      <c r="D2495" s="251" t="s">
        <v>260</v>
      </c>
      <c r="E2495" s="252" t="s">
        <v>1</v>
      </c>
      <c r="F2495" s="253" t="s">
        <v>2174</v>
      </c>
      <c r="G2495" s="250"/>
      <c r="H2495" s="254">
        <v>19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260</v>
      </c>
      <c r="AU2495" s="260" t="s">
        <v>93</v>
      </c>
      <c r="AV2495" s="13" t="s">
        <v>93</v>
      </c>
      <c r="AW2495" s="13" t="s">
        <v>40</v>
      </c>
      <c r="AX2495" s="13" t="s">
        <v>84</v>
      </c>
      <c r="AY2495" s="260" t="s">
        <v>251</v>
      </c>
    </row>
    <row r="2496" s="16" customFormat="1">
      <c r="A2496" s="16"/>
      <c r="B2496" s="283"/>
      <c r="C2496" s="284"/>
      <c r="D2496" s="251" t="s">
        <v>260</v>
      </c>
      <c r="E2496" s="285" t="s">
        <v>1</v>
      </c>
      <c r="F2496" s="286" t="s">
        <v>329</v>
      </c>
      <c r="G2496" s="284"/>
      <c r="H2496" s="287">
        <v>96</v>
      </c>
      <c r="I2496" s="288"/>
      <c r="J2496" s="284"/>
      <c r="K2496" s="284"/>
      <c r="L2496" s="289"/>
      <c r="M2496" s="290"/>
      <c r="N2496" s="291"/>
      <c r="O2496" s="291"/>
      <c r="P2496" s="291"/>
      <c r="Q2496" s="291"/>
      <c r="R2496" s="291"/>
      <c r="S2496" s="291"/>
      <c r="T2496" s="292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T2496" s="293" t="s">
        <v>260</v>
      </c>
      <c r="AU2496" s="293" t="s">
        <v>93</v>
      </c>
      <c r="AV2496" s="16" t="s">
        <v>273</v>
      </c>
      <c r="AW2496" s="16" t="s">
        <v>40</v>
      </c>
      <c r="AX2496" s="16" t="s">
        <v>84</v>
      </c>
      <c r="AY2496" s="293" t="s">
        <v>251</v>
      </c>
    </row>
    <row r="2497" s="15" customFormat="1">
      <c r="A2497" s="15"/>
      <c r="B2497" s="272"/>
      <c r="C2497" s="273"/>
      <c r="D2497" s="251" t="s">
        <v>260</v>
      </c>
      <c r="E2497" s="274" t="s">
        <v>1</v>
      </c>
      <c r="F2497" s="275" t="s">
        <v>1037</v>
      </c>
      <c r="G2497" s="273"/>
      <c r="H2497" s="274" t="s">
        <v>1</v>
      </c>
      <c r="I2497" s="276"/>
      <c r="J2497" s="273"/>
      <c r="K2497" s="273"/>
      <c r="L2497" s="277"/>
      <c r="M2497" s="278"/>
      <c r="N2497" s="279"/>
      <c r="O2497" s="279"/>
      <c r="P2497" s="279"/>
      <c r="Q2497" s="279"/>
      <c r="R2497" s="279"/>
      <c r="S2497" s="279"/>
      <c r="T2497" s="280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81" t="s">
        <v>260</v>
      </c>
      <c r="AU2497" s="281" t="s">
        <v>93</v>
      </c>
      <c r="AV2497" s="15" t="s">
        <v>91</v>
      </c>
      <c r="AW2497" s="15" t="s">
        <v>40</v>
      </c>
      <c r="AX2497" s="15" t="s">
        <v>84</v>
      </c>
      <c r="AY2497" s="281" t="s">
        <v>251</v>
      </c>
    </row>
    <row r="2498" s="13" customFormat="1">
      <c r="A2498" s="13"/>
      <c r="B2498" s="249"/>
      <c r="C2498" s="250"/>
      <c r="D2498" s="251" t="s">
        <v>260</v>
      </c>
      <c r="E2498" s="252" t="s">
        <v>1</v>
      </c>
      <c r="F2498" s="253" t="s">
        <v>1038</v>
      </c>
      <c r="G2498" s="250"/>
      <c r="H2498" s="254">
        <v>2</v>
      </c>
      <c r="I2498" s="255"/>
      <c r="J2498" s="250"/>
      <c r="K2498" s="250"/>
      <c r="L2498" s="256"/>
      <c r="M2498" s="257"/>
      <c r="N2498" s="258"/>
      <c r="O2498" s="258"/>
      <c r="P2498" s="258"/>
      <c r="Q2498" s="258"/>
      <c r="R2498" s="258"/>
      <c r="S2498" s="258"/>
      <c r="T2498" s="25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60" t="s">
        <v>260</v>
      </c>
      <c r="AU2498" s="260" t="s">
        <v>93</v>
      </c>
      <c r="AV2498" s="13" t="s">
        <v>93</v>
      </c>
      <c r="AW2498" s="13" t="s">
        <v>40</v>
      </c>
      <c r="AX2498" s="13" t="s">
        <v>84</v>
      </c>
      <c r="AY2498" s="260" t="s">
        <v>251</v>
      </c>
    </row>
    <row r="2499" s="16" customFormat="1">
      <c r="A2499" s="16"/>
      <c r="B2499" s="283"/>
      <c r="C2499" s="284"/>
      <c r="D2499" s="251" t="s">
        <v>260</v>
      </c>
      <c r="E2499" s="285" t="s">
        <v>1</v>
      </c>
      <c r="F2499" s="286" t="s">
        <v>329</v>
      </c>
      <c r="G2499" s="284"/>
      <c r="H2499" s="287">
        <v>2</v>
      </c>
      <c r="I2499" s="288"/>
      <c r="J2499" s="284"/>
      <c r="K2499" s="284"/>
      <c r="L2499" s="289"/>
      <c r="M2499" s="290"/>
      <c r="N2499" s="291"/>
      <c r="O2499" s="291"/>
      <c r="P2499" s="291"/>
      <c r="Q2499" s="291"/>
      <c r="R2499" s="291"/>
      <c r="S2499" s="291"/>
      <c r="T2499" s="292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T2499" s="293" t="s">
        <v>260</v>
      </c>
      <c r="AU2499" s="293" t="s">
        <v>93</v>
      </c>
      <c r="AV2499" s="16" t="s">
        <v>273</v>
      </c>
      <c r="AW2499" s="16" t="s">
        <v>40</v>
      </c>
      <c r="AX2499" s="16" t="s">
        <v>84</v>
      </c>
      <c r="AY2499" s="293" t="s">
        <v>251</v>
      </c>
    </row>
    <row r="2500" s="14" customFormat="1">
      <c r="A2500" s="14"/>
      <c r="B2500" s="261"/>
      <c r="C2500" s="262"/>
      <c r="D2500" s="251" t="s">
        <v>260</v>
      </c>
      <c r="E2500" s="263" t="s">
        <v>1</v>
      </c>
      <c r="F2500" s="264" t="s">
        <v>262</v>
      </c>
      <c r="G2500" s="262"/>
      <c r="H2500" s="265">
        <v>98</v>
      </c>
      <c r="I2500" s="266"/>
      <c r="J2500" s="262"/>
      <c r="K2500" s="262"/>
      <c r="L2500" s="267"/>
      <c r="M2500" s="268"/>
      <c r="N2500" s="269"/>
      <c r="O2500" s="269"/>
      <c r="P2500" s="269"/>
      <c r="Q2500" s="269"/>
      <c r="R2500" s="269"/>
      <c r="S2500" s="269"/>
      <c r="T2500" s="270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71" t="s">
        <v>260</v>
      </c>
      <c r="AU2500" s="271" t="s">
        <v>93</v>
      </c>
      <c r="AV2500" s="14" t="s">
        <v>257</v>
      </c>
      <c r="AW2500" s="14" t="s">
        <v>40</v>
      </c>
      <c r="AX2500" s="14" t="s">
        <v>91</v>
      </c>
      <c r="AY2500" s="271" t="s">
        <v>251</v>
      </c>
    </row>
    <row r="2501" s="2" customFormat="1" ht="16.5" customHeight="1">
      <c r="A2501" s="41"/>
      <c r="B2501" s="42"/>
      <c r="C2501" s="294" t="s">
        <v>2436</v>
      </c>
      <c r="D2501" s="294" t="s">
        <v>338</v>
      </c>
      <c r="E2501" s="295" t="s">
        <v>2437</v>
      </c>
      <c r="F2501" s="296" t="s">
        <v>2438</v>
      </c>
      <c r="G2501" s="297" t="s">
        <v>571</v>
      </c>
      <c r="H2501" s="298">
        <v>95</v>
      </c>
      <c r="I2501" s="299"/>
      <c r="J2501" s="300">
        <f>ROUND(I2501*H2501,2)</f>
        <v>0</v>
      </c>
      <c r="K2501" s="301"/>
      <c r="L2501" s="302"/>
      <c r="M2501" s="303" t="s">
        <v>1</v>
      </c>
      <c r="N2501" s="304" t="s">
        <v>49</v>
      </c>
      <c r="O2501" s="94"/>
      <c r="P2501" s="240">
        <f>O2501*H2501</f>
        <v>0</v>
      </c>
      <c r="Q2501" s="240">
        <v>0.0022000000000000001</v>
      </c>
      <c r="R2501" s="240">
        <f>Q2501*H2501</f>
        <v>0.20900000000000002</v>
      </c>
      <c r="S2501" s="240">
        <v>0</v>
      </c>
      <c r="T2501" s="241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42" t="s">
        <v>364</v>
      </c>
      <c r="AT2501" s="242" t="s">
        <v>338</v>
      </c>
      <c r="AU2501" s="242" t="s">
        <v>93</v>
      </c>
      <c r="AY2501" s="19" t="s">
        <v>251</v>
      </c>
      <c r="BE2501" s="243">
        <f>IF(N2501="základní",J2501,0)</f>
        <v>0</v>
      </c>
      <c r="BF2501" s="243">
        <f>IF(N2501="snížená",J2501,0)</f>
        <v>0</v>
      </c>
      <c r="BG2501" s="243">
        <f>IF(N2501="zákl. přenesená",J2501,0)</f>
        <v>0</v>
      </c>
      <c r="BH2501" s="243">
        <f>IF(N2501="sníž. přenesená",J2501,0)</f>
        <v>0</v>
      </c>
      <c r="BI2501" s="243">
        <f>IF(N2501="nulová",J2501,0)</f>
        <v>0</v>
      </c>
      <c r="BJ2501" s="19" t="s">
        <v>91</v>
      </c>
      <c r="BK2501" s="243">
        <f>ROUND(I2501*H2501,2)</f>
        <v>0</v>
      </c>
      <c r="BL2501" s="19" t="s">
        <v>304</v>
      </c>
      <c r="BM2501" s="242" t="s">
        <v>2439</v>
      </c>
    </row>
    <row r="2502" s="15" customFormat="1">
      <c r="A2502" s="15"/>
      <c r="B2502" s="272"/>
      <c r="C2502" s="273"/>
      <c r="D2502" s="251" t="s">
        <v>260</v>
      </c>
      <c r="E2502" s="274" t="s">
        <v>1</v>
      </c>
      <c r="F2502" s="275" t="s">
        <v>1032</v>
      </c>
      <c r="G2502" s="273"/>
      <c r="H2502" s="274" t="s">
        <v>1</v>
      </c>
      <c r="I2502" s="276"/>
      <c r="J2502" s="273"/>
      <c r="K2502" s="273"/>
      <c r="L2502" s="277"/>
      <c r="M2502" s="278"/>
      <c r="N2502" s="279"/>
      <c r="O2502" s="279"/>
      <c r="P2502" s="279"/>
      <c r="Q2502" s="279"/>
      <c r="R2502" s="279"/>
      <c r="S2502" s="279"/>
      <c r="T2502" s="280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81" t="s">
        <v>260</v>
      </c>
      <c r="AU2502" s="281" t="s">
        <v>93</v>
      </c>
      <c r="AV2502" s="15" t="s">
        <v>91</v>
      </c>
      <c r="AW2502" s="15" t="s">
        <v>40</v>
      </c>
      <c r="AX2502" s="15" t="s">
        <v>84</v>
      </c>
      <c r="AY2502" s="281" t="s">
        <v>251</v>
      </c>
    </row>
    <row r="2503" s="15" customFormat="1">
      <c r="A2503" s="15"/>
      <c r="B2503" s="272"/>
      <c r="C2503" s="273"/>
      <c r="D2503" s="251" t="s">
        <v>260</v>
      </c>
      <c r="E2503" s="274" t="s">
        <v>1</v>
      </c>
      <c r="F2503" s="275" t="s">
        <v>2175</v>
      </c>
      <c r="G2503" s="273"/>
      <c r="H2503" s="274" t="s">
        <v>1</v>
      </c>
      <c r="I2503" s="276"/>
      <c r="J2503" s="273"/>
      <c r="K2503" s="273"/>
      <c r="L2503" s="277"/>
      <c r="M2503" s="278"/>
      <c r="N2503" s="279"/>
      <c r="O2503" s="279"/>
      <c r="P2503" s="279"/>
      <c r="Q2503" s="279"/>
      <c r="R2503" s="279"/>
      <c r="S2503" s="279"/>
      <c r="T2503" s="280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81" t="s">
        <v>260</v>
      </c>
      <c r="AU2503" s="281" t="s">
        <v>93</v>
      </c>
      <c r="AV2503" s="15" t="s">
        <v>91</v>
      </c>
      <c r="AW2503" s="15" t="s">
        <v>40</v>
      </c>
      <c r="AX2503" s="15" t="s">
        <v>84</v>
      </c>
      <c r="AY2503" s="281" t="s">
        <v>251</v>
      </c>
    </row>
    <row r="2504" s="13" customFormat="1">
      <c r="A2504" s="13"/>
      <c r="B2504" s="249"/>
      <c r="C2504" s="250"/>
      <c r="D2504" s="251" t="s">
        <v>260</v>
      </c>
      <c r="E2504" s="252" t="s">
        <v>1</v>
      </c>
      <c r="F2504" s="253" t="s">
        <v>2176</v>
      </c>
      <c r="G2504" s="250"/>
      <c r="H2504" s="254">
        <v>19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260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251</v>
      </c>
    </row>
    <row r="2505" s="13" customFormat="1">
      <c r="A2505" s="13"/>
      <c r="B2505" s="249"/>
      <c r="C2505" s="250"/>
      <c r="D2505" s="251" t="s">
        <v>260</v>
      </c>
      <c r="E2505" s="252" t="s">
        <v>1</v>
      </c>
      <c r="F2505" s="253" t="s">
        <v>2171</v>
      </c>
      <c r="G2505" s="250"/>
      <c r="H2505" s="254">
        <v>19</v>
      </c>
      <c r="I2505" s="255"/>
      <c r="J2505" s="250"/>
      <c r="K2505" s="250"/>
      <c r="L2505" s="256"/>
      <c r="M2505" s="257"/>
      <c r="N2505" s="258"/>
      <c r="O2505" s="258"/>
      <c r="P2505" s="258"/>
      <c r="Q2505" s="258"/>
      <c r="R2505" s="258"/>
      <c r="S2505" s="258"/>
      <c r="T2505" s="25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60" t="s">
        <v>260</v>
      </c>
      <c r="AU2505" s="260" t="s">
        <v>93</v>
      </c>
      <c r="AV2505" s="13" t="s">
        <v>93</v>
      </c>
      <c r="AW2505" s="13" t="s">
        <v>40</v>
      </c>
      <c r="AX2505" s="13" t="s">
        <v>84</v>
      </c>
      <c r="AY2505" s="260" t="s">
        <v>251</v>
      </c>
    </row>
    <row r="2506" s="13" customFormat="1">
      <c r="A2506" s="13"/>
      <c r="B2506" s="249"/>
      <c r="C2506" s="250"/>
      <c r="D2506" s="251" t="s">
        <v>260</v>
      </c>
      <c r="E2506" s="252" t="s">
        <v>1</v>
      </c>
      <c r="F2506" s="253" t="s">
        <v>2172</v>
      </c>
      <c r="G2506" s="250"/>
      <c r="H2506" s="254">
        <v>19</v>
      </c>
      <c r="I2506" s="255"/>
      <c r="J2506" s="250"/>
      <c r="K2506" s="250"/>
      <c r="L2506" s="256"/>
      <c r="M2506" s="257"/>
      <c r="N2506" s="258"/>
      <c r="O2506" s="258"/>
      <c r="P2506" s="258"/>
      <c r="Q2506" s="258"/>
      <c r="R2506" s="258"/>
      <c r="S2506" s="258"/>
      <c r="T2506" s="25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60" t="s">
        <v>260</v>
      </c>
      <c r="AU2506" s="260" t="s">
        <v>93</v>
      </c>
      <c r="AV2506" s="13" t="s">
        <v>93</v>
      </c>
      <c r="AW2506" s="13" t="s">
        <v>40</v>
      </c>
      <c r="AX2506" s="13" t="s">
        <v>84</v>
      </c>
      <c r="AY2506" s="260" t="s">
        <v>251</v>
      </c>
    </row>
    <row r="2507" s="13" customFormat="1">
      <c r="A2507" s="13"/>
      <c r="B2507" s="249"/>
      <c r="C2507" s="250"/>
      <c r="D2507" s="251" t="s">
        <v>260</v>
      </c>
      <c r="E2507" s="252" t="s">
        <v>1</v>
      </c>
      <c r="F2507" s="253" t="s">
        <v>2173</v>
      </c>
      <c r="G2507" s="250"/>
      <c r="H2507" s="254">
        <v>19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260</v>
      </c>
      <c r="AU2507" s="260" t="s">
        <v>93</v>
      </c>
      <c r="AV2507" s="13" t="s">
        <v>93</v>
      </c>
      <c r="AW2507" s="13" t="s">
        <v>40</v>
      </c>
      <c r="AX2507" s="13" t="s">
        <v>84</v>
      </c>
      <c r="AY2507" s="260" t="s">
        <v>251</v>
      </c>
    </row>
    <row r="2508" s="13" customFormat="1">
      <c r="A2508" s="13"/>
      <c r="B2508" s="249"/>
      <c r="C2508" s="250"/>
      <c r="D2508" s="251" t="s">
        <v>260</v>
      </c>
      <c r="E2508" s="252" t="s">
        <v>1</v>
      </c>
      <c r="F2508" s="253" t="s">
        <v>2174</v>
      </c>
      <c r="G2508" s="250"/>
      <c r="H2508" s="254">
        <v>19</v>
      </c>
      <c r="I2508" s="255"/>
      <c r="J2508" s="250"/>
      <c r="K2508" s="250"/>
      <c r="L2508" s="256"/>
      <c r="M2508" s="257"/>
      <c r="N2508" s="258"/>
      <c r="O2508" s="258"/>
      <c r="P2508" s="258"/>
      <c r="Q2508" s="258"/>
      <c r="R2508" s="258"/>
      <c r="S2508" s="258"/>
      <c r="T2508" s="25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60" t="s">
        <v>260</v>
      </c>
      <c r="AU2508" s="260" t="s">
        <v>93</v>
      </c>
      <c r="AV2508" s="13" t="s">
        <v>93</v>
      </c>
      <c r="AW2508" s="13" t="s">
        <v>40</v>
      </c>
      <c r="AX2508" s="13" t="s">
        <v>84</v>
      </c>
      <c r="AY2508" s="260" t="s">
        <v>251</v>
      </c>
    </row>
    <row r="2509" s="14" customFormat="1">
      <c r="A2509" s="14"/>
      <c r="B2509" s="261"/>
      <c r="C2509" s="262"/>
      <c r="D2509" s="251" t="s">
        <v>260</v>
      </c>
      <c r="E2509" s="263" t="s">
        <v>1</v>
      </c>
      <c r="F2509" s="264" t="s">
        <v>262</v>
      </c>
      <c r="G2509" s="262"/>
      <c r="H2509" s="265">
        <v>95</v>
      </c>
      <c r="I2509" s="266"/>
      <c r="J2509" s="262"/>
      <c r="K2509" s="262"/>
      <c r="L2509" s="267"/>
      <c r="M2509" s="268"/>
      <c r="N2509" s="269"/>
      <c r="O2509" s="269"/>
      <c r="P2509" s="269"/>
      <c r="Q2509" s="269"/>
      <c r="R2509" s="269"/>
      <c r="S2509" s="269"/>
      <c r="T2509" s="270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71" t="s">
        <v>260</v>
      </c>
      <c r="AU2509" s="271" t="s">
        <v>93</v>
      </c>
      <c r="AV2509" s="14" t="s">
        <v>257</v>
      </c>
      <c r="AW2509" s="14" t="s">
        <v>40</v>
      </c>
      <c r="AX2509" s="14" t="s">
        <v>91</v>
      </c>
      <c r="AY2509" s="271" t="s">
        <v>251</v>
      </c>
    </row>
    <row r="2510" s="2" customFormat="1" ht="33" customHeight="1">
      <c r="A2510" s="41"/>
      <c r="B2510" s="42"/>
      <c r="C2510" s="294" t="s">
        <v>2440</v>
      </c>
      <c r="D2510" s="294" t="s">
        <v>338</v>
      </c>
      <c r="E2510" s="295" t="s">
        <v>2441</v>
      </c>
      <c r="F2510" s="296" t="s">
        <v>2442</v>
      </c>
      <c r="G2510" s="297" t="s">
        <v>571</v>
      </c>
      <c r="H2510" s="298">
        <v>5</v>
      </c>
      <c r="I2510" s="299"/>
      <c r="J2510" s="300">
        <f>ROUND(I2510*H2510,2)</f>
        <v>0</v>
      </c>
      <c r="K2510" s="301"/>
      <c r="L2510" s="302"/>
      <c r="M2510" s="303" t="s">
        <v>1</v>
      </c>
      <c r="N2510" s="304" t="s">
        <v>49</v>
      </c>
      <c r="O2510" s="94"/>
      <c r="P2510" s="240">
        <f>O2510*H2510</f>
        <v>0</v>
      </c>
      <c r="Q2510" s="240">
        <v>0.0022000000000000001</v>
      </c>
      <c r="R2510" s="240">
        <f>Q2510*H2510</f>
        <v>0.011000000000000001</v>
      </c>
      <c r="S2510" s="240">
        <v>0</v>
      </c>
      <c r="T2510" s="241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42" t="s">
        <v>364</v>
      </c>
      <c r="AT2510" s="242" t="s">
        <v>338</v>
      </c>
      <c r="AU2510" s="242" t="s">
        <v>93</v>
      </c>
      <c r="AY2510" s="19" t="s">
        <v>251</v>
      </c>
      <c r="BE2510" s="243">
        <f>IF(N2510="základní",J2510,0)</f>
        <v>0</v>
      </c>
      <c r="BF2510" s="243">
        <f>IF(N2510="snížená",J2510,0)</f>
        <v>0</v>
      </c>
      <c r="BG2510" s="243">
        <f>IF(N2510="zákl. přenesená",J2510,0)</f>
        <v>0</v>
      </c>
      <c r="BH2510" s="243">
        <f>IF(N2510="sníž. přenesená",J2510,0)</f>
        <v>0</v>
      </c>
      <c r="BI2510" s="243">
        <f>IF(N2510="nulová",J2510,0)</f>
        <v>0</v>
      </c>
      <c r="BJ2510" s="19" t="s">
        <v>91</v>
      </c>
      <c r="BK2510" s="243">
        <f>ROUND(I2510*H2510,2)</f>
        <v>0</v>
      </c>
      <c r="BL2510" s="19" t="s">
        <v>304</v>
      </c>
      <c r="BM2510" s="242" t="s">
        <v>2443</v>
      </c>
    </row>
    <row r="2511" s="15" customFormat="1">
      <c r="A2511" s="15"/>
      <c r="B2511" s="272"/>
      <c r="C2511" s="273"/>
      <c r="D2511" s="251" t="s">
        <v>260</v>
      </c>
      <c r="E2511" s="274" t="s">
        <v>1</v>
      </c>
      <c r="F2511" s="275" t="s">
        <v>1032</v>
      </c>
      <c r="G2511" s="273"/>
      <c r="H2511" s="274" t="s">
        <v>1</v>
      </c>
      <c r="I2511" s="276"/>
      <c r="J2511" s="273"/>
      <c r="K2511" s="273"/>
      <c r="L2511" s="277"/>
      <c r="M2511" s="278"/>
      <c r="N2511" s="279"/>
      <c r="O2511" s="279"/>
      <c r="P2511" s="279"/>
      <c r="Q2511" s="279"/>
      <c r="R2511" s="279"/>
      <c r="S2511" s="279"/>
      <c r="T2511" s="280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81" t="s">
        <v>260</v>
      </c>
      <c r="AU2511" s="281" t="s">
        <v>93</v>
      </c>
      <c r="AV2511" s="15" t="s">
        <v>91</v>
      </c>
      <c r="AW2511" s="15" t="s">
        <v>40</v>
      </c>
      <c r="AX2511" s="15" t="s">
        <v>84</v>
      </c>
      <c r="AY2511" s="281" t="s">
        <v>251</v>
      </c>
    </row>
    <row r="2512" s="15" customFormat="1">
      <c r="A2512" s="15"/>
      <c r="B2512" s="272"/>
      <c r="C2512" s="273"/>
      <c r="D2512" s="251" t="s">
        <v>260</v>
      </c>
      <c r="E2512" s="274" t="s">
        <v>1</v>
      </c>
      <c r="F2512" s="275" t="s">
        <v>2178</v>
      </c>
      <c r="G2512" s="273"/>
      <c r="H2512" s="274" t="s">
        <v>1</v>
      </c>
      <c r="I2512" s="276"/>
      <c r="J2512" s="273"/>
      <c r="K2512" s="273"/>
      <c r="L2512" s="277"/>
      <c r="M2512" s="278"/>
      <c r="N2512" s="279"/>
      <c r="O2512" s="279"/>
      <c r="P2512" s="279"/>
      <c r="Q2512" s="279"/>
      <c r="R2512" s="279"/>
      <c r="S2512" s="279"/>
      <c r="T2512" s="280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81" t="s">
        <v>260</v>
      </c>
      <c r="AU2512" s="281" t="s">
        <v>93</v>
      </c>
      <c r="AV2512" s="15" t="s">
        <v>91</v>
      </c>
      <c r="AW2512" s="15" t="s">
        <v>40</v>
      </c>
      <c r="AX2512" s="15" t="s">
        <v>84</v>
      </c>
      <c r="AY2512" s="281" t="s">
        <v>251</v>
      </c>
    </row>
    <row r="2513" s="13" customFormat="1">
      <c r="A2513" s="13"/>
      <c r="B2513" s="249"/>
      <c r="C2513" s="250"/>
      <c r="D2513" s="251" t="s">
        <v>260</v>
      </c>
      <c r="E2513" s="252" t="s">
        <v>1</v>
      </c>
      <c r="F2513" s="253" t="s">
        <v>1160</v>
      </c>
      <c r="G2513" s="250"/>
      <c r="H2513" s="254">
        <v>1</v>
      </c>
      <c r="I2513" s="255"/>
      <c r="J2513" s="250"/>
      <c r="K2513" s="250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60" t="s">
        <v>260</v>
      </c>
      <c r="AU2513" s="260" t="s">
        <v>93</v>
      </c>
      <c r="AV2513" s="13" t="s">
        <v>93</v>
      </c>
      <c r="AW2513" s="13" t="s">
        <v>40</v>
      </c>
      <c r="AX2513" s="13" t="s">
        <v>84</v>
      </c>
      <c r="AY2513" s="260" t="s">
        <v>251</v>
      </c>
    </row>
    <row r="2514" s="13" customFormat="1">
      <c r="A2514" s="13"/>
      <c r="B2514" s="249"/>
      <c r="C2514" s="250"/>
      <c r="D2514" s="251" t="s">
        <v>260</v>
      </c>
      <c r="E2514" s="252" t="s">
        <v>1</v>
      </c>
      <c r="F2514" s="253" t="s">
        <v>2179</v>
      </c>
      <c r="G2514" s="250"/>
      <c r="H2514" s="254">
        <v>1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260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251</v>
      </c>
    </row>
    <row r="2515" s="13" customFormat="1">
      <c r="A2515" s="13"/>
      <c r="B2515" s="249"/>
      <c r="C2515" s="250"/>
      <c r="D2515" s="251" t="s">
        <v>260</v>
      </c>
      <c r="E2515" s="252" t="s">
        <v>1</v>
      </c>
      <c r="F2515" s="253" t="s">
        <v>2180</v>
      </c>
      <c r="G2515" s="250"/>
      <c r="H2515" s="254">
        <v>1</v>
      </c>
      <c r="I2515" s="255"/>
      <c r="J2515" s="250"/>
      <c r="K2515" s="250"/>
      <c r="L2515" s="256"/>
      <c r="M2515" s="257"/>
      <c r="N2515" s="258"/>
      <c r="O2515" s="258"/>
      <c r="P2515" s="258"/>
      <c r="Q2515" s="258"/>
      <c r="R2515" s="258"/>
      <c r="S2515" s="258"/>
      <c r="T2515" s="25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60" t="s">
        <v>260</v>
      </c>
      <c r="AU2515" s="260" t="s">
        <v>93</v>
      </c>
      <c r="AV2515" s="13" t="s">
        <v>93</v>
      </c>
      <c r="AW2515" s="13" t="s">
        <v>40</v>
      </c>
      <c r="AX2515" s="13" t="s">
        <v>84</v>
      </c>
      <c r="AY2515" s="260" t="s">
        <v>251</v>
      </c>
    </row>
    <row r="2516" s="13" customFormat="1">
      <c r="A2516" s="13"/>
      <c r="B2516" s="249"/>
      <c r="C2516" s="250"/>
      <c r="D2516" s="251" t="s">
        <v>260</v>
      </c>
      <c r="E2516" s="252" t="s">
        <v>1</v>
      </c>
      <c r="F2516" s="253" t="s">
        <v>2181</v>
      </c>
      <c r="G2516" s="250"/>
      <c r="H2516" s="254">
        <v>1</v>
      </c>
      <c r="I2516" s="255"/>
      <c r="J2516" s="250"/>
      <c r="K2516" s="250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60" t="s">
        <v>260</v>
      </c>
      <c r="AU2516" s="260" t="s">
        <v>93</v>
      </c>
      <c r="AV2516" s="13" t="s">
        <v>93</v>
      </c>
      <c r="AW2516" s="13" t="s">
        <v>40</v>
      </c>
      <c r="AX2516" s="13" t="s">
        <v>84</v>
      </c>
      <c r="AY2516" s="260" t="s">
        <v>251</v>
      </c>
    </row>
    <row r="2517" s="13" customFormat="1">
      <c r="A2517" s="13"/>
      <c r="B2517" s="249"/>
      <c r="C2517" s="250"/>
      <c r="D2517" s="251" t="s">
        <v>260</v>
      </c>
      <c r="E2517" s="252" t="s">
        <v>1</v>
      </c>
      <c r="F2517" s="253" t="s">
        <v>2182</v>
      </c>
      <c r="G2517" s="250"/>
      <c r="H2517" s="254">
        <v>1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260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251</v>
      </c>
    </row>
    <row r="2518" s="14" customFormat="1">
      <c r="A2518" s="14"/>
      <c r="B2518" s="261"/>
      <c r="C2518" s="262"/>
      <c r="D2518" s="251" t="s">
        <v>260</v>
      </c>
      <c r="E2518" s="263" t="s">
        <v>1</v>
      </c>
      <c r="F2518" s="264" t="s">
        <v>262</v>
      </c>
      <c r="G2518" s="262"/>
      <c r="H2518" s="265">
        <v>5</v>
      </c>
      <c r="I2518" s="266"/>
      <c r="J2518" s="262"/>
      <c r="K2518" s="262"/>
      <c r="L2518" s="267"/>
      <c r="M2518" s="268"/>
      <c r="N2518" s="269"/>
      <c r="O2518" s="269"/>
      <c r="P2518" s="269"/>
      <c r="Q2518" s="269"/>
      <c r="R2518" s="269"/>
      <c r="S2518" s="269"/>
      <c r="T2518" s="27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71" t="s">
        <v>260</v>
      </c>
      <c r="AU2518" s="271" t="s">
        <v>93</v>
      </c>
      <c r="AV2518" s="14" t="s">
        <v>257</v>
      </c>
      <c r="AW2518" s="14" t="s">
        <v>40</v>
      </c>
      <c r="AX2518" s="14" t="s">
        <v>91</v>
      </c>
      <c r="AY2518" s="271" t="s">
        <v>251</v>
      </c>
    </row>
    <row r="2519" s="2" customFormat="1" ht="24.15" customHeight="1">
      <c r="A2519" s="41"/>
      <c r="B2519" s="42"/>
      <c r="C2519" s="230" t="s">
        <v>2444</v>
      </c>
      <c r="D2519" s="230" t="s">
        <v>253</v>
      </c>
      <c r="E2519" s="231" t="s">
        <v>2445</v>
      </c>
      <c r="F2519" s="232" t="s">
        <v>2446</v>
      </c>
      <c r="G2519" s="233" t="s">
        <v>571</v>
      </c>
      <c r="H2519" s="234">
        <v>191</v>
      </c>
      <c r="I2519" s="235"/>
      <c r="J2519" s="236">
        <f>ROUND(I2519*H2519,2)</f>
        <v>0</v>
      </c>
      <c r="K2519" s="237"/>
      <c r="L2519" s="47"/>
      <c r="M2519" s="238" t="s">
        <v>1</v>
      </c>
      <c r="N2519" s="239" t="s">
        <v>49</v>
      </c>
      <c r="O2519" s="94"/>
      <c r="P2519" s="240">
        <f>O2519*H2519</f>
        <v>0</v>
      </c>
      <c r="Q2519" s="240">
        <v>0.00046999999999999999</v>
      </c>
      <c r="R2519" s="240">
        <f>Q2519*H2519</f>
        <v>0.089770000000000003</v>
      </c>
      <c r="S2519" s="240">
        <v>0</v>
      </c>
      <c r="T2519" s="241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42" t="s">
        <v>304</v>
      </c>
      <c r="AT2519" s="242" t="s">
        <v>253</v>
      </c>
      <c r="AU2519" s="242" t="s">
        <v>93</v>
      </c>
      <c r="AY2519" s="19" t="s">
        <v>251</v>
      </c>
      <c r="BE2519" s="243">
        <f>IF(N2519="základní",J2519,0)</f>
        <v>0</v>
      </c>
      <c r="BF2519" s="243">
        <f>IF(N2519="snížená",J2519,0)</f>
        <v>0</v>
      </c>
      <c r="BG2519" s="243">
        <f>IF(N2519="zákl. přenesená",J2519,0)</f>
        <v>0</v>
      </c>
      <c r="BH2519" s="243">
        <f>IF(N2519="sníž. přenesená",J2519,0)</f>
        <v>0</v>
      </c>
      <c r="BI2519" s="243">
        <f>IF(N2519="nulová",J2519,0)</f>
        <v>0</v>
      </c>
      <c r="BJ2519" s="19" t="s">
        <v>91</v>
      </c>
      <c r="BK2519" s="243">
        <f>ROUND(I2519*H2519,2)</f>
        <v>0</v>
      </c>
      <c r="BL2519" s="19" t="s">
        <v>304</v>
      </c>
      <c r="BM2519" s="242" t="s">
        <v>2447</v>
      </c>
    </row>
    <row r="2520" s="2" customFormat="1">
      <c r="A2520" s="41"/>
      <c r="B2520" s="42"/>
      <c r="C2520" s="43"/>
      <c r="D2520" s="244" t="s">
        <v>258</v>
      </c>
      <c r="E2520" s="43"/>
      <c r="F2520" s="245" t="s">
        <v>2448</v>
      </c>
      <c r="G2520" s="43"/>
      <c r="H2520" s="43"/>
      <c r="I2520" s="246"/>
      <c r="J2520" s="43"/>
      <c r="K2520" s="43"/>
      <c r="L2520" s="47"/>
      <c r="M2520" s="247"/>
      <c r="N2520" s="248"/>
      <c r="O2520" s="94"/>
      <c r="P2520" s="94"/>
      <c r="Q2520" s="94"/>
      <c r="R2520" s="94"/>
      <c r="S2520" s="94"/>
      <c r="T2520" s="95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T2520" s="19" t="s">
        <v>258</v>
      </c>
      <c r="AU2520" s="19" t="s">
        <v>93</v>
      </c>
    </row>
    <row r="2521" s="15" customFormat="1">
      <c r="A2521" s="15"/>
      <c r="B2521" s="272"/>
      <c r="C2521" s="273"/>
      <c r="D2521" s="251" t="s">
        <v>260</v>
      </c>
      <c r="E2521" s="274" t="s">
        <v>1</v>
      </c>
      <c r="F2521" s="275" t="s">
        <v>1032</v>
      </c>
      <c r="G2521" s="273"/>
      <c r="H2521" s="274" t="s">
        <v>1</v>
      </c>
      <c r="I2521" s="276"/>
      <c r="J2521" s="273"/>
      <c r="K2521" s="273"/>
      <c r="L2521" s="277"/>
      <c r="M2521" s="278"/>
      <c r="N2521" s="279"/>
      <c r="O2521" s="279"/>
      <c r="P2521" s="279"/>
      <c r="Q2521" s="279"/>
      <c r="R2521" s="279"/>
      <c r="S2521" s="279"/>
      <c r="T2521" s="280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81" t="s">
        <v>260</v>
      </c>
      <c r="AU2521" s="281" t="s">
        <v>93</v>
      </c>
      <c r="AV2521" s="15" t="s">
        <v>91</v>
      </c>
      <c r="AW2521" s="15" t="s">
        <v>40</v>
      </c>
      <c r="AX2521" s="15" t="s">
        <v>84</v>
      </c>
      <c r="AY2521" s="281" t="s">
        <v>251</v>
      </c>
    </row>
    <row r="2522" s="15" customFormat="1">
      <c r="A2522" s="15"/>
      <c r="B2522" s="272"/>
      <c r="C2522" s="273"/>
      <c r="D2522" s="251" t="s">
        <v>260</v>
      </c>
      <c r="E2522" s="274" t="s">
        <v>1</v>
      </c>
      <c r="F2522" s="275" t="s">
        <v>2169</v>
      </c>
      <c r="G2522" s="273"/>
      <c r="H2522" s="274" t="s">
        <v>1</v>
      </c>
      <c r="I2522" s="276"/>
      <c r="J2522" s="273"/>
      <c r="K2522" s="273"/>
      <c r="L2522" s="277"/>
      <c r="M2522" s="278"/>
      <c r="N2522" s="279"/>
      <c r="O2522" s="279"/>
      <c r="P2522" s="279"/>
      <c r="Q2522" s="279"/>
      <c r="R2522" s="279"/>
      <c r="S2522" s="279"/>
      <c r="T2522" s="280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81" t="s">
        <v>260</v>
      </c>
      <c r="AU2522" s="281" t="s">
        <v>93</v>
      </c>
      <c r="AV2522" s="15" t="s">
        <v>91</v>
      </c>
      <c r="AW2522" s="15" t="s">
        <v>40</v>
      </c>
      <c r="AX2522" s="15" t="s">
        <v>84</v>
      </c>
      <c r="AY2522" s="281" t="s">
        <v>251</v>
      </c>
    </row>
    <row r="2523" s="13" customFormat="1">
      <c r="A2523" s="13"/>
      <c r="B2523" s="249"/>
      <c r="C2523" s="250"/>
      <c r="D2523" s="251" t="s">
        <v>260</v>
      </c>
      <c r="E2523" s="252" t="s">
        <v>1</v>
      </c>
      <c r="F2523" s="253" t="s">
        <v>2170</v>
      </c>
      <c r="G2523" s="250"/>
      <c r="H2523" s="254">
        <v>20</v>
      </c>
      <c r="I2523" s="255"/>
      <c r="J2523" s="250"/>
      <c r="K2523" s="250"/>
      <c r="L2523" s="256"/>
      <c r="M2523" s="257"/>
      <c r="N2523" s="258"/>
      <c r="O2523" s="258"/>
      <c r="P2523" s="258"/>
      <c r="Q2523" s="258"/>
      <c r="R2523" s="258"/>
      <c r="S2523" s="258"/>
      <c r="T2523" s="259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60" t="s">
        <v>260</v>
      </c>
      <c r="AU2523" s="260" t="s">
        <v>93</v>
      </c>
      <c r="AV2523" s="13" t="s">
        <v>93</v>
      </c>
      <c r="AW2523" s="13" t="s">
        <v>40</v>
      </c>
      <c r="AX2523" s="13" t="s">
        <v>84</v>
      </c>
      <c r="AY2523" s="260" t="s">
        <v>251</v>
      </c>
    </row>
    <row r="2524" s="13" customFormat="1">
      <c r="A2524" s="13"/>
      <c r="B2524" s="249"/>
      <c r="C2524" s="250"/>
      <c r="D2524" s="251" t="s">
        <v>260</v>
      </c>
      <c r="E2524" s="252" t="s">
        <v>1</v>
      </c>
      <c r="F2524" s="253" t="s">
        <v>2171</v>
      </c>
      <c r="G2524" s="250"/>
      <c r="H2524" s="254">
        <v>19</v>
      </c>
      <c r="I2524" s="255"/>
      <c r="J2524" s="250"/>
      <c r="K2524" s="250"/>
      <c r="L2524" s="256"/>
      <c r="M2524" s="257"/>
      <c r="N2524" s="258"/>
      <c r="O2524" s="258"/>
      <c r="P2524" s="258"/>
      <c r="Q2524" s="258"/>
      <c r="R2524" s="258"/>
      <c r="S2524" s="258"/>
      <c r="T2524" s="25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60" t="s">
        <v>260</v>
      </c>
      <c r="AU2524" s="260" t="s">
        <v>93</v>
      </c>
      <c r="AV2524" s="13" t="s">
        <v>93</v>
      </c>
      <c r="AW2524" s="13" t="s">
        <v>40</v>
      </c>
      <c r="AX2524" s="13" t="s">
        <v>84</v>
      </c>
      <c r="AY2524" s="260" t="s">
        <v>251</v>
      </c>
    </row>
    <row r="2525" s="13" customFormat="1">
      <c r="A2525" s="13"/>
      <c r="B2525" s="249"/>
      <c r="C2525" s="250"/>
      <c r="D2525" s="251" t="s">
        <v>260</v>
      </c>
      <c r="E2525" s="252" t="s">
        <v>1</v>
      </c>
      <c r="F2525" s="253" t="s">
        <v>2172</v>
      </c>
      <c r="G2525" s="250"/>
      <c r="H2525" s="254">
        <v>19</v>
      </c>
      <c r="I2525" s="255"/>
      <c r="J2525" s="250"/>
      <c r="K2525" s="250"/>
      <c r="L2525" s="256"/>
      <c r="M2525" s="257"/>
      <c r="N2525" s="258"/>
      <c r="O2525" s="258"/>
      <c r="P2525" s="258"/>
      <c r="Q2525" s="258"/>
      <c r="R2525" s="258"/>
      <c r="S2525" s="258"/>
      <c r="T2525" s="25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60" t="s">
        <v>260</v>
      </c>
      <c r="AU2525" s="260" t="s">
        <v>93</v>
      </c>
      <c r="AV2525" s="13" t="s">
        <v>93</v>
      </c>
      <c r="AW2525" s="13" t="s">
        <v>40</v>
      </c>
      <c r="AX2525" s="13" t="s">
        <v>84</v>
      </c>
      <c r="AY2525" s="260" t="s">
        <v>251</v>
      </c>
    </row>
    <row r="2526" s="13" customFormat="1">
      <c r="A2526" s="13"/>
      <c r="B2526" s="249"/>
      <c r="C2526" s="250"/>
      <c r="D2526" s="251" t="s">
        <v>260</v>
      </c>
      <c r="E2526" s="252" t="s">
        <v>1</v>
      </c>
      <c r="F2526" s="253" t="s">
        <v>2173</v>
      </c>
      <c r="G2526" s="250"/>
      <c r="H2526" s="254">
        <v>19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260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251</v>
      </c>
    </row>
    <row r="2527" s="13" customFormat="1">
      <c r="A2527" s="13"/>
      <c r="B2527" s="249"/>
      <c r="C2527" s="250"/>
      <c r="D2527" s="251" t="s">
        <v>260</v>
      </c>
      <c r="E2527" s="252" t="s">
        <v>1</v>
      </c>
      <c r="F2527" s="253" t="s">
        <v>2174</v>
      </c>
      <c r="G2527" s="250"/>
      <c r="H2527" s="254">
        <v>19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260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251</v>
      </c>
    </row>
    <row r="2528" s="16" customFormat="1">
      <c r="A2528" s="16"/>
      <c r="B2528" s="283"/>
      <c r="C2528" s="284"/>
      <c r="D2528" s="251" t="s">
        <v>260</v>
      </c>
      <c r="E2528" s="285" t="s">
        <v>1</v>
      </c>
      <c r="F2528" s="286" t="s">
        <v>329</v>
      </c>
      <c r="G2528" s="284"/>
      <c r="H2528" s="287">
        <v>96</v>
      </c>
      <c r="I2528" s="288"/>
      <c r="J2528" s="284"/>
      <c r="K2528" s="284"/>
      <c r="L2528" s="289"/>
      <c r="M2528" s="290"/>
      <c r="N2528" s="291"/>
      <c r="O2528" s="291"/>
      <c r="P2528" s="291"/>
      <c r="Q2528" s="291"/>
      <c r="R2528" s="291"/>
      <c r="S2528" s="291"/>
      <c r="T2528" s="292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T2528" s="293" t="s">
        <v>260</v>
      </c>
      <c r="AU2528" s="293" t="s">
        <v>93</v>
      </c>
      <c r="AV2528" s="16" t="s">
        <v>273</v>
      </c>
      <c r="AW2528" s="16" t="s">
        <v>40</v>
      </c>
      <c r="AX2528" s="16" t="s">
        <v>84</v>
      </c>
      <c r="AY2528" s="293" t="s">
        <v>251</v>
      </c>
    </row>
    <row r="2529" s="15" customFormat="1">
      <c r="A2529" s="15"/>
      <c r="B2529" s="272"/>
      <c r="C2529" s="273"/>
      <c r="D2529" s="251" t="s">
        <v>260</v>
      </c>
      <c r="E2529" s="274" t="s">
        <v>1</v>
      </c>
      <c r="F2529" s="275" t="s">
        <v>2175</v>
      </c>
      <c r="G2529" s="273"/>
      <c r="H2529" s="274" t="s">
        <v>1</v>
      </c>
      <c r="I2529" s="276"/>
      <c r="J2529" s="273"/>
      <c r="K2529" s="273"/>
      <c r="L2529" s="277"/>
      <c r="M2529" s="278"/>
      <c r="N2529" s="279"/>
      <c r="O2529" s="279"/>
      <c r="P2529" s="279"/>
      <c r="Q2529" s="279"/>
      <c r="R2529" s="279"/>
      <c r="S2529" s="279"/>
      <c r="T2529" s="280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81" t="s">
        <v>260</v>
      </c>
      <c r="AU2529" s="281" t="s">
        <v>93</v>
      </c>
      <c r="AV2529" s="15" t="s">
        <v>91</v>
      </c>
      <c r="AW2529" s="15" t="s">
        <v>40</v>
      </c>
      <c r="AX2529" s="15" t="s">
        <v>84</v>
      </c>
      <c r="AY2529" s="281" t="s">
        <v>251</v>
      </c>
    </row>
    <row r="2530" s="13" customFormat="1">
      <c r="A2530" s="13"/>
      <c r="B2530" s="249"/>
      <c r="C2530" s="250"/>
      <c r="D2530" s="251" t="s">
        <v>260</v>
      </c>
      <c r="E2530" s="252" t="s">
        <v>1</v>
      </c>
      <c r="F2530" s="253" t="s">
        <v>2176</v>
      </c>
      <c r="G2530" s="250"/>
      <c r="H2530" s="254">
        <v>19</v>
      </c>
      <c r="I2530" s="255"/>
      <c r="J2530" s="250"/>
      <c r="K2530" s="250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60" t="s">
        <v>260</v>
      </c>
      <c r="AU2530" s="260" t="s">
        <v>93</v>
      </c>
      <c r="AV2530" s="13" t="s">
        <v>93</v>
      </c>
      <c r="AW2530" s="13" t="s">
        <v>40</v>
      </c>
      <c r="AX2530" s="13" t="s">
        <v>84</v>
      </c>
      <c r="AY2530" s="260" t="s">
        <v>251</v>
      </c>
    </row>
    <row r="2531" s="13" customFormat="1">
      <c r="A2531" s="13"/>
      <c r="B2531" s="249"/>
      <c r="C2531" s="250"/>
      <c r="D2531" s="251" t="s">
        <v>260</v>
      </c>
      <c r="E2531" s="252" t="s">
        <v>1</v>
      </c>
      <c r="F2531" s="253" t="s">
        <v>2171</v>
      </c>
      <c r="G2531" s="250"/>
      <c r="H2531" s="254">
        <v>19</v>
      </c>
      <c r="I2531" s="255"/>
      <c r="J2531" s="250"/>
      <c r="K2531" s="250"/>
      <c r="L2531" s="256"/>
      <c r="M2531" s="257"/>
      <c r="N2531" s="258"/>
      <c r="O2531" s="258"/>
      <c r="P2531" s="258"/>
      <c r="Q2531" s="258"/>
      <c r="R2531" s="258"/>
      <c r="S2531" s="258"/>
      <c r="T2531" s="25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60" t="s">
        <v>260</v>
      </c>
      <c r="AU2531" s="260" t="s">
        <v>93</v>
      </c>
      <c r="AV2531" s="13" t="s">
        <v>93</v>
      </c>
      <c r="AW2531" s="13" t="s">
        <v>40</v>
      </c>
      <c r="AX2531" s="13" t="s">
        <v>84</v>
      </c>
      <c r="AY2531" s="260" t="s">
        <v>251</v>
      </c>
    </row>
    <row r="2532" s="13" customFormat="1">
      <c r="A2532" s="13"/>
      <c r="B2532" s="249"/>
      <c r="C2532" s="250"/>
      <c r="D2532" s="251" t="s">
        <v>260</v>
      </c>
      <c r="E2532" s="252" t="s">
        <v>1</v>
      </c>
      <c r="F2532" s="253" t="s">
        <v>2172</v>
      </c>
      <c r="G2532" s="250"/>
      <c r="H2532" s="254">
        <v>19</v>
      </c>
      <c r="I2532" s="255"/>
      <c r="J2532" s="250"/>
      <c r="K2532" s="250"/>
      <c r="L2532" s="256"/>
      <c r="M2532" s="257"/>
      <c r="N2532" s="258"/>
      <c r="O2532" s="258"/>
      <c r="P2532" s="258"/>
      <c r="Q2532" s="258"/>
      <c r="R2532" s="258"/>
      <c r="S2532" s="258"/>
      <c r="T2532" s="25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60" t="s">
        <v>260</v>
      </c>
      <c r="AU2532" s="260" t="s">
        <v>93</v>
      </c>
      <c r="AV2532" s="13" t="s">
        <v>93</v>
      </c>
      <c r="AW2532" s="13" t="s">
        <v>40</v>
      </c>
      <c r="AX2532" s="13" t="s">
        <v>84</v>
      </c>
      <c r="AY2532" s="260" t="s">
        <v>251</v>
      </c>
    </row>
    <row r="2533" s="13" customFormat="1">
      <c r="A2533" s="13"/>
      <c r="B2533" s="249"/>
      <c r="C2533" s="250"/>
      <c r="D2533" s="251" t="s">
        <v>260</v>
      </c>
      <c r="E2533" s="252" t="s">
        <v>1</v>
      </c>
      <c r="F2533" s="253" t="s">
        <v>2173</v>
      </c>
      <c r="G2533" s="250"/>
      <c r="H2533" s="254">
        <v>19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260</v>
      </c>
      <c r="AU2533" s="260" t="s">
        <v>93</v>
      </c>
      <c r="AV2533" s="13" t="s">
        <v>93</v>
      </c>
      <c r="AW2533" s="13" t="s">
        <v>40</v>
      </c>
      <c r="AX2533" s="13" t="s">
        <v>84</v>
      </c>
      <c r="AY2533" s="260" t="s">
        <v>251</v>
      </c>
    </row>
    <row r="2534" s="13" customFormat="1">
      <c r="A2534" s="13"/>
      <c r="B2534" s="249"/>
      <c r="C2534" s="250"/>
      <c r="D2534" s="251" t="s">
        <v>260</v>
      </c>
      <c r="E2534" s="252" t="s">
        <v>1</v>
      </c>
      <c r="F2534" s="253" t="s">
        <v>2174</v>
      </c>
      <c r="G2534" s="250"/>
      <c r="H2534" s="254">
        <v>19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260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251</v>
      </c>
    </row>
    <row r="2535" s="16" customFormat="1">
      <c r="A2535" s="16"/>
      <c r="B2535" s="283"/>
      <c r="C2535" s="284"/>
      <c r="D2535" s="251" t="s">
        <v>260</v>
      </c>
      <c r="E2535" s="285" t="s">
        <v>1</v>
      </c>
      <c r="F2535" s="286" t="s">
        <v>329</v>
      </c>
      <c r="G2535" s="284"/>
      <c r="H2535" s="287">
        <v>95</v>
      </c>
      <c r="I2535" s="288"/>
      <c r="J2535" s="284"/>
      <c r="K2535" s="284"/>
      <c r="L2535" s="289"/>
      <c r="M2535" s="290"/>
      <c r="N2535" s="291"/>
      <c r="O2535" s="291"/>
      <c r="P2535" s="291"/>
      <c r="Q2535" s="291"/>
      <c r="R2535" s="291"/>
      <c r="S2535" s="291"/>
      <c r="T2535" s="292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T2535" s="293" t="s">
        <v>260</v>
      </c>
      <c r="AU2535" s="293" t="s">
        <v>93</v>
      </c>
      <c r="AV2535" s="16" t="s">
        <v>273</v>
      </c>
      <c r="AW2535" s="16" t="s">
        <v>40</v>
      </c>
      <c r="AX2535" s="16" t="s">
        <v>84</v>
      </c>
      <c r="AY2535" s="293" t="s">
        <v>251</v>
      </c>
    </row>
    <row r="2536" s="14" customFormat="1">
      <c r="A2536" s="14"/>
      <c r="B2536" s="261"/>
      <c r="C2536" s="262"/>
      <c r="D2536" s="251" t="s">
        <v>260</v>
      </c>
      <c r="E2536" s="263" t="s">
        <v>1</v>
      </c>
      <c r="F2536" s="264" t="s">
        <v>262</v>
      </c>
      <c r="G2536" s="262"/>
      <c r="H2536" s="265">
        <v>191</v>
      </c>
      <c r="I2536" s="266"/>
      <c r="J2536" s="262"/>
      <c r="K2536" s="262"/>
      <c r="L2536" s="267"/>
      <c r="M2536" s="268"/>
      <c r="N2536" s="269"/>
      <c r="O2536" s="269"/>
      <c r="P2536" s="269"/>
      <c r="Q2536" s="269"/>
      <c r="R2536" s="269"/>
      <c r="S2536" s="269"/>
      <c r="T2536" s="270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71" t="s">
        <v>260</v>
      </c>
      <c r="AU2536" s="271" t="s">
        <v>93</v>
      </c>
      <c r="AV2536" s="14" t="s">
        <v>257</v>
      </c>
      <c r="AW2536" s="14" t="s">
        <v>40</v>
      </c>
      <c r="AX2536" s="14" t="s">
        <v>91</v>
      </c>
      <c r="AY2536" s="271" t="s">
        <v>251</v>
      </c>
    </row>
    <row r="2537" s="2" customFormat="1" ht="33" customHeight="1">
      <c r="A2537" s="41"/>
      <c r="B2537" s="42"/>
      <c r="C2537" s="294" t="s">
        <v>2449</v>
      </c>
      <c r="D2537" s="294" t="s">
        <v>338</v>
      </c>
      <c r="E2537" s="295" t="s">
        <v>2450</v>
      </c>
      <c r="F2537" s="296" t="s">
        <v>2451</v>
      </c>
      <c r="G2537" s="297" t="s">
        <v>571</v>
      </c>
      <c r="H2537" s="298">
        <v>96</v>
      </c>
      <c r="I2537" s="299"/>
      <c r="J2537" s="300">
        <f>ROUND(I2537*H2537,2)</f>
        <v>0</v>
      </c>
      <c r="K2537" s="301"/>
      <c r="L2537" s="302"/>
      <c r="M2537" s="303" t="s">
        <v>1</v>
      </c>
      <c r="N2537" s="304" t="s">
        <v>49</v>
      </c>
      <c r="O2537" s="94"/>
      <c r="P2537" s="240">
        <f>O2537*H2537</f>
        <v>0</v>
      </c>
      <c r="Q2537" s="240">
        <v>0.016</v>
      </c>
      <c r="R2537" s="240">
        <f>Q2537*H2537</f>
        <v>1.536</v>
      </c>
      <c r="S2537" s="240">
        <v>0</v>
      </c>
      <c r="T2537" s="241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42" t="s">
        <v>364</v>
      </c>
      <c r="AT2537" s="242" t="s">
        <v>338</v>
      </c>
      <c r="AU2537" s="242" t="s">
        <v>93</v>
      </c>
      <c r="AY2537" s="19" t="s">
        <v>251</v>
      </c>
      <c r="BE2537" s="243">
        <f>IF(N2537="základní",J2537,0)</f>
        <v>0</v>
      </c>
      <c r="BF2537" s="243">
        <f>IF(N2537="snížená",J2537,0)</f>
        <v>0</v>
      </c>
      <c r="BG2537" s="243">
        <f>IF(N2537="zákl. přenesená",J2537,0)</f>
        <v>0</v>
      </c>
      <c r="BH2537" s="243">
        <f>IF(N2537="sníž. přenesená",J2537,0)</f>
        <v>0</v>
      </c>
      <c r="BI2537" s="243">
        <f>IF(N2537="nulová",J2537,0)</f>
        <v>0</v>
      </c>
      <c r="BJ2537" s="19" t="s">
        <v>91</v>
      </c>
      <c r="BK2537" s="243">
        <f>ROUND(I2537*H2537,2)</f>
        <v>0</v>
      </c>
      <c r="BL2537" s="19" t="s">
        <v>304</v>
      </c>
      <c r="BM2537" s="242" t="s">
        <v>2452</v>
      </c>
    </row>
    <row r="2538" s="15" customFormat="1">
      <c r="A2538" s="15"/>
      <c r="B2538" s="272"/>
      <c r="C2538" s="273"/>
      <c r="D2538" s="251" t="s">
        <v>260</v>
      </c>
      <c r="E2538" s="274" t="s">
        <v>1</v>
      </c>
      <c r="F2538" s="275" t="s">
        <v>1032</v>
      </c>
      <c r="G2538" s="273"/>
      <c r="H2538" s="274" t="s">
        <v>1</v>
      </c>
      <c r="I2538" s="276"/>
      <c r="J2538" s="273"/>
      <c r="K2538" s="273"/>
      <c r="L2538" s="277"/>
      <c r="M2538" s="278"/>
      <c r="N2538" s="279"/>
      <c r="O2538" s="279"/>
      <c r="P2538" s="279"/>
      <c r="Q2538" s="279"/>
      <c r="R2538" s="279"/>
      <c r="S2538" s="279"/>
      <c r="T2538" s="280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81" t="s">
        <v>260</v>
      </c>
      <c r="AU2538" s="281" t="s">
        <v>93</v>
      </c>
      <c r="AV2538" s="15" t="s">
        <v>91</v>
      </c>
      <c r="AW2538" s="15" t="s">
        <v>40</v>
      </c>
      <c r="AX2538" s="15" t="s">
        <v>84</v>
      </c>
      <c r="AY2538" s="281" t="s">
        <v>251</v>
      </c>
    </row>
    <row r="2539" s="15" customFormat="1">
      <c r="A2539" s="15"/>
      <c r="B2539" s="272"/>
      <c r="C2539" s="273"/>
      <c r="D2539" s="251" t="s">
        <v>260</v>
      </c>
      <c r="E2539" s="274" t="s">
        <v>1</v>
      </c>
      <c r="F2539" s="275" t="s">
        <v>2169</v>
      </c>
      <c r="G2539" s="273"/>
      <c r="H2539" s="274" t="s">
        <v>1</v>
      </c>
      <c r="I2539" s="276"/>
      <c r="J2539" s="273"/>
      <c r="K2539" s="273"/>
      <c r="L2539" s="277"/>
      <c r="M2539" s="278"/>
      <c r="N2539" s="279"/>
      <c r="O2539" s="279"/>
      <c r="P2539" s="279"/>
      <c r="Q2539" s="279"/>
      <c r="R2539" s="279"/>
      <c r="S2539" s="279"/>
      <c r="T2539" s="280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81" t="s">
        <v>260</v>
      </c>
      <c r="AU2539" s="281" t="s">
        <v>93</v>
      </c>
      <c r="AV2539" s="15" t="s">
        <v>91</v>
      </c>
      <c r="AW2539" s="15" t="s">
        <v>40</v>
      </c>
      <c r="AX2539" s="15" t="s">
        <v>84</v>
      </c>
      <c r="AY2539" s="281" t="s">
        <v>251</v>
      </c>
    </row>
    <row r="2540" s="13" customFormat="1">
      <c r="A2540" s="13"/>
      <c r="B2540" s="249"/>
      <c r="C2540" s="250"/>
      <c r="D2540" s="251" t="s">
        <v>260</v>
      </c>
      <c r="E2540" s="252" t="s">
        <v>1</v>
      </c>
      <c r="F2540" s="253" t="s">
        <v>2170</v>
      </c>
      <c r="G2540" s="250"/>
      <c r="H2540" s="254">
        <v>20</v>
      </c>
      <c r="I2540" s="255"/>
      <c r="J2540" s="250"/>
      <c r="K2540" s="250"/>
      <c r="L2540" s="256"/>
      <c r="M2540" s="257"/>
      <c r="N2540" s="258"/>
      <c r="O2540" s="258"/>
      <c r="P2540" s="258"/>
      <c r="Q2540" s="258"/>
      <c r="R2540" s="258"/>
      <c r="S2540" s="258"/>
      <c r="T2540" s="25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60" t="s">
        <v>260</v>
      </c>
      <c r="AU2540" s="260" t="s">
        <v>93</v>
      </c>
      <c r="AV2540" s="13" t="s">
        <v>93</v>
      </c>
      <c r="AW2540" s="13" t="s">
        <v>40</v>
      </c>
      <c r="AX2540" s="13" t="s">
        <v>84</v>
      </c>
      <c r="AY2540" s="260" t="s">
        <v>251</v>
      </c>
    </row>
    <row r="2541" s="13" customFormat="1">
      <c r="A2541" s="13"/>
      <c r="B2541" s="249"/>
      <c r="C2541" s="250"/>
      <c r="D2541" s="251" t="s">
        <v>260</v>
      </c>
      <c r="E2541" s="252" t="s">
        <v>1</v>
      </c>
      <c r="F2541" s="253" t="s">
        <v>2171</v>
      </c>
      <c r="G2541" s="250"/>
      <c r="H2541" s="254">
        <v>19</v>
      </c>
      <c r="I2541" s="255"/>
      <c r="J2541" s="250"/>
      <c r="K2541" s="250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60" t="s">
        <v>260</v>
      </c>
      <c r="AU2541" s="260" t="s">
        <v>93</v>
      </c>
      <c r="AV2541" s="13" t="s">
        <v>93</v>
      </c>
      <c r="AW2541" s="13" t="s">
        <v>40</v>
      </c>
      <c r="AX2541" s="13" t="s">
        <v>84</v>
      </c>
      <c r="AY2541" s="260" t="s">
        <v>251</v>
      </c>
    </row>
    <row r="2542" s="13" customFormat="1">
      <c r="A2542" s="13"/>
      <c r="B2542" s="249"/>
      <c r="C2542" s="250"/>
      <c r="D2542" s="251" t="s">
        <v>260</v>
      </c>
      <c r="E2542" s="252" t="s">
        <v>1</v>
      </c>
      <c r="F2542" s="253" t="s">
        <v>2172</v>
      </c>
      <c r="G2542" s="250"/>
      <c r="H2542" s="254">
        <v>19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260</v>
      </c>
      <c r="AU2542" s="260" t="s">
        <v>93</v>
      </c>
      <c r="AV2542" s="13" t="s">
        <v>93</v>
      </c>
      <c r="AW2542" s="13" t="s">
        <v>40</v>
      </c>
      <c r="AX2542" s="13" t="s">
        <v>84</v>
      </c>
      <c r="AY2542" s="260" t="s">
        <v>251</v>
      </c>
    </row>
    <row r="2543" s="13" customFormat="1">
      <c r="A2543" s="13"/>
      <c r="B2543" s="249"/>
      <c r="C2543" s="250"/>
      <c r="D2543" s="251" t="s">
        <v>260</v>
      </c>
      <c r="E2543" s="252" t="s">
        <v>1</v>
      </c>
      <c r="F2543" s="253" t="s">
        <v>2173</v>
      </c>
      <c r="G2543" s="250"/>
      <c r="H2543" s="254">
        <v>19</v>
      </c>
      <c r="I2543" s="255"/>
      <c r="J2543" s="250"/>
      <c r="K2543" s="250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60" t="s">
        <v>260</v>
      </c>
      <c r="AU2543" s="260" t="s">
        <v>93</v>
      </c>
      <c r="AV2543" s="13" t="s">
        <v>93</v>
      </c>
      <c r="AW2543" s="13" t="s">
        <v>40</v>
      </c>
      <c r="AX2543" s="13" t="s">
        <v>84</v>
      </c>
      <c r="AY2543" s="260" t="s">
        <v>251</v>
      </c>
    </row>
    <row r="2544" s="13" customFormat="1">
      <c r="A2544" s="13"/>
      <c r="B2544" s="249"/>
      <c r="C2544" s="250"/>
      <c r="D2544" s="251" t="s">
        <v>260</v>
      </c>
      <c r="E2544" s="252" t="s">
        <v>1</v>
      </c>
      <c r="F2544" s="253" t="s">
        <v>2174</v>
      </c>
      <c r="G2544" s="250"/>
      <c r="H2544" s="254">
        <v>19</v>
      </c>
      <c r="I2544" s="255"/>
      <c r="J2544" s="250"/>
      <c r="K2544" s="250"/>
      <c r="L2544" s="256"/>
      <c r="M2544" s="257"/>
      <c r="N2544" s="258"/>
      <c r="O2544" s="258"/>
      <c r="P2544" s="258"/>
      <c r="Q2544" s="258"/>
      <c r="R2544" s="258"/>
      <c r="S2544" s="258"/>
      <c r="T2544" s="25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60" t="s">
        <v>260</v>
      </c>
      <c r="AU2544" s="260" t="s">
        <v>93</v>
      </c>
      <c r="AV2544" s="13" t="s">
        <v>93</v>
      </c>
      <c r="AW2544" s="13" t="s">
        <v>40</v>
      </c>
      <c r="AX2544" s="13" t="s">
        <v>84</v>
      </c>
      <c r="AY2544" s="260" t="s">
        <v>251</v>
      </c>
    </row>
    <row r="2545" s="14" customFormat="1">
      <c r="A2545" s="14"/>
      <c r="B2545" s="261"/>
      <c r="C2545" s="262"/>
      <c r="D2545" s="251" t="s">
        <v>260</v>
      </c>
      <c r="E2545" s="263" t="s">
        <v>1</v>
      </c>
      <c r="F2545" s="264" t="s">
        <v>262</v>
      </c>
      <c r="G2545" s="262"/>
      <c r="H2545" s="265">
        <v>96</v>
      </c>
      <c r="I2545" s="266"/>
      <c r="J2545" s="262"/>
      <c r="K2545" s="262"/>
      <c r="L2545" s="267"/>
      <c r="M2545" s="268"/>
      <c r="N2545" s="269"/>
      <c r="O2545" s="269"/>
      <c r="P2545" s="269"/>
      <c r="Q2545" s="269"/>
      <c r="R2545" s="269"/>
      <c r="S2545" s="269"/>
      <c r="T2545" s="270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71" t="s">
        <v>260</v>
      </c>
      <c r="AU2545" s="271" t="s">
        <v>93</v>
      </c>
      <c r="AV2545" s="14" t="s">
        <v>257</v>
      </c>
      <c r="AW2545" s="14" t="s">
        <v>40</v>
      </c>
      <c r="AX2545" s="14" t="s">
        <v>91</v>
      </c>
      <c r="AY2545" s="271" t="s">
        <v>251</v>
      </c>
    </row>
    <row r="2546" s="2" customFormat="1" ht="33" customHeight="1">
      <c r="A2546" s="41"/>
      <c r="B2546" s="42"/>
      <c r="C2546" s="294" t="s">
        <v>2453</v>
      </c>
      <c r="D2546" s="294" t="s">
        <v>338</v>
      </c>
      <c r="E2546" s="295" t="s">
        <v>2454</v>
      </c>
      <c r="F2546" s="296" t="s">
        <v>2455</v>
      </c>
      <c r="G2546" s="297" t="s">
        <v>571</v>
      </c>
      <c r="H2546" s="298">
        <v>95</v>
      </c>
      <c r="I2546" s="299"/>
      <c r="J2546" s="300">
        <f>ROUND(I2546*H2546,2)</f>
        <v>0</v>
      </c>
      <c r="K2546" s="301"/>
      <c r="L2546" s="302"/>
      <c r="M2546" s="303" t="s">
        <v>1</v>
      </c>
      <c r="N2546" s="304" t="s">
        <v>49</v>
      </c>
      <c r="O2546" s="94"/>
      <c r="P2546" s="240">
        <f>O2546*H2546</f>
        <v>0</v>
      </c>
      <c r="Q2546" s="240">
        <v>0.016</v>
      </c>
      <c r="R2546" s="240">
        <f>Q2546*H2546</f>
        <v>1.52</v>
      </c>
      <c r="S2546" s="240">
        <v>0</v>
      </c>
      <c r="T2546" s="241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42" t="s">
        <v>364</v>
      </c>
      <c r="AT2546" s="242" t="s">
        <v>338</v>
      </c>
      <c r="AU2546" s="242" t="s">
        <v>93</v>
      </c>
      <c r="AY2546" s="19" t="s">
        <v>251</v>
      </c>
      <c r="BE2546" s="243">
        <f>IF(N2546="základní",J2546,0)</f>
        <v>0</v>
      </c>
      <c r="BF2546" s="243">
        <f>IF(N2546="snížená",J2546,0)</f>
        <v>0</v>
      </c>
      <c r="BG2546" s="243">
        <f>IF(N2546="zákl. přenesená",J2546,0)</f>
        <v>0</v>
      </c>
      <c r="BH2546" s="243">
        <f>IF(N2546="sníž. přenesená",J2546,0)</f>
        <v>0</v>
      </c>
      <c r="BI2546" s="243">
        <f>IF(N2546="nulová",J2546,0)</f>
        <v>0</v>
      </c>
      <c r="BJ2546" s="19" t="s">
        <v>91</v>
      </c>
      <c r="BK2546" s="243">
        <f>ROUND(I2546*H2546,2)</f>
        <v>0</v>
      </c>
      <c r="BL2546" s="19" t="s">
        <v>304</v>
      </c>
      <c r="BM2546" s="242" t="s">
        <v>2456</v>
      </c>
    </row>
    <row r="2547" s="15" customFormat="1">
      <c r="A2547" s="15"/>
      <c r="B2547" s="272"/>
      <c r="C2547" s="273"/>
      <c r="D2547" s="251" t="s">
        <v>260</v>
      </c>
      <c r="E2547" s="274" t="s">
        <v>1</v>
      </c>
      <c r="F2547" s="275" t="s">
        <v>1032</v>
      </c>
      <c r="G2547" s="273"/>
      <c r="H2547" s="274" t="s">
        <v>1</v>
      </c>
      <c r="I2547" s="276"/>
      <c r="J2547" s="273"/>
      <c r="K2547" s="273"/>
      <c r="L2547" s="277"/>
      <c r="M2547" s="278"/>
      <c r="N2547" s="279"/>
      <c r="O2547" s="279"/>
      <c r="P2547" s="279"/>
      <c r="Q2547" s="279"/>
      <c r="R2547" s="279"/>
      <c r="S2547" s="279"/>
      <c r="T2547" s="280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81" t="s">
        <v>260</v>
      </c>
      <c r="AU2547" s="281" t="s">
        <v>93</v>
      </c>
      <c r="AV2547" s="15" t="s">
        <v>91</v>
      </c>
      <c r="AW2547" s="15" t="s">
        <v>40</v>
      </c>
      <c r="AX2547" s="15" t="s">
        <v>84</v>
      </c>
      <c r="AY2547" s="281" t="s">
        <v>251</v>
      </c>
    </row>
    <row r="2548" s="15" customFormat="1">
      <c r="A2548" s="15"/>
      <c r="B2548" s="272"/>
      <c r="C2548" s="273"/>
      <c r="D2548" s="251" t="s">
        <v>260</v>
      </c>
      <c r="E2548" s="274" t="s">
        <v>1</v>
      </c>
      <c r="F2548" s="275" t="s">
        <v>2175</v>
      </c>
      <c r="G2548" s="273"/>
      <c r="H2548" s="274" t="s">
        <v>1</v>
      </c>
      <c r="I2548" s="276"/>
      <c r="J2548" s="273"/>
      <c r="K2548" s="273"/>
      <c r="L2548" s="277"/>
      <c r="M2548" s="278"/>
      <c r="N2548" s="279"/>
      <c r="O2548" s="279"/>
      <c r="P2548" s="279"/>
      <c r="Q2548" s="279"/>
      <c r="R2548" s="279"/>
      <c r="S2548" s="279"/>
      <c r="T2548" s="280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81" t="s">
        <v>260</v>
      </c>
      <c r="AU2548" s="281" t="s">
        <v>93</v>
      </c>
      <c r="AV2548" s="15" t="s">
        <v>91</v>
      </c>
      <c r="AW2548" s="15" t="s">
        <v>40</v>
      </c>
      <c r="AX2548" s="15" t="s">
        <v>84</v>
      </c>
      <c r="AY2548" s="281" t="s">
        <v>251</v>
      </c>
    </row>
    <row r="2549" s="13" customFormat="1">
      <c r="A2549" s="13"/>
      <c r="B2549" s="249"/>
      <c r="C2549" s="250"/>
      <c r="D2549" s="251" t="s">
        <v>260</v>
      </c>
      <c r="E2549" s="252" t="s">
        <v>1</v>
      </c>
      <c r="F2549" s="253" t="s">
        <v>2176</v>
      </c>
      <c r="G2549" s="250"/>
      <c r="H2549" s="254">
        <v>19</v>
      </c>
      <c r="I2549" s="255"/>
      <c r="J2549" s="250"/>
      <c r="K2549" s="250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60" t="s">
        <v>260</v>
      </c>
      <c r="AU2549" s="260" t="s">
        <v>93</v>
      </c>
      <c r="AV2549" s="13" t="s">
        <v>93</v>
      </c>
      <c r="AW2549" s="13" t="s">
        <v>40</v>
      </c>
      <c r="AX2549" s="13" t="s">
        <v>84</v>
      </c>
      <c r="AY2549" s="260" t="s">
        <v>251</v>
      </c>
    </row>
    <row r="2550" s="13" customFormat="1">
      <c r="A2550" s="13"/>
      <c r="B2550" s="249"/>
      <c r="C2550" s="250"/>
      <c r="D2550" s="251" t="s">
        <v>260</v>
      </c>
      <c r="E2550" s="252" t="s">
        <v>1</v>
      </c>
      <c r="F2550" s="253" t="s">
        <v>2171</v>
      </c>
      <c r="G2550" s="250"/>
      <c r="H2550" s="254">
        <v>19</v>
      </c>
      <c r="I2550" s="255"/>
      <c r="J2550" s="250"/>
      <c r="K2550" s="250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60" t="s">
        <v>260</v>
      </c>
      <c r="AU2550" s="260" t="s">
        <v>93</v>
      </c>
      <c r="AV2550" s="13" t="s">
        <v>93</v>
      </c>
      <c r="AW2550" s="13" t="s">
        <v>40</v>
      </c>
      <c r="AX2550" s="13" t="s">
        <v>84</v>
      </c>
      <c r="AY2550" s="260" t="s">
        <v>251</v>
      </c>
    </row>
    <row r="2551" s="13" customFormat="1">
      <c r="A2551" s="13"/>
      <c r="B2551" s="249"/>
      <c r="C2551" s="250"/>
      <c r="D2551" s="251" t="s">
        <v>260</v>
      </c>
      <c r="E2551" s="252" t="s">
        <v>1</v>
      </c>
      <c r="F2551" s="253" t="s">
        <v>2172</v>
      </c>
      <c r="G2551" s="250"/>
      <c r="H2551" s="254">
        <v>19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260</v>
      </c>
      <c r="AU2551" s="260" t="s">
        <v>93</v>
      </c>
      <c r="AV2551" s="13" t="s">
        <v>93</v>
      </c>
      <c r="AW2551" s="13" t="s">
        <v>40</v>
      </c>
      <c r="AX2551" s="13" t="s">
        <v>84</v>
      </c>
      <c r="AY2551" s="260" t="s">
        <v>251</v>
      </c>
    </row>
    <row r="2552" s="13" customFormat="1">
      <c r="A2552" s="13"/>
      <c r="B2552" s="249"/>
      <c r="C2552" s="250"/>
      <c r="D2552" s="251" t="s">
        <v>260</v>
      </c>
      <c r="E2552" s="252" t="s">
        <v>1</v>
      </c>
      <c r="F2552" s="253" t="s">
        <v>2173</v>
      </c>
      <c r="G2552" s="250"/>
      <c r="H2552" s="254">
        <v>19</v>
      </c>
      <c r="I2552" s="255"/>
      <c r="J2552" s="250"/>
      <c r="K2552" s="250"/>
      <c r="L2552" s="256"/>
      <c r="M2552" s="257"/>
      <c r="N2552" s="258"/>
      <c r="O2552" s="258"/>
      <c r="P2552" s="258"/>
      <c r="Q2552" s="258"/>
      <c r="R2552" s="258"/>
      <c r="S2552" s="258"/>
      <c r="T2552" s="25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60" t="s">
        <v>260</v>
      </c>
      <c r="AU2552" s="260" t="s">
        <v>93</v>
      </c>
      <c r="AV2552" s="13" t="s">
        <v>93</v>
      </c>
      <c r="AW2552" s="13" t="s">
        <v>40</v>
      </c>
      <c r="AX2552" s="13" t="s">
        <v>84</v>
      </c>
      <c r="AY2552" s="260" t="s">
        <v>251</v>
      </c>
    </row>
    <row r="2553" s="13" customFormat="1">
      <c r="A2553" s="13"/>
      <c r="B2553" s="249"/>
      <c r="C2553" s="250"/>
      <c r="D2553" s="251" t="s">
        <v>260</v>
      </c>
      <c r="E2553" s="252" t="s">
        <v>1</v>
      </c>
      <c r="F2553" s="253" t="s">
        <v>2174</v>
      </c>
      <c r="G2553" s="250"/>
      <c r="H2553" s="254">
        <v>19</v>
      </c>
      <c r="I2553" s="255"/>
      <c r="J2553" s="250"/>
      <c r="K2553" s="250"/>
      <c r="L2553" s="256"/>
      <c r="M2553" s="257"/>
      <c r="N2553" s="258"/>
      <c r="O2553" s="258"/>
      <c r="P2553" s="258"/>
      <c r="Q2553" s="258"/>
      <c r="R2553" s="258"/>
      <c r="S2553" s="258"/>
      <c r="T2553" s="25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60" t="s">
        <v>260</v>
      </c>
      <c r="AU2553" s="260" t="s">
        <v>93</v>
      </c>
      <c r="AV2553" s="13" t="s">
        <v>93</v>
      </c>
      <c r="AW2553" s="13" t="s">
        <v>40</v>
      </c>
      <c r="AX2553" s="13" t="s">
        <v>84</v>
      </c>
      <c r="AY2553" s="260" t="s">
        <v>251</v>
      </c>
    </row>
    <row r="2554" s="14" customFormat="1">
      <c r="A2554" s="14"/>
      <c r="B2554" s="261"/>
      <c r="C2554" s="262"/>
      <c r="D2554" s="251" t="s">
        <v>260</v>
      </c>
      <c r="E2554" s="263" t="s">
        <v>1</v>
      </c>
      <c r="F2554" s="264" t="s">
        <v>262</v>
      </c>
      <c r="G2554" s="262"/>
      <c r="H2554" s="265">
        <v>95</v>
      </c>
      <c r="I2554" s="266"/>
      <c r="J2554" s="262"/>
      <c r="K2554" s="262"/>
      <c r="L2554" s="267"/>
      <c r="M2554" s="268"/>
      <c r="N2554" s="269"/>
      <c r="O2554" s="269"/>
      <c r="P2554" s="269"/>
      <c r="Q2554" s="269"/>
      <c r="R2554" s="269"/>
      <c r="S2554" s="269"/>
      <c r="T2554" s="270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71" t="s">
        <v>260</v>
      </c>
      <c r="AU2554" s="271" t="s">
        <v>93</v>
      </c>
      <c r="AV2554" s="14" t="s">
        <v>257</v>
      </c>
      <c r="AW2554" s="14" t="s">
        <v>40</v>
      </c>
      <c r="AX2554" s="14" t="s">
        <v>91</v>
      </c>
      <c r="AY2554" s="271" t="s">
        <v>251</v>
      </c>
    </row>
    <row r="2555" s="2" customFormat="1" ht="24.15" customHeight="1">
      <c r="A2555" s="41"/>
      <c r="B2555" s="42"/>
      <c r="C2555" s="230" t="s">
        <v>2457</v>
      </c>
      <c r="D2555" s="230" t="s">
        <v>253</v>
      </c>
      <c r="E2555" s="231" t="s">
        <v>2458</v>
      </c>
      <c r="F2555" s="232" t="s">
        <v>2459</v>
      </c>
      <c r="G2555" s="233" t="s">
        <v>571</v>
      </c>
      <c r="H2555" s="234">
        <v>110</v>
      </c>
      <c r="I2555" s="235"/>
      <c r="J2555" s="236">
        <f>ROUND(I2555*H2555,2)</f>
        <v>0</v>
      </c>
      <c r="K2555" s="237"/>
      <c r="L2555" s="47"/>
      <c r="M2555" s="238" t="s">
        <v>1</v>
      </c>
      <c r="N2555" s="239" t="s">
        <v>49</v>
      </c>
      <c r="O2555" s="94"/>
      <c r="P2555" s="240">
        <f>O2555*H2555</f>
        <v>0</v>
      </c>
      <c r="Q2555" s="240">
        <v>0.00046999999999999999</v>
      </c>
      <c r="R2555" s="240">
        <f>Q2555*H2555</f>
        <v>0.051699999999999996</v>
      </c>
      <c r="S2555" s="240">
        <v>0</v>
      </c>
      <c r="T2555" s="241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42" t="s">
        <v>304</v>
      </c>
      <c r="AT2555" s="242" t="s">
        <v>253</v>
      </c>
      <c r="AU2555" s="242" t="s">
        <v>93</v>
      </c>
      <c r="AY2555" s="19" t="s">
        <v>251</v>
      </c>
      <c r="BE2555" s="243">
        <f>IF(N2555="základní",J2555,0)</f>
        <v>0</v>
      </c>
      <c r="BF2555" s="243">
        <f>IF(N2555="snížená",J2555,0)</f>
        <v>0</v>
      </c>
      <c r="BG2555" s="243">
        <f>IF(N2555="zákl. přenesená",J2555,0)</f>
        <v>0</v>
      </c>
      <c r="BH2555" s="243">
        <f>IF(N2555="sníž. přenesená",J2555,0)</f>
        <v>0</v>
      </c>
      <c r="BI2555" s="243">
        <f>IF(N2555="nulová",J2555,0)</f>
        <v>0</v>
      </c>
      <c r="BJ2555" s="19" t="s">
        <v>91</v>
      </c>
      <c r="BK2555" s="243">
        <f>ROUND(I2555*H2555,2)</f>
        <v>0</v>
      </c>
      <c r="BL2555" s="19" t="s">
        <v>304</v>
      </c>
      <c r="BM2555" s="242" t="s">
        <v>2460</v>
      </c>
    </row>
    <row r="2556" s="2" customFormat="1">
      <c r="A2556" s="41"/>
      <c r="B2556" s="42"/>
      <c r="C2556" s="43"/>
      <c r="D2556" s="244" t="s">
        <v>258</v>
      </c>
      <c r="E2556" s="43"/>
      <c r="F2556" s="245" t="s">
        <v>2461</v>
      </c>
      <c r="G2556" s="43"/>
      <c r="H2556" s="43"/>
      <c r="I2556" s="246"/>
      <c r="J2556" s="43"/>
      <c r="K2556" s="43"/>
      <c r="L2556" s="47"/>
      <c r="M2556" s="247"/>
      <c r="N2556" s="248"/>
      <c r="O2556" s="94"/>
      <c r="P2556" s="94"/>
      <c r="Q2556" s="94"/>
      <c r="R2556" s="94"/>
      <c r="S2556" s="94"/>
      <c r="T2556" s="95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T2556" s="19" t="s">
        <v>258</v>
      </c>
      <c r="AU2556" s="19" t="s">
        <v>93</v>
      </c>
    </row>
    <row r="2557" s="15" customFormat="1">
      <c r="A2557" s="15"/>
      <c r="B2557" s="272"/>
      <c r="C2557" s="273"/>
      <c r="D2557" s="251" t="s">
        <v>260</v>
      </c>
      <c r="E2557" s="274" t="s">
        <v>1</v>
      </c>
      <c r="F2557" s="275" t="s">
        <v>1032</v>
      </c>
      <c r="G2557" s="273"/>
      <c r="H2557" s="274" t="s">
        <v>1</v>
      </c>
      <c r="I2557" s="276"/>
      <c r="J2557" s="273"/>
      <c r="K2557" s="273"/>
      <c r="L2557" s="277"/>
      <c r="M2557" s="278"/>
      <c r="N2557" s="279"/>
      <c r="O2557" s="279"/>
      <c r="P2557" s="279"/>
      <c r="Q2557" s="279"/>
      <c r="R2557" s="279"/>
      <c r="S2557" s="279"/>
      <c r="T2557" s="280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81" t="s">
        <v>260</v>
      </c>
      <c r="AU2557" s="281" t="s">
        <v>93</v>
      </c>
      <c r="AV2557" s="15" t="s">
        <v>91</v>
      </c>
      <c r="AW2557" s="15" t="s">
        <v>40</v>
      </c>
      <c r="AX2557" s="15" t="s">
        <v>84</v>
      </c>
      <c r="AY2557" s="281" t="s">
        <v>251</v>
      </c>
    </row>
    <row r="2558" s="15" customFormat="1">
      <c r="A2558" s="15"/>
      <c r="B2558" s="272"/>
      <c r="C2558" s="273"/>
      <c r="D2558" s="251" t="s">
        <v>260</v>
      </c>
      <c r="E2558" s="274" t="s">
        <v>1</v>
      </c>
      <c r="F2558" s="275" t="s">
        <v>2164</v>
      </c>
      <c r="G2558" s="273"/>
      <c r="H2558" s="274" t="s">
        <v>1</v>
      </c>
      <c r="I2558" s="276"/>
      <c r="J2558" s="273"/>
      <c r="K2558" s="273"/>
      <c r="L2558" s="277"/>
      <c r="M2558" s="278"/>
      <c r="N2558" s="279"/>
      <c r="O2558" s="279"/>
      <c r="P2558" s="279"/>
      <c r="Q2558" s="279"/>
      <c r="R2558" s="279"/>
      <c r="S2558" s="279"/>
      <c r="T2558" s="280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81" t="s">
        <v>260</v>
      </c>
      <c r="AU2558" s="281" t="s">
        <v>93</v>
      </c>
      <c r="AV2558" s="15" t="s">
        <v>91</v>
      </c>
      <c r="AW2558" s="15" t="s">
        <v>40</v>
      </c>
      <c r="AX2558" s="15" t="s">
        <v>84</v>
      </c>
      <c r="AY2558" s="281" t="s">
        <v>251</v>
      </c>
    </row>
    <row r="2559" s="13" customFormat="1">
      <c r="A2559" s="13"/>
      <c r="B2559" s="249"/>
      <c r="C2559" s="250"/>
      <c r="D2559" s="251" t="s">
        <v>260</v>
      </c>
      <c r="E2559" s="252" t="s">
        <v>1</v>
      </c>
      <c r="F2559" s="253" t="s">
        <v>1156</v>
      </c>
      <c r="G2559" s="250"/>
      <c r="H2559" s="254">
        <v>2</v>
      </c>
      <c r="I2559" s="255"/>
      <c r="J2559" s="250"/>
      <c r="K2559" s="250"/>
      <c r="L2559" s="256"/>
      <c r="M2559" s="257"/>
      <c r="N2559" s="258"/>
      <c r="O2559" s="258"/>
      <c r="P2559" s="258"/>
      <c r="Q2559" s="258"/>
      <c r="R2559" s="258"/>
      <c r="S2559" s="258"/>
      <c r="T2559" s="25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60" t="s">
        <v>260</v>
      </c>
      <c r="AU2559" s="260" t="s">
        <v>93</v>
      </c>
      <c r="AV2559" s="13" t="s">
        <v>93</v>
      </c>
      <c r="AW2559" s="13" t="s">
        <v>40</v>
      </c>
      <c r="AX2559" s="13" t="s">
        <v>84</v>
      </c>
      <c r="AY2559" s="260" t="s">
        <v>251</v>
      </c>
    </row>
    <row r="2560" s="13" customFormat="1">
      <c r="A2560" s="13"/>
      <c r="B2560" s="249"/>
      <c r="C2560" s="250"/>
      <c r="D2560" s="251" t="s">
        <v>260</v>
      </c>
      <c r="E2560" s="252" t="s">
        <v>1</v>
      </c>
      <c r="F2560" s="253" t="s">
        <v>2165</v>
      </c>
      <c r="G2560" s="250"/>
      <c r="H2560" s="254">
        <v>2</v>
      </c>
      <c r="I2560" s="255"/>
      <c r="J2560" s="250"/>
      <c r="K2560" s="250"/>
      <c r="L2560" s="256"/>
      <c r="M2560" s="257"/>
      <c r="N2560" s="258"/>
      <c r="O2560" s="258"/>
      <c r="P2560" s="258"/>
      <c r="Q2560" s="258"/>
      <c r="R2560" s="258"/>
      <c r="S2560" s="258"/>
      <c r="T2560" s="25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60" t="s">
        <v>260</v>
      </c>
      <c r="AU2560" s="260" t="s">
        <v>93</v>
      </c>
      <c r="AV2560" s="13" t="s">
        <v>93</v>
      </c>
      <c r="AW2560" s="13" t="s">
        <v>40</v>
      </c>
      <c r="AX2560" s="13" t="s">
        <v>84</v>
      </c>
      <c r="AY2560" s="260" t="s">
        <v>251</v>
      </c>
    </row>
    <row r="2561" s="13" customFormat="1">
      <c r="A2561" s="13"/>
      <c r="B2561" s="249"/>
      <c r="C2561" s="250"/>
      <c r="D2561" s="251" t="s">
        <v>260</v>
      </c>
      <c r="E2561" s="252" t="s">
        <v>1</v>
      </c>
      <c r="F2561" s="253" t="s">
        <v>2166</v>
      </c>
      <c r="G2561" s="250"/>
      <c r="H2561" s="254">
        <v>2</v>
      </c>
      <c r="I2561" s="255"/>
      <c r="J2561" s="250"/>
      <c r="K2561" s="250"/>
      <c r="L2561" s="256"/>
      <c r="M2561" s="257"/>
      <c r="N2561" s="258"/>
      <c r="O2561" s="258"/>
      <c r="P2561" s="258"/>
      <c r="Q2561" s="258"/>
      <c r="R2561" s="258"/>
      <c r="S2561" s="258"/>
      <c r="T2561" s="25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60" t="s">
        <v>260</v>
      </c>
      <c r="AU2561" s="260" t="s">
        <v>93</v>
      </c>
      <c r="AV2561" s="13" t="s">
        <v>93</v>
      </c>
      <c r="AW2561" s="13" t="s">
        <v>40</v>
      </c>
      <c r="AX2561" s="13" t="s">
        <v>84</v>
      </c>
      <c r="AY2561" s="260" t="s">
        <v>251</v>
      </c>
    </row>
    <row r="2562" s="13" customFormat="1">
      <c r="A2562" s="13"/>
      <c r="B2562" s="249"/>
      <c r="C2562" s="250"/>
      <c r="D2562" s="251" t="s">
        <v>260</v>
      </c>
      <c r="E2562" s="252" t="s">
        <v>1</v>
      </c>
      <c r="F2562" s="253" t="s">
        <v>2167</v>
      </c>
      <c r="G2562" s="250"/>
      <c r="H2562" s="254">
        <v>2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260</v>
      </c>
      <c r="AU2562" s="260" t="s">
        <v>93</v>
      </c>
      <c r="AV2562" s="13" t="s">
        <v>93</v>
      </c>
      <c r="AW2562" s="13" t="s">
        <v>40</v>
      </c>
      <c r="AX2562" s="13" t="s">
        <v>84</v>
      </c>
      <c r="AY2562" s="260" t="s">
        <v>251</v>
      </c>
    </row>
    <row r="2563" s="13" customFormat="1">
      <c r="A2563" s="13"/>
      <c r="B2563" s="249"/>
      <c r="C2563" s="250"/>
      <c r="D2563" s="251" t="s">
        <v>260</v>
      </c>
      <c r="E2563" s="252" t="s">
        <v>1</v>
      </c>
      <c r="F2563" s="253" t="s">
        <v>2168</v>
      </c>
      <c r="G2563" s="250"/>
      <c r="H2563" s="254">
        <v>2</v>
      </c>
      <c r="I2563" s="255"/>
      <c r="J2563" s="250"/>
      <c r="K2563" s="250"/>
      <c r="L2563" s="256"/>
      <c r="M2563" s="257"/>
      <c r="N2563" s="258"/>
      <c r="O2563" s="258"/>
      <c r="P2563" s="258"/>
      <c r="Q2563" s="258"/>
      <c r="R2563" s="258"/>
      <c r="S2563" s="258"/>
      <c r="T2563" s="25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60" t="s">
        <v>260</v>
      </c>
      <c r="AU2563" s="260" t="s">
        <v>93</v>
      </c>
      <c r="AV2563" s="13" t="s">
        <v>93</v>
      </c>
      <c r="AW2563" s="13" t="s">
        <v>40</v>
      </c>
      <c r="AX2563" s="13" t="s">
        <v>84</v>
      </c>
      <c r="AY2563" s="260" t="s">
        <v>251</v>
      </c>
    </row>
    <row r="2564" s="16" customFormat="1">
      <c r="A2564" s="16"/>
      <c r="B2564" s="283"/>
      <c r="C2564" s="284"/>
      <c r="D2564" s="251" t="s">
        <v>260</v>
      </c>
      <c r="E2564" s="285" t="s">
        <v>1</v>
      </c>
      <c r="F2564" s="286" t="s">
        <v>329</v>
      </c>
      <c r="G2564" s="284"/>
      <c r="H2564" s="287">
        <v>10</v>
      </c>
      <c r="I2564" s="288"/>
      <c r="J2564" s="284"/>
      <c r="K2564" s="284"/>
      <c r="L2564" s="289"/>
      <c r="M2564" s="290"/>
      <c r="N2564" s="291"/>
      <c r="O2564" s="291"/>
      <c r="P2564" s="291"/>
      <c r="Q2564" s="291"/>
      <c r="R2564" s="291"/>
      <c r="S2564" s="291"/>
      <c r="T2564" s="292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T2564" s="293" t="s">
        <v>260</v>
      </c>
      <c r="AU2564" s="293" t="s">
        <v>93</v>
      </c>
      <c r="AV2564" s="16" t="s">
        <v>273</v>
      </c>
      <c r="AW2564" s="16" t="s">
        <v>40</v>
      </c>
      <c r="AX2564" s="16" t="s">
        <v>84</v>
      </c>
      <c r="AY2564" s="293" t="s">
        <v>251</v>
      </c>
    </row>
    <row r="2565" s="15" customFormat="1">
      <c r="A2565" s="15"/>
      <c r="B2565" s="272"/>
      <c r="C2565" s="273"/>
      <c r="D2565" s="251" t="s">
        <v>260</v>
      </c>
      <c r="E2565" s="274" t="s">
        <v>1</v>
      </c>
      <c r="F2565" s="275" t="s">
        <v>2177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260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251</v>
      </c>
    </row>
    <row r="2566" s="13" customFormat="1">
      <c r="A2566" s="13"/>
      <c r="B2566" s="249"/>
      <c r="C2566" s="250"/>
      <c r="D2566" s="251" t="s">
        <v>260</v>
      </c>
      <c r="E2566" s="252" t="s">
        <v>1</v>
      </c>
      <c r="F2566" s="253" t="s">
        <v>2176</v>
      </c>
      <c r="G2566" s="250"/>
      <c r="H2566" s="254">
        <v>19</v>
      </c>
      <c r="I2566" s="255"/>
      <c r="J2566" s="250"/>
      <c r="K2566" s="250"/>
      <c r="L2566" s="256"/>
      <c r="M2566" s="257"/>
      <c r="N2566" s="258"/>
      <c r="O2566" s="258"/>
      <c r="P2566" s="258"/>
      <c r="Q2566" s="258"/>
      <c r="R2566" s="258"/>
      <c r="S2566" s="258"/>
      <c r="T2566" s="25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60" t="s">
        <v>260</v>
      </c>
      <c r="AU2566" s="260" t="s">
        <v>93</v>
      </c>
      <c r="AV2566" s="13" t="s">
        <v>93</v>
      </c>
      <c r="AW2566" s="13" t="s">
        <v>40</v>
      </c>
      <c r="AX2566" s="13" t="s">
        <v>84</v>
      </c>
      <c r="AY2566" s="260" t="s">
        <v>251</v>
      </c>
    </row>
    <row r="2567" s="13" customFormat="1">
      <c r="A2567" s="13"/>
      <c r="B2567" s="249"/>
      <c r="C2567" s="250"/>
      <c r="D2567" s="251" t="s">
        <v>260</v>
      </c>
      <c r="E2567" s="252" t="s">
        <v>1</v>
      </c>
      <c r="F2567" s="253" t="s">
        <v>2171</v>
      </c>
      <c r="G2567" s="250"/>
      <c r="H2567" s="254">
        <v>19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260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251</v>
      </c>
    </row>
    <row r="2568" s="13" customFormat="1">
      <c r="A2568" s="13"/>
      <c r="B2568" s="249"/>
      <c r="C2568" s="250"/>
      <c r="D2568" s="251" t="s">
        <v>260</v>
      </c>
      <c r="E2568" s="252" t="s">
        <v>1</v>
      </c>
      <c r="F2568" s="253" t="s">
        <v>2172</v>
      </c>
      <c r="G2568" s="250"/>
      <c r="H2568" s="254">
        <v>19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260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251</v>
      </c>
    </row>
    <row r="2569" s="13" customFormat="1">
      <c r="A2569" s="13"/>
      <c r="B2569" s="249"/>
      <c r="C2569" s="250"/>
      <c r="D2569" s="251" t="s">
        <v>260</v>
      </c>
      <c r="E2569" s="252" t="s">
        <v>1</v>
      </c>
      <c r="F2569" s="253" t="s">
        <v>2173</v>
      </c>
      <c r="G2569" s="250"/>
      <c r="H2569" s="254">
        <v>19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260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251</v>
      </c>
    </row>
    <row r="2570" s="13" customFormat="1">
      <c r="A2570" s="13"/>
      <c r="B2570" s="249"/>
      <c r="C2570" s="250"/>
      <c r="D2570" s="251" t="s">
        <v>260</v>
      </c>
      <c r="E2570" s="252" t="s">
        <v>1</v>
      </c>
      <c r="F2570" s="253" t="s">
        <v>2174</v>
      </c>
      <c r="G2570" s="250"/>
      <c r="H2570" s="254">
        <v>19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260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251</v>
      </c>
    </row>
    <row r="2571" s="16" customFormat="1">
      <c r="A2571" s="16"/>
      <c r="B2571" s="283"/>
      <c r="C2571" s="284"/>
      <c r="D2571" s="251" t="s">
        <v>260</v>
      </c>
      <c r="E2571" s="285" t="s">
        <v>1</v>
      </c>
      <c r="F2571" s="286" t="s">
        <v>329</v>
      </c>
      <c r="G2571" s="284"/>
      <c r="H2571" s="287">
        <v>95</v>
      </c>
      <c r="I2571" s="288"/>
      <c r="J2571" s="284"/>
      <c r="K2571" s="284"/>
      <c r="L2571" s="289"/>
      <c r="M2571" s="290"/>
      <c r="N2571" s="291"/>
      <c r="O2571" s="291"/>
      <c r="P2571" s="291"/>
      <c r="Q2571" s="291"/>
      <c r="R2571" s="291"/>
      <c r="S2571" s="291"/>
      <c r="T2571" s="292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93" t="s">
        <v>260</v>
      </c>
      <c r="AU2571" s="293" t="s">
        <v>93</v>
      </c>
      <c r="AV2571" s="16" t="s">
        <v>273</v>
      </c>
      <c r="AW2571" s="16" t="s">
        <v>40</v>
      </c>
      <c r="AX2571" s="16" t="s">
        <v>84</v>
      </c>
      <c r="AY2571" s="293" t="s">
        <v>251</v>
      </c>
    </row>
    <row r="2572" s="15" customFormat="1">
      <c r="A2572" s="15"/>
      <c r="B2572" s="272"/>
      <c r="C2572" s="273"/>
      <c r="D2572" s="251" t="s">
        <v>260</v>
      </c>
      <c r="E2572" s="274" t="s">
        <v>1</v>
      </c>
      <c r="F2572" s="275" t="s">
        <v>2178</v>
      </c>
      <c r="G2572" s="273"/>
      <c r="H2572" s="274" t="s">
        <v>1</v>
      </c>
      <c r="I2572" s="276"/>
      <c r="J2572" s="273"/>
      <c r="K2572" s="273"/>
      <c r="L2572" s="277"/>
      <c r="M2572" s="278"/>
      <c r="N2572" s="279"/>
      <c r="O2572" s="279"/>
      <c r="P2572" s="279"/>
      <c r="Q2572" s="279"/>
      <c r="R2572" s="279"/>
      <c r="S2572" s="279"/>
      <c r="T2572" s="280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81" t="s">
        <v>260</v>
      </c>
      <c r="AU2572" s="281" t="s">
        <v>93</v>
      </c>
      <c r="AV2572" s="15" t="s">
        <v>91</v>
      </c>
      <c r="AW2572" s="15" t="s">
        <v>40</v>
      </c>
      <c r="AX2572" s="15" t="s">
        <v>84</v>
      </c>
      <c r="AY2572" s="281" t="s">
        <v>251</v>
      </c>
    </row>
    <row r="2573" s="13" customFormat="1">
      <c r="A2573" s="13"/>
      <c r="B2573" s="249"/>
      <c r="C2573" s="250"/>
      <c r="D2573" s="251" t="s">
        <v>260</v>
      </c>
      <c r="E2573" s="252" t="s">
        <v>1</v>
      </c>
      <c r="F2573" s="253" t="s">
        <v>1160</v>
      </c>
      <c r="G2573" s="250"/>
      <c r="H2573" s="254">
        <v>1</v>
      </c>
      <c r="I2573" s="255"/>
      <c r="J2573" s="250"/>
      <c r="K2573" s="250"/>
      <c r="L2573" s="256"/>
      <c r="M2573" s="257"/>
      <c r="N2573" s="258"/>
      <c r="O2573" s="258"/>
      <c r="P2573" s="258"/>
      <c r="Q2573" s="258"/>
      <c r="R2573" s="258"/>
      <c r="S2573" s="258"/>
      <c r="T2573" s="25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60" t="s">
        <v>260</v>
      </c>
      <c r="AU2573" s="260" t="s">
        <v>93</v>
      </c>
      <c r="AV2573" s="13" t="s">
        <v>93</v>
      </c>
      <c r="AW2573" s="13" t="s">
        <v>40</v>
      </c>
      <c r="AX2573" s="13" t="s">
        <v>84</v>
      </c>
      <c r="AY2573" s="260" t="s">
        <v>251</v>
      </c>
    </row>
    <row r="2574" s="13" customFormat="1">
      <c r="A2574" s="13"/>
      <c r="B2574" s="249"/>
      <c r="C2574" s="250"/>
      <c r="D2574" s="251" t="s">
        <v>260</v>
      </c>
      <c r="E2574" s="252" t="s">
        <v>1</v>
      </c>
      <c r="F2574" s="253" t="s">
        <v>2179</v>
      </c>
      <c r="G2574" s="250"/>
      <c r="H2574" s="254">
        <v>1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260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251</v>
      </c>
    </row>
    <row r="2575" s="13" customFormat="1">
      <c r="A2575" s="13"/>
      <c r="B2575" s="249"/>
      <c r="C2575" s="250"/>
      <c r="D2575" s="251" t="s">
        <v>260</v>
      </c>
      <c r="E2575" s="252" t="s">
        <v>1</v>
      </c>
      <c r="F2575" s="253" t="s">
        <v>2180</v>
      </c>
      <c r="G2575" s="250"/>
      <c r="H2575" s="254">
        <v>1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260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251</v>
      </c>
    </row>
    <row r="2576" s="13" customFormat="1">
      <c r="A2576" s="13"/>
      <c r="B2576" s="249"/>
      <c r="C2576" s="250"/>
      <c r="D2576" s="251" t="s">
        <v>260</v>
      </c>
      <c r="E2576" s="252" t="s">
        <v>1</v>
      </c>
      <c r="F2576" s="253" t="s">
        <v>2181</v>
      </c>
      <c r="G2576" s="250"/>
      <c r="H2576" s="254">
        <v>1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260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251</v>
      </c>
    </row>
    <row r="2577" s="13" customFormat="1">
      <c r="A2577" s="13"/>
      <c r="B2577" s="249"/>
      <c r="C2577" s="250"/>
      <c r="D2577" s="251" t="s">
        <v>260</v>
      </c>
      <c r="E2577" s="252" t="s">
        <v>1</v>
      </c>
      <c r="F2577" s="253" t="s">
        <v>2182</v>
      </c>
      <c r="G2577" s="250"/>
      <c r="H2577" s="254">
        <v>1</v>
      </c>
      <c r="I2577" s="255"/>
      <c r="J2577" s="250"/>
      <c r="K2577" s="250"/>
      <c r="L2577" s="256"/>
      <c r="M2577" s="257"/>
      <c r="N2577" s="258"/>
      <c r="O2577" s="258"/>
      <c r="P2577" s="258"/>
      <c r="Q2577" s="258"/>
      <c r="R2577" s="258"/>
      <c r="S2577" s="258"/>
      <c r="T2577" s="25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60" t="s">
        <v>260</v>
      </c>
      <c r="AU2577" s="260" t="s">
        <v>93</v>
      </c>
      <c r="AV2577" s="13" t="s">
        <v>93</v>
      </c>
      <c r="AW2577" s="13" t="s">
        <v>40</v>
      </c>
      <c r="AX2577" s="13" t="s">
        <v>84</v>
      </c>
      <c r="AY2577" s="260" t="s">
        <v>251</v>
      </c>
    </row>
    <row r="2578" s="16" customFormat="1">
      <c r="A2578" s="16"/>
      <c r="B2578" s="283"/>
      <c r="C2578" s="284"/>
      <c r="D2578" s="251" t="s">
        <v>260</v>
      </c>
      <c r="E2578" s="285" t="s">
        <v>1</v>
      </c>
      <c r="F2578" s="286" t="s">
        <v>329</v>
      </c>
      <c r="G2578" s="284"/>
      <c r="H2578" s="287">
        <v>5</v>
      </c>
      <c r="I2578" s="288"/>
      <c r="J2578" s="284"/>
      <c r="K2578" s="284"/>
      <c r="L2578" s="289"/>
      <c r="M2578" s="290"/>
      <c r="N2578" s="291"/>
      <c r="O2578" s="291"/>
      <c r="P2578" s="291"/>
      <c r="Q2578" s="291"/>
      <c r="R2578" s="291"/>
      <c r="S2578" s="291"/>
      <c r="T2578" s="292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93" t="s">
        <v>260</v>
      </c>
      <c r="AU2578" s="293" t="s">
        <v>93</v>
      </c>
      <c r="AV2578" s="16" t="s">
        <v>273</v>
      </c>
      <c r="AW2578" s="16" t="s">
        <v>40</v>
      </c>
      <c r="AX2578" s="16" t="s">
        <v>84</v>
      </c>
      <c r="AY2578" s="293" t="s">
        <v>251</v>
      </c>
    </row>
    <row r="2579" s="14" customFormat="1">
      <c r="A2579" s="14"/>
      <c r="B2579" s="261"/>
      <c r="C2579" s="262"/>
      <c r="D2579" s="251" t="s">
        <v>260</v>
      </c>
      <c r="E2579" s="263" t="s">
        <v>1</v>
      </c>
      <c r="F2579" s="264" t="s">
        <v>262</v>
      </c>
      <c r="G2579" s="262"/>
      <c r="H2579" s="265">
        <v>110</v>
      </c>
      <c r="I2579" s="266"/>
      <c r="J2579" s="262"/>
      <c r="K2579" s="262"/>
      <c r="L2579" s="267"/>
      <c r="M2579" s="268"/>
      <c r="N2579" s="269"/>
      <c r="O2579" s="269"/>
      <c r="P2579" s="269"/>
      <c r="Q2579" s="269"/>
      <c r="R2579" s="269"/>
      <c r="S2579" s="269"/>
      <c r="T2579" s="270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71" t="s">
        <v>260</v>
      </c>
      <c r="AU2579" s="271" t="s">
        <v>93</v>
      </c>
      <c r="AV2579" s="14" t="s">
        <v>257</v>
      </c>
      <c r="AW2579" s="14" t="s">
        <v>40</v>
      </c>
      <c r="AX2579" s="14" t="s">
        <v>91</v>
      </c>
      <c r="AY2579" s="271" t="s">
        <v>251</v>
      </c>
    </row>
    <row r="2580" s="2" customFormat="1" ht="37.8" customHeight="1">
      <c r="A2580" s="41"/>
      <c r="B2580" s="42"/>
      <c r="C2580" s="294" t="s">
        <v>2462</v>
      </c>
      <c r="D2580" s="294" t="s">
        <v>338</v>
      </c>
      <c r="E2580" s="295" t="s">
        <v>2463</v>
      </c>
      <c r="F2580" s="296" t="s">
        <v>2464</v>
      </c>
      <c r="G2580" s="297" t="s">
        <v>571</v>
      </c>
      <c r="H2580" s="298">
        <v>15</v>
      </c>
      <c r="I2580" s="299"/>
      <c r="J2580" s="300">
        <f>ROUND(I2580*H2580,2)</f>
        <v>0</v>
      </c>
      <c r="K2580" s="301"/>
      <c r="L2580" s="302"/>
      <c r="M2580" s="303" t="s">
        <v>1</v>
      </c>
      <c r="N2580" s="304" t="s">
        <v>49</v>
      </c>
      <c r="O2580" s="94"/>
      <c r="P2580" s="240">
        <f>O2580*H2580</f>
        <v>0</v>
      </c>
      <c r="Q2580" s="240">
        <v>0.017999999999999999</v>
      </c>
      <c r="R2580" s="240">
        <f>Q2580*H2580</f>
        <v>0.26999999999999996</v>
      </c>
      <c r="S2580" s="240">
        <v>0</v>
      </c>
      <c r="T2580" s="241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42" t="s">
        <v>364</v>
      </c>
      <c r="AT2580" s="242" t="s">
        <v>338</v>
      </c>
      <c r="AU2580" s="242" t="s">
        <v>93</v>
      </c>
      <c r="AY2580" s="19" t="s">
        <v>251</v>
      </c>
      <c r="BE2580" s="243">
        <f>IF(N2580="základní",J2580,0)</f>
        <v>0</v>
      </c>
      <c r="BF2580" s="243">
        <f>IF(N2580="snížená",J2580,0)</f>
        <v>0</v>
      </c>
      <c r="BG2580" s="243">
        <f>IF(N2580="zákl. přenesená",J2580,0)</f>
        <v>0</v>
      </c>
      <c r="BH2580" s="243">
        <f>IF(N2580="sníž. přenesená",J2580,0)</f>
        <v>0</v>
      </c>
      <c r="BI2580" s="243">
        <f>IF(N2580="nulová",J2580,0)</f>
        <v>0</v>
      </c>
      <c r="BJ2580" s="19" t="s">
        <v>91</v>
      </c>
      <c r="BK2580" s="243">
        <f>ROUND(I2580*H2580,2)</f>
        <v>0</v>
      </c>
      <c r="BL2580" s="19" t="s">
        <v>304</v>
      </c>
      <c r="BM2580" s="242" t="s">
        <v>2465</v>
      </c>
    </row>
    <row r="2581" s="15" customFormat="1">
      <c r="A2581" s="15"/>
      <c r="B2581" s="272"/>
      <c r="C2581" s="273"/>
      <c r="D2581" s="251" t="s">
        <v>260</v>
      </c>
      <c r="E2581" s="274" t="s">
        <v>1</v>
      </c>
      <c r="F2581" s="275" t="s">
        <v>1032</v>
      </c>
      <c r="G2581" s="273"/>
      <c r="H2581" s="274" t="s">
        <v>1</v>
      </c>
      <c r="I2581" s="276"/>
      <c r="J2581" s="273"/>
      <c r="K2581" s="273"/>
      <c r="L2581" s="277"/>
      <c r="M2581" s="278"/>
      <c r="N2581" s="279"/>
      <c r="O2581" s="279"/>
      <c r="P2581" s="279"/>
      <c r="Q2581" s="279"/>
      <c r="R2581" s="279"/>
      <c r="S2581" s="279"/>
      <c r="T2581" s="280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81" t="s">
        <v>260</v>
      </c>
      <c r="AU2581" s="281" t="s">
        <v>93</v>
      </c>
      <c r="AV2581" s="15" t="s">
        <v>91</v>
      </c>
      <c r="AW2581" s="15" t="s">
        <v>40</v>
      </c>
      <c r="AX2581" s="15" t="s">
        <v>84</v>
      </c>
      <c r="AY2581" s="281" t="s">
        <v>251</v>
      </c>
    </row>
    <row r="2582" s="15" customFormat="1">
      <c r="A2582" s="15"/>
      <c r="B2582" s="272"/>
      <c r="C2582" s="273"/>
      <c r="D2582" s="251" t="s">
        <v>260</v>
      </c>
      <c r="E2582" s="274" t="s">
        <v>1</v>
      </c>
      <c r="F2582" s="275" t="s">
        <v>2164</v>
      </c>
      <c r="G2582" s="273"/>
      <c r="H2582" s="274" t="s">
        <v>1</v>
      </c>
      <c r="I2582" s="276"/>
      <c r="J2582" s="273"/>
      <c r="K2582" s="273"/>
      <c r="L2582" s="277"/>
      <c r="M2582" s="278"/>
      <c r="N2582" s="279"/>
      <c r="O2582" s="279"/>
      <c r="P2582" s="279"/>
      <c r="Q2582" s="279"/>
      <c r="R2582" s="279"/>
      <c r="S2582" s="279"/>
      <c r="T2582" s="280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81" t="s">
        <v>260</v>
      </c>
      <c r="AU2582" s="281" t="s">
        <v>93</v>
      </c>
      <c r="AV2582" s="15" t="s">
        <v>91</v>
      </c>
      <c r="AW2582" s="15" t="s">
        <v>40</v>
      </c>
      <c r="AX2582" s="15" t="s">
        <v>84</v>
      </c>
      <c r="AY2582" s="281" t="s">
        <v>251</v>
      </c>
    </row>
    <row r="2583" s="13" customFormat="1">
      <c r="A2583" s="13"/>
      <c r="B2583" s="249"/>
      <c r="C2583" s="250"/>
      <c r="D2583" s="251" t="s">
        <v>260</v>
      </c>
      <c r="E2583" s="252" t="s">
        <v>1</v>
      </c>
      <c r="F2583" s="253" t="s">
        <v>1156</v>
      </c>
      <c r="G2583" s="250"/>
      <c r="H2583" s="254">
        <v>2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260</v>
      </c>
      <c r="AU2583" s="260" t="s">
        <v>93</v>
      </c>
      <c r="AV2583" s="13" t="s">
        <v>93</v>
      </c>
      <c r="AW2583" s="13" t="s">
        <v>40</v>
      </c>
      <c r="AX2583" s="13" t="s">
        <v>84</v>
      </c>
      <c r="AY2583" s="260" t="s">
        <v>251</v>
      </c>
    </row>
    <row r="2584" s="13" customFormat="1">
      <c r="A2584" s="13"/>
      <c r="B2584" s="249"/>
      <c r="C2584" s="250"/>
      <c r="D2584" s="251" t="s">
        <v>260</v>
      </c>
      <c r="E2584" s="252" t="s">
        <v>1</v>
      </c>
      <c r="F2584" s="253" t="s">
        <v>2165</v>
      </c>
      <c r="G2584" s="250"/>
      <c r="H2584" s="254">
        <v>2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260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251</v>
      </c>
    </row>
    <row r="2585" s="13" customFormat="1">
      <c r="A2585" s="13"/>
      <c r="B2585" s="249"/>
      <c r="C2585" s="250"/>
      <c r="D2585" s="251" t="s">
        <v>260</v>
      </c>
      <c r="E2585" s="252" t="s">
        <v>1</v>
      </c>
      <c r="F2585" s="253" t="s">
        <v>2166</v>
      </c>
      <c r="G2585" s="250"/>
      <c r="H2585" s="254">
        <v>2</v>
      </c>
      <c r="I2585" s="255"/>
      <c r="J2585" s="250"/>
      <c r="K2585" s="250"/>
      <c r="L2585" s="256"/>
      <c r="M2585" s="257"/>
      <c r="N2585" s="258"/>
      <c r="O2585" s="258"/>
      <c r="P2585" s="258"/>
      <c r="Q2585" s="258"/>
      <c r="R2585" s="258"/>
      <c r="S2585" s="258"/>
      <c r="T2585" s="25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60" t="s">
        <v>260</v>
      </c>
      <c r="AU2585" s="260" t="s">
        <v>93</v>
      </c>
      <c r="AV2585" s="13" t="s">
        <v>93</v>
      </c>
      <c r="AW2585" s="13" t="s">
        <v>40</v>
      </c>
      <c r="AX2585" s="13" t="s">
        <v>84</v>
      </c>
      <c r="AY2585" s="260" t="s">
        <v>251</v>
      </c>
    </row>
    <row r="2586" s="13" customFormat="1">
      <c r="A2586" s="13"/>
      <c r="B2586" s="249"/>
      <c r="C2586" s="250"/>
      <c r="D2586" s="251" t="s">
        <v>260</v>
      </c>
      <c r="E2586" s="252" t="s">
        <v>1</v>
      </c>
      <c r="F2586" s="253" t="s">
        <v>2167</v>
      </c>
      <c r="G2586" s="250"/>
      <c r="H2586" s="254">
        <v>2</v>
      </c>
      <c r="I2586" s="255"/>
      <c r="J2586" s="250"/>
      <c r="K2586" s="250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60" t="s">
        <v>260</v>
      </c>
      <c r="AU2586" s="260" t="s">
        <v>93</v>
      </c>
      <c r="AV2586" s="13" t="s">
        <v>93</v>
      </c>
      <c r="AW2586" s="13" t="s">
        <v>40</v>
      </c>
      <c r="AX2586" s="13" t="s">
        <v>84</v>
      </c>
      <c r="AY2586" s="260" t="s">
        <v>251</v>
      </c>
    </row>
    <row r="2587" s="13" customFormat="1">
      <c r="A2587" s="13"/>
      <c r="B2587" s="249"/>
      <c r="C2587" s="250"/>
      <c r="D2587" s="251" t="s">
        <v>260</v>
      </c>
      <c r="E2587" s="252" t="s">
        <v>1</v>
      </c>
      <c r="F2587" s="253" t="s">
        <v>2168</v>
      </c>
      <c r="G2587" s="250"/>
      <c r="H2587" s="254">
        <v>2</v>
      </c>
      <c r="I2587" s="255"/>
      <c r="J2587" s="250"/>
      <c r="K2587" s="250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60" t="s">
        <v>260</v>
      </c>
      <c r="AU2587" s="260" t="s">
        <v>93</v>
      </c>
      <c r="AV2587" s="13" t="s">
        <v>93</v>
      </c>
      <c r="AW2587" s="13" t="s">
        <v>40</v>
      </c>
      <c r="AX2587" s="13" t="s">
        <v>84</v>
      </c>
      <c r="AY2587" s="260" t="s">
        <v>251</v>
      </c>
    </row>
    <row r="2588" s="16" customFormat="1">
      <c r="A2588" s="16"/>
      <c r="B2588" s="283"/>
      <c r="C2588" s="284"/>
      <c r="D2588" s="251" t="s">
        <v>260</v>
      </c>
      <c r="E2588" s="285" t="s">
        <v>1</v>
      </c>
      <c r="F2588" s="286" t="s">
        <v>329</v>
      </c>
      <c r="G2588" s="284"/>
      <c r="H2588" s="287">
        <v>10</v>
      </c>
      <c r="I2588" s="288"/>
      <c r="J2588" s="284"/>
      <c r="K2588" s="284"/>
      <c r="L2588" s="289"/>
      <c r="M2588" s="290"/>
      <c r="N2588" s="291"/>
      <c r="O2588" s="291"/>
      <c r="P2588" s="291"/>
      <c r="Q2588" s="291"/>
      <c r="R2588" s="291"/>
      <c r="S2588" s="291"/>
      <c r="T2588" s="292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T2588" s="293" t="s">
        <v>260</v>
      </c>
      <c r="AU2588" s="293" t="s">
        <v>93</v>
      </c>
      <c r="AV2588" s="16" t="s">
        <v>273</v>
      </c>
      <c r="AW2588" s="16" t="s">
        <v>40</v>
      </c>
      <c r="AX2588" s="16" t="s">
        <v>84</v>
      </c>
      <c r="AY2588" s="293" t="s">
        <v>251</v>
      </c>
    </row>
    <row r="2589" s="15" customFormat="1">
      <c r="A2589" s="15"/>
      <c r="B2589" s="272"/>
      <c r="C2589" s="273"/>
      <c r="D2589" s="251" t="s">
        <v>260</v>
      </c>
      <c r="E2589" s="274" t="s">
        <v>1</v>
      </c>
      <c r="F2589" s="275" t="s">
        <v>2178</v>
      </c>
      <c r="G2589" s="273"/>
      <c r="H2589" s="274" t="s">
        <v>1</v>
      </c>
      <c r="I2589" s="276"/>
      <c r="J2589" s="273"/>
      <c r="K2589" s="273"/>
      <c r="L2589" s="277"/>
      <c r="M2589" s="278"/>
      <c r="N2589" s="279"/>
      <c r="O2589" s="279"/>
      <c r="P2589" s="279"/>
      <c r="Q2589" s="279"/>
      <c r="R2589" s="279"/>
      <c r="S2589" s="279"/>
      <c r="T2589" s="280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81" t="s">
        <v>260</v>
      </c>
      <c r="AU2589" s="281" t="s">
        <v>93</v>
      </c>
      <c r="AV2589" s="15" t="s">
        <v>91</v>
      </c>
      <c r="AW2589" s="15" t="s">
        <v>40</v>
      </c>
      <c r="AX2589" s="15" t="s">
        <v>84</v>
      </c>
      <c r="AY2589" s="281" t="s">
        <v>251</v>
      </c>
    </row>
    <row r="2590" s="13" customFormat="1">
      <c r="A2590" s="13"/>
      <c r="B2590" s="249"/>
      <c r="C2590" s="250"/>
      <c r="D2590" s="251" t="s">
        <v>260</v>
      </c>
      <c r="E2590" s="252" t="s">
        <v>1</v>
      </c>
      <c r="F2590" s="253" t="s">
        <v>1160</v>
      </c>
      <c r="G2590" s="250"/>
      <c r="H2590" s="254">
        <v>1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260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251</v>
      </c>
    </row>
    <row r="2591" s="13" customFormat="1">
      <c r="A2591" s="13"/>
      <c r="B2591" s="249"/>
      <c r="C2591" s="250"/>
      <c r="D2591" s="251" t="s">
        <v>260</v>
      </c>
      <c r="E2591" s="252" t="s">
        <v>1</v>
      </c>
      <c r="F2591" s="253" t="s">
        <v>2179</v>
      </c>
      <c r="G2591" s="250"/>
      <c r="H2591" s="254">
        <v>1</v>
      </c>
      <c r="I2591" s="255"/>
      <c r="J2591" s="250"/>
      <c r="K2591" s="250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60" t="s">
        <v>260</v>
      </c>
      <c r="AU2591" s="260" t="s">
        <v>93</v>
      </c>
      <c r="AV2591" s="13" t="s">
        <v>93</v>
      </c>
      <c r="AW2591" s="13" t="s">
        <v>40</v>
      </c>
      <c r="AX2591" s="13" t="s">
        <v>84</v>
      </c>
      <c r="AY2591" s="260" t="s">
        <v>251</v>
      </c>
    </row>
    <row r="2592" s="13" customFormat="1">
      <c r="A2592" s="13"/>
      <c r="B2592" s="249"/>
      <c r="C2592" s="250"/>
      <c r="D2592" s="251" t="s">
        <v>260</v>
      </c>
      <c r="E2592" s="252" t="s">
        <v>1</v>
      </c>
      <c r="F2592" s="253" t="s">
        <v>2180</v>
      </c>
      <c r="G2592" s="250"/>
      <c r="H2592" s="254">
        <v>1</v>
      </c>
      <c r="I2592" s="255"/>
      <c r="J2592" s="250"/>
      <c r="K2592" s="250"/>
      <c r="L2592" s="256"/>
      <c r="M2592" s="257"/>
      <c r="N2592" s="258"/>
      <c r="O2592" s="258"/>
      <c r="P2592" s="258"/>
      <c r="Q2592" s="258"/>
      <c r="R2592" s="258"/>
      <c r="S2592" s="258"/>
      <c r="T2592" s="25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60" t="s">
        <v>260</v>
      </c>
      <c r="AU2592" s="260" t="s">
        <v>93</v>
      </c>
      <c r="AV2592" s="13" t="s">
        <v>93</v>
      </c>
      <c r="AW2592" s="13" t="s">
        <v>40</v>
      </c>
      <c r="AX2592" s="13" t="s">
        <v>84</v>
      </c>
      <c r="AY2592" s="260" t="s">
        <v>251</v>
      </c>
    </row>
    <row r="2593" s="13" customFormat="1">
      <c r="A2593" s="13"/>
      <c r="B2593" s="249"/>
      <c r="C2593" s="250"/>
      <c r="D2593" s="251" t="s">
        <v>260</v>
      </c>
      <c r="E2593" s="252" t="s">
        <v>1</v>
      </c>
      <c r="F2593" s="253" t="s">
        <v>2181</v>
      </c>
      <c r="G2593" s="250"/>
      <c r="H2593" s="254">
        <v>1</v>
      </c>
      <c r="I2593" s="255"/>
      <c r="J2593" s="250"/>
      <c r="K2593" s="250"/>
      <c r="L2593" s="256"/>
      <c r="M2593" s="257"/>
      <c r="N2593" s="258"/>
      <c r="O2593" s="258"/>
      <c r="P2593" s="258"/>
      <c r="Q2593" s="258"/>
      <c r="R2593" s="258"/>
      <c r="S2593" s="258"/>
      <c r="T2593" s="25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60" t="s">
        <v>260</v>
      </c>
      <c r="AU2593" s="260" t="s">
        <v>93</v>
      </c>
      <c r="AV2593" s="13" t="s">
        <v>93</v>
      </c>
      <c r="AW2593" s="13" t="s">
        <v>40</v>
      </c>
      <c r="AX2593" s="13" t="s">
        <v>84</v>
      </c>
      <c r="AY2593" s="260" t="s">
        <v>251</v>
      </c>
    </row>
    <row r="2594" s="13" customFormat="1">
      <c r="A2594" s="13"/>
      <c r="B2594" s="249"/>
      <c r="C2594" s="250"/>
      <c r="D2594" s="251" t="s">
        <v>260</v>
      </c>
      <c r="E2594" s="252" t="s">
        <v>1</v>
      </c>
      <c r="F2594" s="253" t="s">
        <v>2182</v>
      </c>
      <c r="G2594" s="250"/>
      <c r="H2594" s="254">
        <v>1</v>
      </c>
      <c r="I2594" s="255"/>
      <c r="J2594" s="250"/>
      <c r="K2594" s="250"/>
      <c r="L2594" s="256"/>
      <c r="M2594" s="257"/>
      <c r="N2594" s="258"/>
      <c r="O2594" s="258"/>
      <c r="P2594" s="258"/>
      <c r="Q2594" s="258"/>
      <c r="R2594" s="258"/>
      <c r="S2594" s="258"/>
      <c r="T2594" s="25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60" t="s">
        <v>260</v>
      </c>
      <c r="AU2594" s="260" t="s">
        <v>93</v>
      </c>
      <c r="AV2594" s="13" t="s">
        <v>93</v>
      </c>
      <c r="AW2594" s="13" t="s">
        <v>40</v>
      </c>
      <c r="AX2594" s="13" t="s">
        <v>84</v>
      </c>
      <c r="AY2594" s="260" t="s">
        <v>251</v>
      </c>
    </row>
    <row r="2595" s="16" customFormat="1">
      <c r="A2595" s="16"/>
      <c r="B2595" s="283"/>
      <c r="C2595" s="284"/>
      <c r="D2595" s="251" t="s">
        <v>260</v>
      </c>
      <c r="E2595" s="285" t="s">
        <v>1</v>
      </c>
      <c r="F2595" s="286" t="s">
        <v>329</v>
      </c>
      <c r="G2595" s="284"/>
      <c r="H2595" s="287">
        <v>5</v>
      </c>
      <c r="I2595" s="288"/>
      <c r="J2595" s="284"/>
      <c r="K2595" s="284"/>
      <c r="L2595" s="289"/>
      <c r="M2595" s="290"/>
      <c r="N2595" s="291"/>
      <c r="O2595" s="291"/>
      <c r="P2595" s="291"/>
      <c r="Q2595" s="291"/>
      <c r="R2595" s="291"/>
      <c r="S2595" s="291"/>
      <c r="T2595" s="292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T2595" s="293" t="s">
        <v>260</v>
      </c>
      <c r="AU2595" s="293" t="s">
        <v>93</v>
      </c>
      <c r="AV2595" s="16" t="s">
        <v>273</v>
      </c>
      <c r="AW2595" s="16" t="s">
        <v>40</v>
      </c>
      <c r="AX2595" s="16" t="s">
        <v>84</v>
      </c>
      <c r="AY2595" s="293" t="s">
        <v>251</v>
      </c>
    </row>
    <row r="2596" s="14" customFormat="1">
      <c r="A2596" s="14"/>
      <c r="B2596" s="261"/>
      <c r="C2596" s="262"/>
      <c r="D2596" s="251" t="s">
        <v>260</v>
      </c>
      <c r="E2596" s="263" t="s">
        <v>1</v>
      </c>
      <c r="F2596" s="264" t="s">
        <v>262</v>
      </c>
      <c r="G2596" s="262"/>
      <c r="H2596" s="265">
        <v>15</v>
      </c>
      <c r="I2596" s="266"/>
      <c r="J2596" s="262"/>
      <c r="K2596" s="262"/>
      <c r="L2596" s="267"/>
      <c r="M2596" s="268"/>
      <c r="N2596" s="269"/>
      <c r="O2596" s="269"/>
      <c r="P2596" s="269"/>
      <c r="Q2596" s="269"/>
      <c r="R2596" s="269"/>
      <c r="S2596" s="269"/>
      <c r="T2596" s="270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71" t="s">
        <v>260</v>
      </c>
      <c r="AU2596" s="271" t="s">
        <v>93</v>
      </c>
      <c r="AV2596" s="14" t="s">
        <v>257</v>
      </c>
      <c r="AW2596" s="14" t="s">
        <v>40</v>
      </c>
      <c r="AX2596" s="14" t="s">
        <v>91</v>
      </c>
      <c r="AY2596" s="271" t="s">
        <v>251</v>
      </c>
    </row>
    <row r="2597" s="2" customFormat="1" ht="37.8" customHeight="1">
      <c r="A2597" s="41"/>
      <c r="B2597" s="42"/>
      <c r="C2597" s="294" t="s">
        <v>2466</v>
      </c>
      <c r="D2597" s="294" t="s">
        <v>338</v>
      </c>
      <c r="E2597" s="295" t="s">
        <v>2467</v>
      </c>
      <c r="F2597" s="296" t="s">
        <v>2468</v>
      </c>
      <c r="G2597" s="297" t="s">
        <v>571</v>
      </c>
      <c r="H2597" s="298">
        <v>95</v>
      </c>
      <c r="I2597" s="299"/>
      <c r="J2597" s="300">
        <f>ROUND(I2597*H2597,2)</f>
        <v>0</v>
      </c>
      <c r="K2597" s="301"/>
      <c r="L2597" s="302"/>
      <c r="M2597" s="303" t="s">
        <v>1</v>
      </c>
      <c r="N2597" s="304" t="s">
        <v>49</v>
      </c>
      <c r="O2597" s="94"/>
      <c r="P2597" s="240">
        <f>O2597*H2597</f>
        <v>0</v>
      </c>
      <c r="Q2597" s="240">
        <v>0.017999999999999999</v>
      </c>
      <c r="R2597" s="240">
        <f>Q2597*H2597</f>
        <v>1.71</v>
      </c>
      <c r="S2597" s="240">
        <v>0</v>
      </c>
      <c r="T2597" s="241">
        <f>S2597*H2597</f>
        <v>0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42" t="s">
        <v>364</v>
      </c>
      <c r="AT2597" s="242" t="s">
        <v>338</v>
      </c>
      <c r="AU2597" s="242" t="s">
        <v>93</v>
      </c>
      <c r="AY2597" s="19" t="s">
        <v>251</v>
      </c>
      <c r="BE2597" s="243">
        <f>IF(N2597="základní",J2597,0)</f>
        <v>0</v>
      </c>
      <c r="BF2597" s="243">
        <f>IF(N2597="snížená",J2597,0)</f>
        <v>0</v>
      </c>
      <c r="BG2597" s="243">
        <f>IF(N2597="zákl. přenesená",J2597,0)</f>
        <v>0</v>
      </c>
      <c r="BH2597" s="243">
        <f>IF(N2597="sníž. přenesená",J2597,0)</f>
        <v>0</v>
      </c>
      <c r="BI2597" s="243">
        <f>IF(N2597="nulová",J2597,0)</f>
        <v>0</v>
      </c>
      <c r="BJ2597" s="19" t="s">
        <v>91</v>
      </c>
      <c r="BK2597" s="243">
        <f>ROUND(I2597*H2597,2)</f>
        <v>0</v>
      </c>
      <c r="BL2597" s="19" t="s">
        <v>304</v>
      </c>
      <c r="BM2597" s="242" t="s">
        <v>2469</v>
      </c>
    </row>
    <row r="2598" s="15" customFormat="1">
      <c r="A2598" s="15"/>
      <c r="B2598" s="272"/>
      <c r="C2598" s="273"/>
      <c r="D2598" s="251" t="s">
        <v>260</v>
      </c>
      <c r="E2598" s="274" t="s">
        <v>1</v>
      </c>
      <c r="F2598" s="275" t="s">
        <v>1032</v>
      </c>
      <c r="G2598" s="273"/>
      <c r="H2598" s="274" t="s">
        <v>1</v>
      </c>
      <c r="I2598" s="276"/>
      <c r="J2598" s="273"/>
      <c r="K2598" s="273"/>
      <c r="L2598" s="277"/>
      <c r="M2598" s="278"/>
      <c r="N2598" s="279"/>
      <c r="O2598" s="279"/>
      <c r="P2598" s="279"/>
      <c r="Q2598" s="279"/>
      <c r="R2598" s="279"/>
      <c r="S2598" s="279"/>
      <c r="T2598" s="280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81" t="s">
        <v>260</v>
      </c>
      <c r="AU2598" s="281" t="s">
        <v>93</v>
      </c>
      <c r="AV2598" s="15" t="s">
        <v>91</v>
      </c>
      <c r="AW2598" s="15" t="s">
        <v>40</v>
      </c>
      <c r="AX2598" s="15" t="s">
        <v>84</v>
      </c>
      <c r="AY2598" s="281" t="s">
        <v>251</v>
      </c>
    </row>
    <row r="2599" s="15" customFormat="1">
      <c r="A2599" s="15"/>
      <c r="B2599" s="272"/>
      <c r="C2599" s="273"/>
      <c r="D2599" s="251" t="s">
        <v>260</v>
      </c>
      <c r="E2599" s="274" t="s">
        <v>1</v>
      </c>
      <c r="F2599" s="275" t="s">
        <v>2177</v>
      </c>
      <c r="G2599" s="273"/>
      <c r="H2599" s="274" t="s">
        <v>1</v>
      </c>
      <c r="I2599" s="276"/>
      <c r="J2599" s="273"/>
      <c r="K2599" s="273"/>
      <c r="L2599" s="277"/>
      <c r="M2599" s="278"/>
      <c r="N2599" s="279"/>
      <c r="O2599" s="279"/>
      <c r="P2599" s="279"/>
      <c r="Q2599" s="279"/>
      <c r="R2599" s="279"/>
      <c r="S2599" s="279"/>
      <c r="T2599" s="280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81" t="s">
        <v>260</v>
      </c>
      <c r="AU2599" s="281" t="s">
        <v>93</v>
      </c>
      <c r="AV2599" s="15" t="s">
        <v>91</v>
      </c>
      <c r="AW2599" s="15" t="s">
        <v>40</v>
      </c>
      <c r="AX2599" s="15" t="s">
        <v>84</v>
      </c>
      <c r="AY2599" s="281" t="s">
        <v>251</v>
      </c>
    </row>
    <row r="2600" s="13" customFormat="1">
      <c r="A2600" s="13"/>
      <c r="B2600" s="249"/>
      <c r="C2600" s="250"/>
      <c r="D2600" s="251" t="s">
        <v>260</v>
      </c>
      <c r="E2600" s="252" t="s">
        <v>1</v>
      </c>
      <c r="F2600" s="253" t="s">
        <v>2176</v>
      </c>
      <c r="G2600" s="250"/>
      <c r="H2600" s="254">
        <v>19</v>
      </c>
      <c r="I2600" s="255"/>
      <c r="J2600" s="250"/>
      <c r="K2600" s="250"/>
      <c r="L2600" s="256"/>
      <c r="M2600" s="257"/>
      <c r="N2600" s="258"/>
      <c r="O2600" s="258"/>
      <c r="P2600" s="258"/>
      <c r="Q2600" s="258"/>
      <c r="R2600" s="258"/>
      <c r="S2600" s="258"/>
      <c r="T2600" s="25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60" t="s">
        <v>260</v>
      </c>
      <c r="AU2600" s="260" t="s">
        <v>93</v>
      </c>
      <c r="AV2600" s="13" t="s">
        <v>93</v>
      </c>
      <c r="AW2600" s="13" t="s">
        <v>40</v>
      </c>
      <c r="AX2600" s="13" t="s">
        <v>84</v>
      </c>
      <c r="AY2600" s="260" t="s">
        <v>251</v>
      </c>
    </row>
    <row r="2601" s="13" customFormat="1">
      <c r="A2601" s="13"/>
      <c r="B2601" s="249"/>
      <c r="C2601" s="250"/>
      <c r="D2601" s="251" t="s">
        <v>260</v>
      </c>
      <c r="E2601" s="252" t="s">
        <v>1</v>
      </c>
      <c r="F2601" s="253" t="s">
        <v>2171</v>
      </c>
      <c r="G2601" s="250"/>
      <c r="H2601" s="254">
        <v>19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260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251</v>
      </c>
    </row>
    <row r="2602" s="13" customFormat="1">
      <c r="A2602" s="13"/>
      <c r="B2602" s="249"/>
      <c r="C2602" s="250"/>
      <c r="D2602" s="251" t="s">
        <v>260</v>
      </c>
      <c r="E2602" s="252" t="s">
        <v>1</v>
      </c>
      <c r="F2602" s="253" t="s">
        <v>2172</v>
      </c>
      <c r="G2602" s="250"/>
      <c r="H2602" s="254">
        <v>19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260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251</v>
      </c>
    </row>
    <row r="2603" s="13" customFormat="1">
      <c r="A2603" s="13"/>
      <c r="B2603" s="249"/>
      <c r="C2603" s="250"/>
      <c r="D2603" s="251" t="s">
        <v>260</v>
      </c>
      <c r="E2603" s="252" t="s">
        <v>1</v>
      </c>
      <c r="F2603" s="253" t="s">
        <v>2173</v>
      </c>
      <c r="G2603" s="250"/>
      <c r="H2603" s="254">
        <v>19</v>
      </c>
      <c r="I2603" s="255"/>
      <c r="J2603" s="250"/>
      <c r="K2603" s="250"/>
      <c r="L2603" s="256"/>
      <c r="M2603" s="257"/>
      <c r="N2603" s="258"/>
      <c r="O2603" s="258"/>
      <c r="P2603" s="258"/>
      <c r="Q2603" s="258"/>
      <c r="R2603" s="258"/>
      <c r="S2603" s="258"/>
      <c r="T2603" s="25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60" t="s">
        <v>260</v>
      </c>
      <c r="AU2603" s="260" t="s">
        <v>93</v>
      </c>
      <c r="AV2603" s="13" t="s">
        <v>93</v>
      </c>
      <c r="AW2603" s="13" t="s">
        <v>40</v>
      </c>
      <c r="AX2603" s="13" t="s">
        <v>84</v>
      </c>
      <c r="AY2603" s="260" t="s">
        <v>251</v>
      </c>
    </row>
    <row r="2604" s="13" customFormat="1">
      <c r="A2604" s="13"/>
      <c r="B2604" s="249"/>
      <c r="C2604" s="250"/>
      <c r="D2604" s="251" t="s">
        <v>260</v>
      </c>
      <c r="E2604" s="252" t="s">
        <v>1</v>
      </c>
      <c r="F2604" s="253" t="s">
        <v>2174</v>
      </c>
      <c r="G2604" s="250"/>
      <c r="H2604" s="254">
        <v>19</v>
      </c>
      <c r="I2604" s="255"/>
      <c r="J2604" s="250"/>
      <c r="K2604" s="250"/>
      <c r="L2604" s="256"/>
      <c r="M2604" s="257"/>
      <c r="N2604" s="258"/>
      <c r="O2604" s="258"/>
      <c r="P2604" s="258"/>
      <c r="Q2604" s="258"/>
      <c r="R2604" s="258"/>
      <c r="S2604" s="258"/>
      <c r="T2604" s="25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60" t="s">
        <v>260</v>
      </c>
      <c r="AU2604" s="260" t="s">
        <v>93</v>
      </c>
      <c r="AV2604" s="13" t="s">
        <v>93</v>
      </c>
      <c r="AW2604" s="13" t="s">
        <v>40</v>
      </c>
      <c r="AX2604" s="13" t="s">
        <v>84</v>
      </c>
      <c r="AY2604" s="260" t="s">
        <v>251</v>
      </c>
    </row>
    <row r="2605" s="14" customFormat="1">
      <c r="A2605" s="14"/>
      <c r="B2605" s="261"/>
      <c r="C2605" s="262"/>
      <c r="D2605" s="251" t="s">
        <v>260</v>
      </c>
      <c r="E2605" s="263" t="s">
        <v>1</v>
      </c>
      <c r="F2605" s="264" t="s">
        <v>262</v>
      </c>
      <c r="G2605" s="262"/>
      <c r="H2605" s="265">
        <v>95</v>
      </c>
      <c r="I2605" s="266"/>
      <c r="J2605" s="262"/>
      <c r="K2605" s="262"/>
      <c r="L2605" s="267"/>
      <c r="M2605" s="268"/>
      <c r="N2605" s="269"/>
      <c r="O2605" s="269"/>
      <c r="P2605" s="269"/>
      <c r="Q2605" s="269"/>
      <c r="R2605" s="269"/>
      <c r="S2605" s="269"/>
      <c r="T2605" s="270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71" t="s">
        <v>260</v>
      </c>
      <c r="AU2605" s="271" t="s">
        <v>93</v>
      </c>
      <c r="AV2605" s="14" t="s">
        <v>257</v>
      </c>
      <c r="AW2605" s="14" t="s">
        <v>40</v>
      </c>
      <c r="AX2605" s="14" t="s">
        <v>91</v>
      </c>
      <c r="AY2605" s="271" t="s">
        <v>251</v>
      </c>
    </row>
    <row r="2606" s="2" customFormat="1" ht="66.75" customHeight="1">
      <c r="A2606" s="41"/>
      <c r="B2606" s="42"/>
      <c r="C2606" s="230" t="s">
        <v>2470</v>
      </c>
      <c r="D2606" s="230" t="s">
        <v>253</v>
      </c>
      <c r="E2606" s="231" t="s">
        <v>2471</v>
      </c>
      <c r="F2606" s="232" t="s">
        <v>2472</v>
      </c>
      <c r="G2606" s="233" t="s">
        <v>571</v>
      </c>
      <c r="H2606" s="234">
        <v>45</v>
      </c>
      <c r="I2606" s="235"/>
      <c r="J2606" s="236">
        <f>ROUND(I2606*H2606,2)</f>
        <v>0</v>
      </c>
      <c r="K2606" s="237"/>
      <c r="L2606" s="47"/>
      <c r="M2606" s="238" t="s">
        <v>1</v>
      </c>
      <c r="N2606" s="239" t="s">
        <v>49</v>
      </c>
      <c r="O2606" s="94"/>
      <c r="P2606" s="240">
        <f>O2606*H2606</f>
        <v>0</v>
      </c>
      <c r="Q2606" s="240">
        <v>0</v>
      </c>
      <c r="R2606" s="240">
        <f>Q2606*H2606</f>
        <v>0</v>
      </c>
      <c r="S2606" s="240">
        <v>0</v>
      </c>
      <c r="T2606" s="241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42" t="s">
        <v>304</v>
      </c>
      <c r="AT2606" s="242" t="s">
        <v>253</v>
      </c>
      <c r="AU2606" s="242" t="s">
        <v>93</v>
      </c>
      <c r="AY2606" s="19" t="s">
        <v>251</v>
      </c>
      <c r="BE2606" s="243">
        <f>IF(N2606="základní",J2606,0)</f>
        <v>0</v>
      </c>
      <c r="BF2606" s="243">
        <f>IF(N2606="snížená",J2606,0)</f>
        <v>0</v>
      </c>
      <c r="BG2606" s="243">
        <f>IF(N2606="zákl. přenesená",J2606,0)</f>
        <v>0</v>
      </c>
      <c r="BH2606" s="243">
        <f>IF(N2606="sníž. přenesená",J2606,0)</f>
        <v>0</v>
      </c>
      <c r="BI2606" s="243">
        <f>IF(N2606="nulová",J2606,0)</f>
        <v>0</v>
      </c>
      <c r="BJ2606" s="19" t="s">
        <v>91</v>
      </c>
      <c r="BK2606" s="243">
        <f>ROUND(I2606*H2606,2)</f>
        <v>0</v>
      </c>
      <c r="BL2606" s="19" t="s">
        <v>304</v>
      </c>
      <c r="BM2606" s="242" t="s">
        <v>2473</v>
      </c>
    </row>
    <row r="2607" s="2" customFormat="1">
      <c r="A2607" s="41"/>
      <c r="B2607" s="42"/>
      <c r="C2607" s="43"/>
      <c r="D2607" s="251" t="s">
        <v>289</v>
      </c>
      <c r="E2607" s="43"/>
      <c r="F2607" s="282" t="s">
        <v>2474</v>
      </c>
      <c r="G2607" s="43"/>
      <c r="H2607" s="43"/>
      <c r="I2607" s="246"/>
      <c r="J2607" s="43"/>
      <c r="K2607" s="43"/>
      <c r="L2607" s="47"/>
      <c r="M2607" s="247"/>
      <c r="N2607" s="248"/>
      <c r="O2607" s="94"/>
      <c r="P2607" s="94"/>
      <c r="Q2607" s="94"/>
      <c r="R2607" s="94"/>
      <c r="S2607" s="94"/>
      <c r="T2607" s="95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19" t="s">
        <v>289</v>
      </c>
      <c r="AU2607" s="19" t="s">
        <v>93</v>
      </c>
    </row>
    <row r="2608" s="15" customFormat="1">
      <c r="A2608" s="15"/>
      <c r="B2608" s="272"/>
      <c r="C2608" s="273"/>
      <c r="D2608" s="251" t="s">
        <v>260</v>
      </c>
      <c r="E2608" s="274" t="s">
        <v>1</v>
      </c>
      <c r="F2608" s="275" t="s">
        <v>2475</v>
      </c>
      <c r="G2608" s="273"/>
      <c r="H2608" s="274" t="s">
        <v>1</v>
      </c>
      <c r="I2608" s="276"/>
      <c r="J2608" s="273"/>
      <c r="K2608" s="273"/>
      <c r="L2608" s="277"/>
      <c r="M2608" s="278"/>
      <c r="N2608" s="279"/>
      <c r="O2608" s="279"/>
      <c r="P2608" s="279"/>
      <c r="Q2608" s="279"/>
      <c r="R2608" s="279"/>
      <c r="S2608" s="279"/>
      <c r="T2608" s="280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81" t="s">
        <v>260</v>
      </c>
      <c r="AU2608" s="281" t="s">
        <v>93</v>
      </c>
      <c r="AV2608" s="15" t="s">
        <v>91</v>
      </c>
      <c r="AW2608" s="15" t="s">
        <v>40</v>
      </c>
      <c r="AX2608" s="15" t="s">
        <v>84</v>
      </c>
      <c r="AY2608" s="281" t="s">
        <v>251</v>
      </c>
    </row>
    <row r="2609" s="13" customFormat="1">
      <c r="A2609" s="13"/>
      <c r="B2609" s="249"/>
      <c r="C2609" s="250"/>
      <c r="D2609" s="251" t="s">
        <v>260</v>
      </c>
      <c r="E2609" s="252" t="s">
        <v>1</v>
      </c>
      <c r="F2609" s="253" t="s">
        <v>2356</v>
      </c>
      <c r="G2609" s="250"/>
      <c r="H2609" s="254">
        <v>9</v>
      </c>
      <c r="I2609" s="255"/>
      <c r="J2609" s="250"/>
      <c r="K2609" s="250"/>
      <c r="L2609" s="256"/>
      <c r="M2609" s="257"/>
      <c r="N2609" s="258"/>
      <c r="O2609" s="258"/>
      <c r="P2609" s="258"/>
      <c r="Q2609" s="258"/>
      <c r="R2609" s="258"/>
      <c r="S2609" s="258"/>
      <c r="T2609" s="25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60" t="s">
        <v>260</v>
      </c>
      <c r="AU2609" s="260" t="s">
        <v>93</v>
      </c>
      <c r="AV2609" s="13" t="s">
        <v>93</v>
      </c>
      <c r="AW2609" s="13" t="s">
        <v>40</v>
      </c>
      <c r="AX2609" s="13" t="s">
        <v>84</v>
      </c>
      <c r="AY2609" s="260" t="s">
        <v>251</v>
      </c>
    </row>
    <row r="2610" s="13" customFormat="1">
      <c r="A2610" s="13"/>
      <c r="B2610" s="249"/>
      <c r="C2610" s="250"/>
      <c r="D2610" s="251" t="s">
        <v>260</v>
      </c>
      <c r="E2610" s="252" t="s">
        <v>1</v>
      </c>
      <c r="F2610" s="253" t="s">
        <v>2476</v>
      </c>
      <c r="G2610" s="250"/>
      <c r="H2610" s="254">
        <v>9</v>
      </c>
      <c r="I2610" s="255"/>
      <c r="J2610" s="250"/>
      <c r="K2610" s="250"/>
      <c r="L2610" s="256"/>
      <c r="M2610" s="257"/>
      <c r="N2610" s="258"/>
      <c r="O2610" s="258"/>
      <c r="P2610" s="258"/>
      <c r="Q2610" s="258"/>
      <c r="R2610" s="258"/>
      <c r="S2610" s="258"/>
      <c r="T2610" s="25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60" t="s">
        <v>260</v>
      </c>
      <c r="AU2610" s="260" t="s">
        <v>93</v>
      </c>
      <c r="AV2610" s="13" t="s">
        <v>93</v>
      </c>
      <c r="AW2610" s="13" t="s">
        <v>40</v>
      </c>
      <c r="AX2610" s="13" t="s">
        <v>84</v>
      </c>
      <c r="AY2610" s="260" t="s">
        <v>251</v>
      </c>
    </row>
    <row r="2611" s="13" customFormat="1">
      <c r="A2611" s="13"/>
      <c r="B2611" s="249"/>
      <c r="C2611" s="250"/>
      <c r="D2611" s="251" t="s">
        <v>260</v>
      </c>
      <c r="E2611" s="252" t="s">
        <v>1</v>
      </c>
      <c r="F2611" s="253" t="s">
        <v>2477</v>
      </c>
      <c r="G2611" s="250"/>
      <c r="H2611" s="254">
        <v>9</v>
      </c>
      <c r="I2611" s="255"/>
      <c r="J2611" s="250"/>
      <c r="K2611" s="250"/>
      <c r="L2611" s="256"/>
      <c r="M2611" s="257"/>
      <c r="N2611" s="258"/>
      <c r="O2611" s="258"/>
      <c r="P2611" s="258"/>
      <c r="Q2611" s="258"/>
      <c r="R2611" s="258"/>
      <c r="S2611" s="258"/>
      <c r="T2611" s="25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60" t="s">
        <v>260</v>
      </c>
      <c r="AU2611" s="260" t="s">
        <v>93</v>
      </c>
      <c r="AV2611" s="13" t="s">
        <v>93</v>
      </c>
      <c r="AW2611" s="13" t="s">
        <v>40</v>
      </c>
      <c r="AX2611" s="13" t="s">
        <v>84</v>
      </c>
      <c r="AY2611" s="260" t="s">
        <v>251</v>
      </c>
    </row>
    <row r="2612" s="13" customFormat="1">
      <c r="A2612" s="13"/>
      <c r="B2612" s="249"/>
      <c r="C2612" s="250"/>
      <c r="D2612" s="251" t="s">
        <v>260</v>
      </c>
      <c r="E2612" s="252" t="s">
        <v>1</v>
      </c>
      <c r="F2612" s="253" t="s">
        <v>2478</v>
      </c>
      <c r="G2612" s="250"/>
      <c r="H2612" s="254">
        <v>9</v>
      </c>
      <c r="I2612" s="255"/>
      <c r="J2612" s="250"/>
      <c r="K2612" s="250"/>
      <c r="L2612" s="256"/>
      <c r="M2612" s="257"/>
      <c r="N2612" s="258"/>
      <c r="O2612" s="258"/>
      <c r="P2612" s="258"/>
      <c r="Q2612" s="258"/>
      <c r="R2612" s="258"/>
      <c r="S2612" s="258"/>
      <c r="T2612" s="25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60" t="s">
        <v>260</v>
      </c>
      <c r="AU2612" s="260" t="s">
        <v>93</v>
      </c>
      <c r="AV2612" s="13" t="s">
        <v>93</v>
      </c>
      <c r="AW2612" s="13" t="s">
        <v>40</v>
      </c>
      <c r="AX2612" s="13" t="s">
        <v>84</v>
      </c>
      <c r="AY2612" s="260" t="s">
        <v>251</v>
      </c>
    </row>
    <row r="2613" s="13" customFormat="1">
      <c r="A2613" s="13"/>
      <c r="B2613" s="249"/>
      <c r="C2613" s="250"/>
      <c r="D2613" s="251" t="s">
        <v>260</v>
      </c>
      <c r="E2613" s="252" t="s">
        <v>1</v>
      </c>
      <c r="F2613" s="253" t="s">
        <v>2479</v>
      </c>
      <c r="G2613" s="250"/>
      <c r="H2613" s="254">
        <v>9</v>
      </c>
      <c r="I2613" s="255"/>
      <c r="J2613" s="250"/>
      <c r="K2613" s="250"/>
      <c r="L2613" s="256"/>
      <c r="M2613" s="257"/>
      <c r="N2613" s="258"/>
      <c r="O2613" s="258"/>
      <c r="P2613" s="258"/>
      <c r="Q2613" s="258"/>
      <c r="R2613" s="258"/>
      <c r="S2613" s="258"/>
      <c r="T2613" s="25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60" t="s">
        <v>260</v>
      </c>
      <c r="AU2613" s="260" t="s">
        <v>93</v>
      </c>
      <c r="AV2613" s="13" t="s">
        <v>93</v>
      </c>
      <c r="AW2613" s="13" t="s">
        <v>40</v>
      </c>
      <c r="AX2613" s="13" t="s">
        <v>84</v>
      </c>
      <c r="AY2613" s="260" t="s">
        <v>251</v>
      </c>
    </row>
    <row r="2614" s="14" customFormat="1">
      <c r="A2614" s="14"/>
      <c r="B2614" s="261"/>
      <c r="C2614" s="262"/>
      <c r="D2614" s="251" t="s">
        <v>260</v>
      </c>
      <c r="E2614" s="263" t="s">
        <v>1</v>
      </c>
      <c r="F2614" s="264" t="s">
        <v>262</v>
      </c>
      <c r="G2614" s="262"/>
      <c r="H2614" s="265">
        <v>45</v>
      </c>
      <c r="I2614" s="266"/>
      <c r="J2614" s="262"/>
      <c r="K2614" s="262"/>
      <c r="L2614" s="267"/>
      <c r="M2614" s="268"/>
      <c r="N2614" s="269"/>
      <c r="O2614" s="269"/>
      <c r="P2614" s="269"/>
      <c r="Q2614" s="269"/>
      <c r="R2614" s="269"/>
      <c r="S2614" s="269"/>
      <c r="T2614" s="270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71" t="s">
        <v>260</v>
      </c>
      <c r="AU2614" s="271" t="s">
        <v>93</v>
      </c>
      <c r="AV2614" s="14" t="s">
        <v>257</v>
      </c>
      <c r="AW2614" s="14" t="s">
        <v>40</v>
      </c>
      <c r="AX2614" s="14" t="s">
        <v>91</v>
      </c>
      <c r="AY2614" s="271" t="s">
        <v>251</v>
      </c>
    </row>
    <row r="2615" s="2" customFormat="1" ht="66.75" customHeight="1">
      <c r="A2615" s="41"/>
      <c r="B2615" s="42"/>
      <c r="C2615" s="230" t="s">
        <v>2480</v>
      </c>
      <c r="D2615" s="230" t="s">
        <v>253</v>
      </c>
      <c r="E2615" s="231" t="s">
        <v>2481</v>
      </c>
      <c r="F2615" s="232" t="s">
        <v>2482</v>
      </c>
      <c r="G2615" s="233" t="s">
        <v>571</v>
      </c>
      <c r="H2615" s="234">
        <v>5</v>
      </c>
      <c r="I2615" s="235"/>
      <c r="J2615" s="236">
        <f>ROUND(I2615*H2615,2)</f>
        <v>0</v>
      </c>
      <c r="K2615" s="237"/>
      <c r="L2615" s="47"/>
      <c r="M2615" s="238" t="s">
        <v>1</v>
      </c>
      <c r="N2615" s="239" t="s">
        <v>49</v>
      </c>
      <c r="O2615" s="94"/>
      <c r="P2615" s="240">
        <f>O2615*H2615</f>
        <v>0</v>
      </c>
      <c r="Q2615" s="240">
        <v>0</v>
      </c>
      <c r="R2615" s="240">
        <f>Q2615*H2615</f>
        <v>0</v>
      </c>
      <c r="S2615" s="240">
        <v>0</v>
      </c>
      <c r="T2615" s="241">
        <f>S2615*H2615</f>
        <v>0</v>
      </c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R2615" s="242" t="s">
        <v>304</v>
      </c>
      <c r="AT2615" s="242" t="s">
        <v>253</v>
      </c>
      <c r="AU2615" s="242" t="s">
        <v>93</v>
      </c>
      <c r="AY2615" s="19" t="s">
        <v>251</v>
      </c>
      <c r="BE2615" s="243">
        <f>IF(N2615="základní",J2615,0)</f>
        <v>0</v>
      </c>
      <c r="BF2615" s="243">
        <f>IF(N2615="snížená",J2615,0)</f>
        <v>0</v>
      </c>
      <c r="BG2615" s="243">
        <f>IF(N2615="zákl. přenesená",J2615,0)</f>
        <v>0</v>
      </c>
      <c r="BH2615" s="243">
        <f>IF(N2615="sníž. přenesená",J2615,0)</f>
        <v>0</v>
      </c>
      <c r="BI2615" s="243">
        <f>IF(N2615="nulová",J2615,0)</f>
        <v>0</v>
      </c>
      <c r="BJ2615" s="19" t="s">
        <v>91</v>
      </c>
      <c r="BK2615" s="243">
        <f>ROUND(I2615*H2615,2)</f>
        <v>0</v>
      </c>
      <c r="BL2615" s="19" t="s">
        <v>304</v>
      </c>
      <c r="BM2615" s="242" t="s">
        <v>2483</v>
      </c>
    </row>
    <row r="2616" s="2" customFormat="1">
      <c r="A2616" s="41"/>
      <c r="B2616" s="42"/>
      <c r="C2616" s="43"/>
      <c r="D2616" s="251" t="s">
        <v>289</v>
      </c>
      <c r="E2616" s="43"/>
      <c r="F2616" s="282" t="s">
        <v>2484</v>
      </c>
      <c r="G2616" s="43"/>
      <c r="H2616" s="43"/>
      <c r="I2616" s="246"/>
      <c r="J2616" s="43"/>
      <c r="K2616" s="43"/>
      <c r="L2616" s="47"/>
      <c r="M2616" s="247"/>
      <c r="N2616" s="248"/>
      <c r="O2616" s="94"/>
      <c r="P2616" s="94"/>
      <c r="Q2616" s="94"/>
      <c r="R2616" s="94"/>
      <c r="S2616" s="94"/>
      <c r="T2616" s="95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T2616" s="19" t="s">
        <v>289</v>
      </c>
      <c r="AU2616" s="19" t="s">
        <v>93</v>
      </c>
    </row>
    <row r="2617" s="15" customFormat="1">
      <c r="A2617" s="15"/>
      <c r="B2617" s="272"/>
      <c r="C2617" s="273"/>
      <c r="D2617" s="251" t="s">
        <v>260</v>
      </c>
      <c r="E2617" s="274" t="s">
        <v>1</v>
      </c>
      <c r="F2617" s="275" t="s">
        <v>2475</v>
      </c>
      <c r="G2617" s="273"/>
      <c r="H2617" s="274" t="s">
        <v>1</v>
      </c>
      <c r="I2617" s="276"/>
      <c r="J2617" s="273"/>
      <c r="K2617" s="273"/>
      <c r="L2617" s="277"/>
      <c r="M2617" s="278"/>
      <c r="N2617" s="279"/>
      <c r="O2617" s="279"/>
      <c r="P2617" s="279"/>
      <c r="Q2617" s="279"/>
      <c r="R2617" s="279"/>
      <c r="S2617" s="279"/>
      <c r="T2617" s="280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81" t="s">
        <v>260</v>
      </c>
      <c r="AU2617" s="281" t="s">
        <v>93</v>
      </c>
      <c r="AV2617" s="15" t="s">
        <v>91</v>
      </c>
      <c r="AW2617" s="15" t="s">
        <v>40</v>
      </c>
      <c r="AX2617" s="15" t="s">
        <v>84</v>
      </c>
      <c r="AY2617" s="281" t="s">
        <v>251</v>
      </c>
    </row>
    <row r="2618" s="13" customFormat="1">
      <c r="A2618" s="13"/>
      <c r="B2618" s="249"/>
      <c r="C2618" s="250"/>
      <c r="D2618" s="251" t="s">
        <v>260</v>
      </c>
      <c r="E2618" s="252" t="s">
        <v>1</v>
      </c>
      <c r="F2618" s="253" t="s">
        <v>1160</v>
      </c>
      <c r="G2618" s="250"/>
      <c r="H2618" s="254">
        <v>1</v>
      </c>
      <c r="I2618" s="255"/>
      <c r="J2618" s="250"/>
      <c r="K2618" s="250"/>
      <c r="L2618" s="256"/>
      <c r="M2618" s="257"/>
      <c r="N2618" s="258"/>
      <c r="O2618" s="258"/>
      <c r="P2618" s="258"/>
      <c r="Q2618" s="258"/>
      <c r="R2618" s="258"/>
      <c r="S2618" s="258"/>
      <c r="T2618" s="25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60" t="s">
        <v>260</v>
      </c>
      <c r="AU2618" s="260" t="s">
        <v>93</v>
      </c>
      <c r="AV2618" s="13" t="s">
        <v>93</v>
      </c>
      <c r="AW2618" s="13" t="s">
        <v>40</v>
      </c>
      <c r="AX2618" s="13" t="s">
        <v>84</v>
      </c>
      <c r="AY2618" s="260" t="s">
        <v>251</v>
      </c>
    </row>
    <row r="2619" s="13" customFormat="1">
      <c r="A2619" s="13"/>
      <c r="B2619" s="249"/>
      <c r="C2619" s="250"/>
      <c r="D2619" s="251" t="s">
        <v>260</v>
      </c>
      <c r="E2619" s="252" t="s">
        <v>1</v>
      </c>
      <c r="F2619" s="253" t="s">
        <v>2179</v>
      </c>
      <c r="G2619" s="250"/>
      <c r="H2619" s="254">
        <v>1</v>
      </c>
      <c r="I2619" s="255"/>
      <c r="J2619" s="250"/>
      <c r="K2619" s="250"/>
      <c r="L2619" s="256"/>
      <c r="M2619" s="257"/>
      <c r="N2619" s="258"/>
      <c r="O2619" s="258"/>
      <c r="P2619" s="258"/>
      <c r="Q2619" s="258"/>
      <c r="R2619" s="258"/>
      <c r="S2619" s="258"/>
      <c r="T2619" s="259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60" t="s">
        <v>260</v>
      </c>
      <c r="AU2619" s="260" t="s">
        <v>93</v>
      </c>
      <c r="AV2619" s="13" t="s">
        <v>93</v>
      </c>
      <c r="AW2619" s="13" t="s">
        <v>40</v>
      </c>
      <c r="AX2619" s="13" t="s">
        <v>84</v>
      </c>
      <c r="AY2619" s="260" t="s">
        <v>251</v>
      </c>
    </row>
    <row r="2620" s="13" customFormat="1">
      <c r="A2620" s="13"/>
      <c r="B2620" s="249"/>
      <c r="C2620" s="250"/>
      <c r="D2620" s="251" t="s">
        <v>260</v>
      </c>
      <c r="E2620" s="252" t="s">
        <v>1</v>
      </c>
      <c r="F2620" s="253" t="s">
        <v>2180</v>
      </c>
      <c r="G2620" s="250"/>
      <c r="H2620" s="254">
        <v>1</v>
      </c>
      <c r="I2620" s="255"/>
      <c r="J2620" s="250"/>
      <c r="K2620" s="250"/>
      <c r="L2620" s="256"/>
      <c r="M2620" s="257"/>
      <c r="N2620" s="258"/>
      <c r="O2620" s="258"/>
      <c r="P2620" s="258"/>
      <c r="Q2620" s="258"/>
      <c r="R2620" s="258"/>
      <c r="S2620" s="258"/>
      <c r="T2620" s="25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60" t="s">
        <v>260</v>
      </c>
      <c r="AU2620" s="260" t="s">
        <v>93</v>
      </c>
      <c r="AV2620" s="13" t="s">
        <v>93</v>
      </c>
      <c r="AW2620" s="13" t="s">
        <v>40</v>
      </c>
      <c r="AX2620" s="13" t="s">
        <v>84</v>
      </c>
      <c r="AY2620" s="260" t="s">
        <v>251</v>
      </c>
    </row>
    <row r="2621" s="13" customFormat="1">
      <c r="A2621" s="13"/>
      <c r="B2621" s="249"/>
      <c r="C2621" s="250"/>
      <c r="D2621" s="251" t="s">
        <v>260</v>
      </c>
      <c r="E2621" s="252" t="s">
        <v>1</v>
      </c>
      <c r="F2621" s="253" t="s">
        <v>2181</v>
      </c>
      <c r="G2621" s="250"/>
      <c r="H2621" s="254">
        <v>1</v>
      </c>
      <c r="I2621" s="255"/>
      <c r="J2621" s="250"/>
      <c r="K2621" s="250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60" t="s">
        <v>260</v>
      </c>
      <c r="AU2621" s="260" t="s">
        <v>93</v>
      </c>
      <c r="AV2621" s="13" t="s">
        <v>93</v>
      </c>
      <c r="AW2621" s="13" t="s">
        <v>40</v>
      </c>
      <c r="AX2621" s="13" t="s">
        <v>84</v>
      </c>
      <c r="AY2621" s="260" t="s">
        <v>251</v>
      </c>
    </row>
    <row r="2622" s="13" customFormat="1">
      <c r="A2622" s="13"/>
      <c r="B2622" s="249"/>
      <c r="C2622" s="250"/>
      <c r="D2622" s="251" t="s">
        <v>260</v>
      </c>
      <c r="E2622" s="252" t="s">
        <v>1</v>
      </c>
      <c r="F2622" s="253" t="s">
        <v>2182</v>
      </c>
      <c r="G2622" s="250"/>
      <c r="H2622" s="254">
        <v>1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260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251</v>
      </c>
    </row>
    <row r="2623" s="14" customFormat="1">
      <c r="A2623" s="14"/>
      <c r="B2623" s="261"/>
      <c r="C2623" s="262"/>
      <c r="D2623" s="251" t="s">
        <v>260</v>
      </c>
      <c r="E2623" s="263" t="s">
        <v>1</v>
      </c>
      <c r="F2623" s="264" t="s">
        <v>262</v>
      </c>
      <c r="G2623" s="262"/>
      <c r="H2623" s="265">
        <v>5</v>
      </c>
      <c r="I2623" s="266"/>
      <c r="J2623" s="262"/>
      <c r="K2623" s="262"/>
      <c r="L2623" s="267"/>
      <c r="M2623" s="268"/>
      <c r="N2623" s="269"/>
      <c r="O2623" s="269"/>
      <c r="P2623" s="269"/>
      <c r="Q2623" s="269"/>
      <c r="R2623" s="269"/>
      <c r="S2623" s="269"/>
      <c r="T2623" s="270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71" t="s">
        <v>260</v>
      </c>
      <c r="AU2623" s="271" t="s">
        <v>93</v>
      </c>
      <c r="AV2623" s="14" t="s">
        <v>257</v>
      </c>
      <c r="AW2623" s="14" t="s">
        <v>40</v>
      </c>
      <c r="AX2623" s="14" t="s">
        <v>91</v>
      </c>
      <c r="AY2623" s="271" t="s">
        <v>251</v>
      </c>
    </row>
    <row r="2624" s="2" customFormat="1" ht="66.75" customHeight="1">
      <c r="A2624" s="41"/>
      <c r="B2624" s="42"/>
      <c r="C2624" s="230" t="s">
        <v>2485</v>
      </c>
      <c r="D2624" s="230" t="s">
        <v>253</v>
      </c>
      <c r="E2624" s="231" t="s">
        <v>2486</v>
      </c>
      <c r="F2624" s="232" t="s">
        <v>2487</v>
      </c>
      <c r="G2624" s="233" t="s">
        <v>571</v>
      </c>
      <c r="H2624" s="234">
        <v>1</v>
      </c>
      <c r="I2624" s="235"/>
      <c r="J2624" s="236">
        <f>ROUND(I2624*H2624,2)</f>
        <v>0</v>
      </c>
      <c r="K2624" s="237"/>
      <c r="L2624" s="47"/>
      <c r="M2624" s="238" t="s">
        <v>1</v>
      </c>
      <c r="N2624" s="239" t="s">
        <v>49</v>
      </c>
      <c r="O2624" s="94"/>
      <c r="P2624" s="240">
        <f>O2624*H2624</f>
        <v>0</v>
      </c>
      <c r="Q2624" s="240">
        <v>0</v>
      </c>
      <c r="R2624" s="240">
        <f>Q2624*H2624</f>
        <v>0</v>
      </c>
      <c r="S2624" s="240">
        <v>0</v>
      </c>
      <c r="T2624" s="241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42" t="s">
        <v>304</v>
      </c>
      <c r="AT2624" s="242" t="s">
        <v>253</v>
      </c>
      <c r="AU2624" s="242" t="s">
        <v>93</v>
      </c>
      <c r="AY2624" s="19" t="s">
        <v>251</v>
      </c>
      <c r="BE2624" s="243">
        <f>IF(N2624="základní",J2624,0)</f>
        <v>0</v>
      </c>
      <c r="BF2624" s="243">
        <f>IF(N2624="snížená",J2624,0)</f>
        <v>0</v>
      </c>
      <c r="BG2624" s="243">
        <f>IF(N2624="zákl. přenesená",J2624,0)</f>
        <v>0</v>
      </c>
      <c r="BH2624" s="243">
        <f>IF(N2624="sníž. přenesená",J2624,0)</f>
        <v>0</v>
      </c>
      <c r="BI2624" s="243">
        <f>IF(N2624="nulová",J2624,0)</f>
        <v>0</v>
      </c>
      <c r="BJ2624" s="19" t="s">
        <v>91</v>
      </c>
      <c r="BK2624" s="243">
        <f>ROUND(I2624*H2624,2)</f>
        <v>0</v>
      </c>
      <c r="BL2624" s="19" t="s">
        <v>304</v>
      </c>
      <c r="BM2624" s="242" t="s">
        <v>2488</v>
      </c>
    </row>
    <row r="2625" s="2" customFormat="1">
      <c r="A2625" s="41"/>
      <c r="B2625" s="42"/>
      <c r="C2625" s="43"/>
      <c r="D2625" s="251" t="s">
        <v>289</v>
      </c>
      <c r="E2625" s="43"/>
      <c r="F2625" s="282" t="s">
        <v>2474</v>
      </c>
      <c r="G2625" s="43"/>
      <c r="H2625" s="43"/>
      <c r="I2625" s="246"/>
      <c r="J2625" s="43"/>
      <c r="K2625" s="43"/>
      <c r="L2625" s="47"/>
      <c r="M2625" s="247"/>
      <c r="N2625" s="248"/>
      <c r="O2625" s="94"/>
      <c r="P2625" s="94"/>
      <c r="Q2625" s="94"/>
      <c r="R2625" s="94"/>
      <c r="S2625" s="94"/>
      <c r="T2625" s="95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19" t="s">
        <v>289</v>
      </c>
      <c r="AU2625" s="19" t="s">
        <v>93</v>
      </c>
    </row>
    <row r="2626" s="15" customFormat="1">
      <c r="A2626" s="15"/>
      <c r="B2626" s="272"/>
      <c r="C2626" s="273"/>
      <c r="D2626" s="251" t="s">
        <v>260</v>
      </c>
      <c r="E2626" s="274" t="s">
        <v>1</v>
      </c>
      <c r="F2626" s="275" t="s">
        <v>2475</v>
      </c>
      <c r="G2626" s="273"/>
      <c r="H2626" s="274" t="s">
        <v>1</v>
      </c>
      <c r="I2626" s="276"/>
      <c r="J2626" s="273"/>
      <c r="K2626" s="273"/>
      <c r="L2626" s="277"/>
      <c r="M2626" s="278"/>
      <c r="N2626" s="279"/>
      <c r="O2626" s="279"/>
      <c r="P2626" s="279"/>
      <c r="Q2626" s="279"/>
      <c r="R2626" s="279"/>
      <c r="S2626" s="279"/>
      <c r="T2626" s="280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81" t="s">
        <v>260</v>
      </c>
      <c r="AU2626" s="281" t="s">
        <v>93</v>
      </c>
      <c r="AV2626" s="15" t="s">
        <v>91</v>
      </c>
      <c r="AW2626" s="15" t="s">
        <v>40</v>
      </c>
      <c r="AX2626" s="15" t="s">
        <v>84</v>
      </c>
      <c r="AY2626" s="281" t="s">
        <v>251</v>
      </c>
    </row>
    <row r="2627" s="13" customFormat="1">
      <c r="A2627" s="13"/>
      <c r="B2627" s="249"/>
      <c r="C2627" s="250"/>
      <c r="D2627" s="251" t="s">
        <v>260</v>
      </c>
      <c r="E2627" s="252" t="s">
        <v>1</v>
      </c>
      <c r="F2627" s="253" t="s">
        <v>1820</v>
      </c>
      <c r="G2627" s="250"/>
      <c r="H2627" s="254">
        <v>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260</v>
      </c>
      <c r="AU2627" s="260" t="s">
        <v>93</v>
      </c>
      <c r="AV2627" s="13" t="s">
        <v>93</v>
      </c>
      <c r="AW2627" s="13" t="s">
        <v>40</v>
      </c>
      <c r="AX2627" s="13" t="s">
        <v>91</v>
      </c>
      <c r="AY2627" s="260" t="s">
        <v>251</v>
      </c>
    </row>
    <row r="2628" s="2" customFormat="1" ht="24.15" customHeight="1">
      <c r="A2628" s="41"/>
      <c r="B2628" s="42"/>
      <c r="C2628" s="230" t="s">
        <v>2489</v>
      </c>
      <c r="D2628" s="230" t="s">
        <v>253</v>
      </c>
      <c r="E2628" s="231" t="s">
        <v>2490</v>
      </c>
      <c r="F2628" s="232" t="s">
        <v>2491</v>
      </c>
      <c r="G2628" s="233" t="s">
        <v>571</v>
      </c>
      <c r="H2628" s="234">
        <v>80</v>
      </c>
      <c r="I2628" s="235"/>
      <c r="J2628" s="236">
        <f>ROUND(I2628*H2628,2)</f>
        <v>0</v>
      </c>
      <c r="K2628" s="237"/>
      <c r="L2628" s="47"/>
      <c r="M2628" s="238" t="s">
        <v>1</v>
      </c>
      <c r="N2628" s="239" t="s">
        <v>49</v>
      </c>
      <c r="O2628" s="94"/>
      <c r="P2628" s="240">
        <f>O2628*H2628</f>
        <v>0</v>
      </c>
      <c r="Q2628" s="240">
        <v>0</v>
      </c>
      <c r="R2628" s="240">
        <f>Q2628*H2628</f>
        <v>0</v>
      </c>
      <c r="S2628" s="240">
        <v>0</v>
      </c>
      <c r="T2628" s="241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42" t="s">
        <v>304</v>
      </c>
      <c r="AT2628" s="242" t="s">
        <v>253</v>
      </c>
      <c r="AU2628" s="242" t="s">
        <v>93</v>
      </c>
      <c r="AY2628" s="19" t="s">
        <v>251</v>
      </c>
      <c r="BE2628" s="243">
        <f>IF(N2628="základní",J2628,0)</f>
        <v>0</v>
      </c>
      <c r="BF2628" s="243">
        <f>IF(N2628="snížená",J2628,0)</f>
        <v>0</v>
      </c>
      <c r="BG2628" s="243">
        <f>IF(N2628="zákl. přenesená",J2628,0)</f>
        <v>0</v>
      </c>
      <c r="BH2628" s="243">
        <f>IF(N2628="sníž. přenesená",J2628,0)</f>
        <v>0</v>
      </c>
      <c r="BI2628" s="243">
        <f>IF(N2628="nulová",J2628,0)</f>
        <v>0</v>
      </c>
      <c r="BJ2628" s="19" t="s">
        <v>91</v>
      </c>
      <c r="BK2628" s="243">
        <f>ROUND(I2628*H2628,2)</f>
        <v>0</v>
      </c>
      <c r="BL2628" s="19" t="s">
        <v>304</v>
      </c>
      <c r="BM2628" s="242" t="s">
        <v>2492</v>
      </c>
    </row>
    <row r="2629" s="15" customFormat="1">
      <c r="A2629" s="15"/>
      <c r="B2629" s="272"/>
      <c r="C2629" s="273"/>
      <c r="D2629" s="251" t="s">
        <v>260</v>
      </c>
      <c r="E2629" s="274" t="s">
        <v>1</v>
      </c>
      <c r="F2629" s="275" t="s">
        <v>2493</v>
      </c>
      <c r="G2629" s="273"/>
      <c r="H2629" s="274" t="s">
        <v>1</v>
      </c>
      <c r="I2629" s="276"/>
      <c r="J2629" s="273"/>
      <c r="K2629" s="273"/>
      <c r="L2629" s="277"/>
      <c r="M2629" s="278"/>
      <c r="N2629" s="279"/>
      <c r="O2629" s="279"/>
      <c r="P2629" s="279"/>
      <c r="Q2629" s="279"/>
      <c r="R2629" s="279"/>
      <c r="S2629" s="279"/>
      <c r="T2629" s="280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81" t="s">
        <v>260</v>
      </c>
      <c r="AU2629" s="281" t="s">
        <v>93</v>
      </c>
      <c r="AV2629" s="15" t="s">
        <v>91</v>
      </c>
      <c r="AW2629" s="15" t="s">
        <v>40</v>
      </c>
      <c r="AX2629" s="15" t="s">
        <v>84</v>
      </c>
      <c r="AY2629" s="281" t="s">
        <v>251</v>
      </c>
    </row>
    <row r="2630" s="13" customFormat="1">
      <c r="A2630" s="13"/>
      <c r="B2630" s="249"/>
      <c r="C2630" s="250"/>
      <c r="D2630" s="251" t="s">
        <v>260</v>
      </c>
      <c r="E2630" s="252" t="s">
        <v>1</v>
      </c>
      <c r="F2630" s="253" t="s">
        <v>2494</v>
      </c>
      <c r="G2630" s="250"/>
      <c r="H2630" s="254">
        <v>16</v>
      </c>
      <c r="I2630" s="255"/>
      <c r="J2630" s="250"/>
      <c r="K2630" s="250"/>
      <c r="L2630" s="256"/>
      <c r="M2630" s="257"/>
      <c r="N2630" s="258"/>
      <c r="O2630" s="258"/>
      <c r="P2630" s="258"/>
      <c r="Q2630" s="258"/>
      <c r="R2630" s="258"/>
      <c r="S2630" s="258"/>
      <c r="T2630" s="25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60" t="s">
        <v>260</v>
      </c>
      <c r="AU2630" s="260" t="s">
        <v>93</v>
      </c>
      <c r="AV2630" s="13" t="s">
        <v>93</v>
      </c>
      <c r="AW2630" s="13" t="s">
        <v>40</v>
      </c>
      <c r="AX2630" s="13" t="s">
        <v>84</v>
      </c>
      <c r="AY2630" s="260" t="s">
        <v>251</v>
      </c>
    </row>
    <row r="2631" s="13" customFormat="1">
      <c r="A2631" s="13"/>
      <c r="B2631" s="249"/>
      <c r="C2631" s="250"/>
      <c r="D2631" s="251" t="s">
        <v>260</v>
      </c>
      <c r="E2631" s="252" t="s">
        <v>1</v>
      </c>
      <c r="F2631" s="253" t="s">
        <v>2495</v>
      </c>
      <c r="G2631" s="250"/>
      <c r="H2631" s="254">
        <v>16</v>
      </c>
      <c r="I2631" s="255"/>
      <c r="J2631" s="250"/>
      <c r="K2631" s="250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60" t="s">
        <v>260</v>
      </c>
      <c r="AU2631" s="260" t="s">
        <v>93</v>
      </c>
      <c r="AV2631" s="13" t="s">
        <v>93</v>
      </c>
      <c r="AW2631" s="13" t="s">
        <v>40</v>
      </c>
      <c r="AX2631" s="13" t="s">
        <v>84</v>
      </c>
      <c r="AY2631" s="260" t="s">
        <v>251</v>
      </c>
    </row>
    <row r="2632" s="13" customFormat="1">
      <c r="A2632" s="13"/>
      <c r="B2632" s="249"/>
      <c r="C2632" s="250"/>
      <c r="D2632" s="251" t="s">
        <v>260</v>
      </c>
      <c r="E2632" s="252" t="s">
        <v>1</v>
      </c>
      <c r="F2632" s="253" t="s">
        <v>2496</v>
      </c>
      <c r="G2632" s="250"/>
      <c r="H2632" s="254">
        <v>16</v>
      </c>
      <c r="I2632" s="255"/>
      <c r="J2632" s="250"/>
      <c r="K2632" s="250"/>
      <c r="L2632" s="256"/>
      <c r="M2632" s="257"/>
      <c r="N2632" s="258"/>
      <c r="O2632" s="258"/>
      <c r="P2632" s="258"/>
      <c r="Q2632" s="258"/>
      <c r="R2632" s="258"/>
      <c r="S2632" s="258"/>
      <c r="T2632" s="25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60" t="s">
        <v>260</v>
      </c>
      <c r="AU2632" s="260" t="s">
        <v>93</v>
      </c>
      <c r="AV2632" s="13" t="s">
        <v>93</v>
      </c>
      <c r="AW2632" s="13" t="s">
        <v>40</v>
      </c>
      <c r="AX2632" s="13" t="s">
        <v>84</v>
      </c>
      <c r="AY2632" s="260" t="s">
        <v>251</v>
      </c>
    </row>
    <row r="2633" s="13" customFormat="1">
      <c r="A2633" s="13"/>
      <c r="B2633" s="249"/>
      <c r="C2633" s="250"/>
      <c r="D2633" s="251" t="s">
        <v>260</v>
      </c>
      <c r="E2633" s="252" t="s">
        <v>1</v>
      </c>
      <c r="F2633" s="253" t="s">
        <v>2497</v>
      </c>
      <c r="G2633" s="250"/>
      <c r="H2633" s="254">
        <v>16</v>
      </c>
      <c r="I2633" s="255"/>
      <c r="J2633" s="250"/>
      <c r="K2633" s="250"/>
      <c r="L2633" s="256"/>
      <c r="M2633" s="257"/>
      <c r="N2633" s="258"/>
      <c r="O2633" s="258"/>
      <c r="P2633" s="258"/>
      <c r="Q2633" s="258"/>
      <c r="R2633" s="258"/>
      <c r="S2633" s="258"/>
      <c r="T2633" s="25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60" t="s">
        <v>260</v>
      </c>
      <c r="AU2633" s="260" t="s">
        <v>93</v>
      </c>
      <c r="AV2633" s="13" t="s">
        <v>93</v>
      </c>
      <c r="AW2633" s="13" t="s">
        <v>40</v>
      </c>
      <c r="AX2633" s="13" t="s">
        <v>84</v>
      </c>
      <c r="AY2633" s="260" t="s">
        <v>251</v>
      </c>
    </row>
    <row r="2634" s="13" customFormat="1">
      <c r="A2634" s="13"/>
      <c r="B2634" s="249"/>
      <c r="C2634" s="250"/>
      <c r="D2634" s="251" t="s">
        <v>260</v>
      </c>
      <c r="E2634" s="252" t="s">
        <v>1</v>
      </c>
      <c r="F2634" s="253" t="s">
        <v>2498</v>
      </c>
      <c r="G2634" s="250"/>
      <c r="H2634" s="254">
        <v>16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260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251</v>
      </c>
    </row>
    <row r="2635" s="14" customFormat="1">
      <c r="A2635" s="14"/>
      <c r="B2635" s="261"/>
      <c r="C2635" s="262"/>
      <c r="D2635" s="251" t="s">
        <v>260</v>
      </c>
      <c r="E2635" s="263" t="s">
        <v>1</v>
      </c>
      <c r="F2635" s="264" t="s">
        <v>262</v>
      </c>
      <c r="G2635" s="262"/>
      <c r="H2635" s="265">
        <v>80</v>
      </c>
      <c r="I2635" s="266"/>
      <c r="J2635" s="262"/>
      <c r="K2635" s="262"/>
      <c r="L2635" s="267"/>
      <c r="M2635" s="268"/>
      <c r="N2635" s="269"/>
      <c r="O2635" s="269"/>
      <c r="P2635" s="269"/>
      <c r="Q2635" s="269"/>
      <c r="R2635" s="269"/>
      <c r="S2635" s="269"/>
      <c r="T2635" s="270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71" t="s">
        <v>260</v>
      </c>
      <c r="AU2635" s="271" t="s">
        <v>93</v>
      </c>
      <c r="AV2635" s="14" t="s">
        <v>257</v>
      </c>
      <c r="AW2635" s="14" t="s">
        <v>40</v>
      </c>
      <c r="AX2635" s="14" t="s">
        <v>91</v>
      </c>
      <c r="AY2635" s="271" t="s">
        <v>251</v>
      </c>
    </row>
    <row r="2636" s="2" customFormat="1" ht="24.15" customHeight="1">
      <c r="A2636" s="41"/>
      <c r="B2636" s="42"/>
      <c r="C2636" s="230" t="s">
        <v>2499</v>
      </c>
      <c r="D2636" s="230" t="s">
        <v>253</v>
      </c>
      <c r="E2636" s="231" t="s">
        <v>2500</v>
      </c>
      <c r="F2636" s="232" t="s">
        <v>2501</v>
      </c>
      <c r="G2636" s="233" t="s">
        <v>571</v>
      </c>
      <c r="H2636" s="234">
        <v>5</v>
      </c>
      <c r="I2636" s="235"/>
      <c r="J2636" s="236">
        <f>ROUND(I2636*H2636,2)</f>
        <v>0</v>
      </c>
      <c r="K2636" s="237"/>
      <c r="L2636" s="47"/>
      <c r="M2636" s="238" t="s">
        <v>1</v>
      </c>
      <c r="N2636" s="239" t="s">
        <v>49</v>
      </c>
      <c r="O2636" s="94"/>
      <c r="P2636" s="240">
        <f>O2636*H2636</f>
        <v>0</v>
      </c>
      <c r="Q2636" s="240">
        <v>0</v>
      </c>
      <c r="R2636" s="240">
        <f>Q2636*H2636</f>
        <v>0</v>
      </c>
      <c r="S2636" s="240">
        <v>0</v>
      </c>
      <c r="T2636" s="241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42" t="s">
        <v>304</v>
      </c>
      <c r="AT2636" s="242" t="s">
        <v>253</v>
      </c>
      <c r="AU2636" s="242" t="s">
        <v>93</v>
      </c>
      <c r="AY2636" s="19" t="s">
        <v>251</v>
      </c>
      <c r="BE2636" s="243">
        <f>IF(N2636="základní",J2636,0)</f>
        <v>0</v>
      </c>
      <c r="BF2636" s="243">
        <f>IF(N2636="snížená",J2636,0)</f>
        <v>0</v>
      </c>
      <c r="BG2636" s="243">
        <f>IF(N2636="zákl. přenesená",J2636,0)</f>
        <v>0</v>
      </c>
      <c r="BH2636" s="243">
        <f>IF(N2636="sníž. přenesená",J2636,0)</f>
        <v>0</v>
      </c>
      <c r="BI2636" s="243">
        <f>IF(N2636="nulová",J2636,0)</f>
        <v>0</v>
      </c>
      <c r="BJ2636" s="19" t="s">
        <v>91</v>
      </c>
      <c r="BK2636" s="243">
        <f>ROUND(I2636*H2636,2)</f>
        <v>0</v>
      </c>
      <c r="BL2636" s="19" t="s">
        <v>304</v>
      </c>
      <c r="BM2636" s="242" t="s">
        <v>2502</v>
      </c>
    </row>
    <row r="2637" s="15" customFormat="1">
      <c r="A2637" s="15"/>
      <c r="B2637" s="272"/>
      <c r="C2637" s="273"/>
      <c r="D2637" s="251" t="s">
        <v>260</v>
      </c>
      <c r="E2637" s="274" t="s">
        <v>1</v>
      </c>
      <c r="F2637" s="275" t="s">
        <v>2475</v>
      </c>
      <c r="G2637" s="273"/>
      <c r="H2637" s="274" t="s">
        <v>1</v>
      </c>
      <c r="I2637" s="276"/>
      <c r="J2637" s="273"/>
      <c r="K2637" s="273"/>
      <c r="L2637" s="277"/>
      <c r="M2637" s="278"/>
      <c r="N2637" s="279"/>
      <c r="O2637" s="279"/>
      <c r="P2637" s="279"/>
      <c r="Q2637" s="279"/>
      <c r="R2637" s="279"/>
      <c r="S2637" s="279"/>
      <c r="T2637" s="280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81" t="s">
        <v>260</v>
      </c>
      <c r="AU2637" s="281" t="s">
        <v>93</v>
      </c>
      <c r="AV2637" s="15" t="s">
        <v>91</v>
      </c>
      <c r="AW2637" s="15" t="s">
        <v>40</v>
      </c>
      <c r="AX2637" s="15" t="s">
        <v>84</v>
      </c>
      <c r="AY2637" s="281" t="s">
        <v>251</v>
      </c>
    </row>
    <row r="2638" s="13" customFormat="1">
      <c r="A2638" s="13"/>
      <c r="B2638" s="249"/>
      <c r="C2638" s="250"/>
      <c r="D2638" s="251" t="s">
        <v>260</v>
      </c>
      <c r="E2638" s="252" t="s">
        <v>1</v>
      </c>
      <c r="F2638" s="253" t="s">
        <v>1160</v>
      </c>
      <c r="G2638" s="250"/>
      <c r="H2638" s="254">
        <v>1</v>
      </c>
      <c r="I2638" s="255"/>
      <c r="J2638" s="250"/>
      <c r="K2638" s="250"/>
      <c r="L2638" s="256"/>
      <c r="M2638" s="257"/>
      <c r="N2638" s="258"/>
      <c r="O2638" s="258"/>
      <c r="P2638" s="258"/>
      <c r="Q2638" s="258"/>
      <c r="R2638" s="258"/>
      <c r="S2638" s="258"/>
      <c r="T2638" s="259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60" t="s">
        <v>260</v>
      </c>
      <c r="AU2638" s="260" t="s">
        <v>93</v>
      </c>
      <c r="AV2638" s="13" t="s">
        <v>93</v>
      </c>
      <c r="AW2638" s="13" t="s">
        <v>40</v>
      </c>
      <c r="AX2638" s="13" t="s">
        <v>84</v>
      </c>
      <c r="AY2638" s="260" t="s">
        <v>251</v>
      </c>
    </row>
    <row r="2639" s="13" customFormat="1">
      <c r="A2639" s="13"/>
      <c r="B2639" s="249"/>
      <c r="C2639" s="250"/>
      <c r="D2639" s="251" t="s">
        <v>260</v>
      </c>
      <c r="E2639" s="252" t="s">
        <v>1</v>
      </c>
      <c r="F2639" s="253" t="s">
        <v>2179</v>
      </c>
      <c r="G2639" s="250"/>
      <c r="H2639" s="254">
        <v>1</v>
      </c>
      <c r="I2639" s="255"/>
      <c r="J2639" s="250"/>
      <c r="K2639" s="250"/>
      <c r="L2639" s="256"/>
      <c r="M2639" s="257"/>
      <c r="N2639" s="258"/>
      <c r="O2639" s="258"/>
      <c r="P2639" s="258"/>
      <c r="Q2639" s="258"/>
      <c r="R2639" s="258"/>
      <c r="S2639" s="258"/>
      <c r="T2639" s="25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60" t="s">
        <v>260</v>
      </c>
      <c r="AU2639" s="260" t="s">
        <v>93</v>
      </c>
      <c r="AV2639" s="13" t="s">
        <v>93</v>
      </c>
      <c r="AW2639" s="13" t="s">
        <v>40</v>
      </c>
      <c r="AX2639" s="13" t="s">
        <v>84</v>
      </c>
      <c r="AY2639" s="260" t="s">
        <v>251</v>
      </c>
    </row>
    <row r="2640" s="13" customFormat="1">
      <c r="A2640" s="13"/>
      <c r="B2640" s="249"/>
      <c r="C2640" s="250"/>
      <c r="D2640" s="251" t="s">
        <v>260</v>
      </c>
      <c r="E2640" s="252" t="s">
        <v>1</v>
      </c>
      <c r="F2640" s="253" t="s">
        <v>2180</v>
      </c>
      <c r="G2640" s="250"/>
      <c r="H2640" s="254">
        <v>1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260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251</v>
      </c>
    </row>
    <row r="2641" s="13" customFormat="1">
      <c r="A2641" s="13"/>
      <c r="B2641" s="249"/>
      <c r="C2641" s="250"/>
      <c r="D2641" s="251" t="s">
        <v>260</v>
      </c>
      <c r="E2641" s="252" t="s">
        <v>1</v>
      </c>
      <c r="F2641" s="253" t="s">
        <v>2181</v>
      </c>
      <c r="G2641" s="250"/>
      <c r="H2641" s="254">
        <v>1</v>
      </c>
      <c r="I2641" s="255"/>
      <c r="J2641" s="250"/>
      <c r="K2641" s="250"/>
      <c r="L2641" s="256"/>
      <c r="M2641" s="257"/>
      <c r="N2641" s="258"/>
      <c r="O2641" s="258"/>
      <c r="P2641" s="258"/>
      <c r="Q2641" s="258"/>
      <c r="R2641" s="258"/>
      <c r="S2641" s="258"/>
      <c r="T2641" s="25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60" t="s">
        <v>260</v>
      </c>
      <c r="AU2641" s="260" t="s">
        <v>93</v>
      </c>
      <c r="AV2641" s="13" t="s">
        <v>93</v>
      </c>
      <c r="AW2641" s="13" t="s">
        <v>40</v>
      </c>
      <c r="AX2641" s="13" t="s">
        <v>84</v>
      </c>
      <c r="AY2641" s="260" t="s">
        <v>251</v>
      </c>
    </row>
    <row r="2642" s="13" customFormat="1">
      <c r="A2642" s="13"/>
      <c r="B2642" s="249"/>
      <c r="C2642" s="250"/>
      <c r="D2642" s="251" t="s">
        <v>260</v>
      </c>
      <c r="E2642" s="252" t="s">
        <v>1</v>
      </c>
      <c r="F2642" s="253" t="s">
        <v>2182</v>
      </c>
      <c r="G2642" s="250"/>
      <c r="H2642" s="254">
        <v>1</v>
      </c>
      <c r="I2642" s="255"/>
      <c r="J2642" s="250"/>
      <c r="K2642" s="250"/>
      <c r="L2642" s="256"/>
      <c r="M2642" s="257"/>
      <c r="N2642" s="258"/>
      <c r="O2642" s="258"/>
      <c r="P2642" s="258"/>
      <c r="Q2642" s="258"/>
      <c r="R2642" s="258"/>
      <c r="S2642" s="258"/>
      <c r="T2642" s="25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60" t="s">
        <v>260</v>
      </c>
      <c r="AU2642" s="260" t="s">
        <v>93</v>
      </c>
      <c r="AV2642" s="13" t="s">
        <v>93</v>
      </c>
      <c r="AW2642" s="13" t="s">
        <v>40</v>
      </c>
      <c r="AX2642" s="13" t="s">
        <v>84</v>
      </c>
      <c r="AY2642" s="260" t="s">
        <v>251</v>
      </c>
    </row>
    <row r="2643" s="14" customFormat="1">
      <c r="A2643" s="14"/>
      <c r="B2643" s="261"/>
      <c r="C2643" s="262"/>
      <c r="D2643" s="251" t="s">
        <v>260</v>
      </c>
      <c r="E2643" s="263" t="s">
        <v>1</v>
      </c>
      <c r="F2643" s="264" t="s">
        <v>262</v>
      </c>
      <c r="G2643" s="262"/>
      <c r="H2643" s="265">
        <v>5</v>
      </c>
      <c r="I2643" s="266"/>
      <c r="J2643" s="262"/>
      <c r="K2643" s="262"/>
      <c r="L2643" s="267"/>
      <c r="M2643" s="268"/>
      <c r="N2643" s="269"/>
      <c r="O2643" s="269"/>
      <c r="P2643" s="269"/>
      <c r="Q2643" s="269"/>
      <c r="R2643" s="269"/>
      <c r="S2643" s="269"/>
      <c r="T2643" s="270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71" t="s">
        <v>260</v>
      </c>
      <c r="AU2643" s="271" t="s">
        <v>93</v>
      </c>
      <c r="AV2643" s="14" t="s">
        <v>257</v>
      </c>
      <c r="AW2643" s="14" t="s">
        <v>40</v>
      </c>
      <c r="AX2643" s="14" t="s">
        <v>91</v>
      </c>
      <c r="AY2643" s="271" t="s">
        <v>251</v>
      </c>
    </row>
    <row r="2644" s="2" customFormat="1" ht="24.15" customHeight="1">
      <c r="A2644" s="41"/>
      <c r="B2644" s="42"/>
      <c r="C2644" s="230" t="s">
        <v>2503</v>
      </c>
      <c r="D2644" s="230" t="s">
        <v>253</v>
      </c>
      <c r="E2644" s="231" t="s">
        <v>2504</v>
      </c>
      <c r="F2644" s="232" t="s">
        <v>2505</v>
      </c>
      <c r="G2644" s="233" t="s">
        <v>571</v>
      </c>
      <c r="H2644" s="234">
        <v>5</v>
      </c>
      <c r="I2644" s="235"/>
      <c r="J2644" s="236">
        <f>ROUND(I2644*H2644,2)</f>
        <v>0</v>
      </c>
      <c r="K2644" s="237"/>
      <c r="L2644" s="47"/>
      <c r="M2644" s="238" t="s">
        <v>1</v>
      </c>
      <c r="N2644" s="239" t="s">
        <v>49</v>
      </c>
      <c r="O2644" s="94"/>
      <c r="P2644" s="240">
        <f>O2644*H2644</f>
        <v>0</v>
      </c>
      <c r="Q2644" s="240">
        <v>0</v>
      </c>
      <c r="R2644" s="240">
        <f>Q2644*H2644</f>
        <v>0</v>
      </c>
      <c r="S2644" s="240">
        <v>0</v>
      </c>
      <c r="T2644" s="241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42" t="s">
        <v>304</v>
      </c>
      <c r="AT2644" s="242" t="s">
        <v>253</v>
      </c>
      <c r="AU2644" s="242" t="s">
        <v>93</v>
      </c>
      <c r="AY2644" s="19" t="s">
        <v>251</v>
      </c>
      <c r="BE2644" s="243">
        <f>IF(N2644="základní",J2644,0)</f>
        <v>0</v>
      </c>
      <c r="BF2644" s="243">
        <f>IF(N2644="snížená",J2644,0)</f>
        <v>0</v>
      </c>
      <c r="BG2644" s="243">
        <f>IF(N2644="zákl. přenesená",J2644,0)</f>
        <v>0</v>
      </c>
      <c r="BH2644" s="243">
        <f>IF(N2644="sníž. přenesená",J2644,0)</f>
        <v>0</v>
      </c>
      <c r="BI2644" s="243">
        <f>IF(N2644="nulová",J2644,0)</f>
        <v>0</v>
      </c>
      <c r="BJ2644" s="19" t="s">
        <v>91</v>
      </c>
      <c r="BK2644" s="243">
        <f>ROUND(I2644*H2644,2)</f>
        <v>0</v>
      </c>
      <c r="BL2644" s="19" t="s">
        <v>304</v>
      </c>
      <c r="BM2644" s="242" t="s">
        <v>2506</v>
      </c>
    </row>
    <row r="2645" s="15" customFormat="1">
      <c r="A2645" s="15"/>
      <c r="B2645" s="272"/>
      <c r="C2645" s="273"/>
      <c r="D2645" s="251" t="s">
        <v>260</v>
      </c>
      <c r="E2645" s="274" t="s">
        <v>1</v>
      </c>
      <c r="F2645" s="275" t="s">
        <v>2475</v>
      </c>
      <c r="G2645" s="273"/>
      <c r="H2645" s="274" t="s">
        <v>1</v>
      </c>
      <c r="I2645" s="276"/>
      <c r="J2645" s="273"/>
      <c r="K2645" s="273"/>
      <c r="L2645" s="277"/>
      <c r="M2645" s="278"/>
      <c r="N2645" s="279"/>
      <c r="O2645" s="279"/>
      <c r="P2645" s="279"/>
      <c r="Q2645" s="279"/>
      <c r="R2645" s="279"/>
      <c r="S2645" s="279"/>
      <c r="T2645" s="28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81" t="s">
        <v>260</v>
      </c>
      <c r="AU2645" s="281" t="s">
        <v>93</v>
      </c>
      <c r="AV2645" s="15" t="s">
        <v>91</v>
      </c>
      <c r="AW2645" s="15" t="s">
        <v>40</v>
      </c>
      <c r="AX2645" s="15" t="s">
        <v>84</v>
      </c>
      <c r="AY2645" s="281" t="s">
        <v>251</v>
      </c>
    </row>
    <row r="2646" s="13" customFormat="1">
      <c r="A2646" s="13"/>
      <c r="B2646" s="249"/>
      <c r="C2646" s="250"/>
      <c r="D2646" s="251" t="s">
        <v>260</v>
      </c>
      <c r="E2646" s="252" t="s">
        <v>1</v>
      </c>
      <c r="F2646" s="253" t="s">
        <v>1160</v>
      </c>
      <c r="G2646" s="250"/>
      <c r="H2646" s="254">
        <v>1</v>
      </c>
      <c r="I2646" s="255"/>
      <c r="J2646" s="250"/>
      <c r="K2646" s="250"/>
      <c r="L2646" s="256"/>
      <c r="M2646" s="257"/>
      <c r="N2646" s="258"/>
      <c r="O2646" s="258"/>
      <c r="P2646" s="258"/>
      <c r="Q2646" s="258"/>
      <c r="R2646" s="258"/>
      <c r="S2646" s="258"/>
      <c r="T2646" s="25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60" t="s">
        <v>260</v>
      </c>
      <c r="AU2646" s="260" t="s">
        <v>93</v>
      </c>
      <c r="AV2646" s="13" t="s">
        <v>93</v>
      </c>
      <c r="AW2646" s="13" t="s">
        <v>40</v>
      </c>
      <c r="AX2646" s="13" t="s">
        <v>84</v>
      </c>
      <c r="AY2646" s="260" t="s">
        <v>251</v>
      </c>
    </row>
    <row r="2647" s="13" customFormat="1">
      <c r="A2647" s="13"/>
      <c r="B2647" s="249"/>
      <c r="C2647" s="250"/>
      <c r="D2647" s="251" t="s">
        <v>260</v>
      </c>
      <c r="E2647" s="252" t="s">
        <v>1</v>
      </c>
      <c r="F2647" s="253" t="s">
        <v>2179</v>
      </c>
      <c r="G2647" s="250"/>
      <c r="H2647" s="254">
        <v>1</v>
      </c>
      <c r="I2647" s="255"/>
      <c r="J2647" s="250"/>
      <c r="K2647" s="250"/>
      <c r="L2647" s="256"/>
      <c r="M2647" s="257"/>
      <c r="N2647" s="258"/>
      <c r="O2647" s="258"/>
      <c r="P2647" s="258"/>
      <c r="Q2647" s="258"/>
      <c r="R2647" s="258"/>
      <c r="S2647" s="258"/>
      <c r="T2647" s="25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60" t="s">
        <v>260</v>
      </c>
      <c r="AU2647" s="260" t="s">
        <v>93</v>
      </c>
      <c r="AV2647" s="13" t="s">
        <v>93</v>
      </c>
      <c r="AW2647" s="13" t="s">
        <v>40</v>
      </c>
      <c r="AX2647" s="13" t="s">
        <v>84</v>
      </c>
      <c r="AY2647" s="260" t="s">
        <v>251</v>
      </c>
    </row>
    <row r="2648" s="13" customFormat="1">
      <c r="A2648" s="13"/>
      <c r="B2648" s="249"/>
      <c r="C2648" s="250"/>
      <c r="D2648" s="251" t="s">
        <v>260</v>
      </c>
      <c r="E2648" s="252" t="s">
        <v>1</v>
      </c>
      <c r="F2648" s="253" t="s">
        <v>2180</v>
      </c>
      <c r="G2648" s="250"/>
      <c r="H2648" s="254">
        <v>1</v>
      </c>
      <c r="I2648" s="255"/>
      <c r="J2648" s="250"/>
      <c r="K2648" s="250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60" t="s">
        <v>260</v>
      </c>
      <c r="AU2648" s="260" t="s">
        <v>93</v>
      </c>
      <c r="AV2648" s="13" t="s">
        <v>93</v>
      </c>
      <c r="AW2648" s="13" t="s">
        <v>40</v>
      </c>
      <c r="AX2648" s="13" t="s">
        <v>84</v>
      </c>
      <c r="AY2648" s="260" t="s">
        <v>251</v>
      </c>
    </row>
    <row r="2649" s="13" customFormat="1">
      <c r="A2649" s="13"/>
      <c r="B2649" s="249"/>
      <c r="C2649" s="250"/>
      <c r="D2649" s="251" t="s">
        <v>260</v>
      </c>
      <c r="E2649" s="252" t="s">
        <v>1</v>
      </c>
      <c r="F2649" s="253" t="s">
        <v>2181</v>
      </c>
      <c r="G2649" s="250"/>
      <c r="H2649" s="254">
        <v>1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260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251</v>
      </c>
    </row>
    <row r="2650" s="13" customFormat="1">
      <c r="A2650" s="13"/>
      <c r="B2650" s="249"/>
      <c r="C2650" s="250"/>
      <c r="D2650" s="251" t="s">
        <v>260</v>
      </c>
      <c r="E2650" s="252" t="s">
        <v>1</v>
      </c>
      <c r="F2650" s="253" t="s">
        <v>2182</v>
      </c>
      <c r="G2650" s="250"/>
      <c r="H2650" s="254">
        <v>1</v>
      </c>
      <c r="I2650" s="255"/>
      <c r="J2650" s="250"/>
      <c r="K2650" s="250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60" t="s">
        <v>260</v>
      </c>
      <c r="AU2650" s="260" t="s">
        <v>93</v>
      </c>
      <c r="AV2650" s="13" t="s">
        <v>93</v>
      </c>
      <c r="AW2650" s="13" t="s">
        <v>40</v>
      </c>
      <c r="AX2650" s="13" t="s">
        <v>84</v>
      </c>
      <c r="AY2650" s="260" t="s">
        <v>251</v>
      </c>
    </row>
    <row r="2651" s="14" customFormat="1">
      <c r="A2651" s="14"/>
      <c r="B2651" s="261"/>
      <c r="C2651" s="262"/>
      <c r="D2651" s="251" t="s">
        <v>260</v>
      </c>
      <c r="E2651" s="263" t="s">
        <v>1</v>
      </c>
      <c r="F2651" s="264" t="s">
        <v>262</v>
      </c>
      <c r="G2651" s="262"/>
      <c r="H2651" s="265">
        <v>5</v>
      </c>
      <c r="I2651" s="266"/>
      <c r="J2651" s="262"/>
      <c r="K2651" s="262"/>
      <c r="L2651" s="267"/>
      <c r="M2651" s="268"/>
      <c r="N2651" s="269"/>
      <c r="O2651" s="269"/>
      <c r="P2651" s="269"/>
      <c r="Q2651" s="269"/>
      <c r="R2651" s="269"/>
      <c r="S2651" s="269"/>
      <c r="T2651" s="270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71" t="s">
        <v>260</v>
      </c>
      <c r="AU2651" s="271" t="s">
        <v>93</v>
      </c>
      <c r="AV2651" s="14" t="s">
        <v>257</v>
      </c>
      <c r="AW2651" s="14" t="s">
        <v>40</v>
      </c>
      <c r="AX2651" s="14" t="s">
        <v>91</v>
      </c>
      <c r="AY2651" s="271" t="s">
        <v>251</v>
      </c>
    </row>
    <row r="2652" s="2" customFormat="1" ht="24.15" customHeight="1">
      <c r="A2652" s="41"/>
      <c r="B2652" s="42"/>
      <c r="C2652" s="230" t="s">
        <v>2507</v>
      </c>
      <c r="D2652" s="230" t="s">
        <v>253</v>
      </c>
      <c r="E2652" s="231" t="s">
        <v>2508</v>
      </c>
      <c r="F2652" s="232" t="s">
        <v>2509</v>
      </c>
      <c r="G2652" s="233" t="s">
        <v>571</v>
      </c>
      <c r="H2652" s="234">
        <v>5</v>
      </c>
      <c r="I2652" s="235"/>
      <c r="J2652" s="236">
        <f>ROUND(I2652*H2652,2)</f>
        <v>0</v>
      </c>
      <c r="K2652" s="237"/>
      <c r="L2652" s="47"/>
      <c r="M2652" s="238" t="s">
        <v>1</v>
      </c>
      <c r="N2652" s="239" t="s">
        <v>49</v>
      </c>
      <c r="O2652" s="94"/>
      <c r="P2652" s="240">
        <f>O2652*H2652</f>
        <v>0</v>
      </c>
      <c r="Q2652" s="240">
        <v>0</v>
      </c>
      <c r="R2652" s="240">
        <f>Q2652*H2652</f>
        <v>0</v>
      </c>
      <c r="S2652" s="240">
        <v>0</v>
      </c>
      <c r="T2652" s="241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42" t="s">
        <v>304</v>
      </c>
      <c r="AT2652" s="242" t="s">
        <v>253</v>
      </c>
      <c r="AU2652" s="242" t="s">
        <v>93</v>
      </c>
      <c r="AY2652" s="19" t="s">
        <v>251</v>
      </c>
      <c r="BE2652" s="243">
        <f>IF(N2652="základní",J2652,0)</f>
        <v>0</v>
      </c>
      <c r="BF2652" s="243">
        <f>IF(N2652="snížená",J2652,0)</f>
        <v>0</v>
      </c>
      <c r="BG2652" s="243">
        <f>IF(N2652="zákl. přenesená",J2652,0)</f>
        <v>0</v>
      </c>
      <c r="BH2652" s="243">
        <f>IF(N2652="sníž. přenesená",J2652,0)</f>
        <v>0</v>
      </c>
      <c r="BI2652" s="243">
        <f>IF(N2652="nulová",J2652,0)</f>
        <v>0</v>
      </c>
      <c r="BJ2652" s="19" t="s">
        <v>91</v>
      </c>
      <c r="BK2652" s="243">
        <f>ROUND(I2652*H2652,2)</f>
        <v>0</v>
      </c>
      <c r="BL2652" s="19" t="s">
        <v>304</v>
      </c>
      <c r="BM2652" s="242" t="s">
        <v>2510</v>
      </c>
    </row>
    <row r="2653" s="15" customFormat="1">
      <c r="A2653" s="15"/>
      <c r="B2653" s="272"/>
      <c r="C2653" s="273"/>
      <c r="D2653" s="251" t="s">
        <v>260</v>
      </c>
      <c r="E2653" s="274" t="s">
        <v>1</v>
      </c>
      <c r="F2653" s="275" t="s">
        <v>2475</v>
      </c>
      <c r="G2653" s="273"/>
      <c r="H2653" s="274" t="s">
        <v>1</v>
      </c>
      <c r="I2653" s="276"/>
      <c r="J2653" s="273"/>
      <c r="K2653" s="273"/>
      <c r="L2653" s="277"/>
      <c r="M2653" s="278"/>
      <c r="N2653" s="279"/>
      <c r="O2653" s="279"/>
      <c r="P2653" s="279"/>
      <c r="Q2653" s="279"/>
      <c r="R2653" s="279"/>
      <c r="S2653" s="279"/>
      <c r="T2653" s="280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T2653" s="281" t="s">
        <v>260</v>
      </c>
      <c r="AU2653" s="281" t="s">
        <v>93</v>
      </c>
      <c r="AV2653" s="15" t="s">
        <v>91</v>
      </c>
      <c r="AW2653" s="15" t="s">
        <v>40</v>
      </c>
      <c r="AX2653" s="15" t="s">
        <v>84</v>
      </c>
      <c r="AY2653" s="281" t="s">
        <v>251</v>
      </c>
    </row>
    <row r="2654" s="13" customFormat="1">
      <c r="A2654" s="13"/>
      <c r="B2654" s="249"/>
      <c r="C2654" s="250"/>
      <c r="D2654" s="251" t="s">
        <v>260</v>
      </c>
      <c r="E2654" s="252" t="s">
        <v>1</v>
      </c>
      <c r="F2654" s="253" t="s">
        <v>1160</v>
      </c>
      <c r="G2654" s="250"/>
      <c r="H2654" s="254">
        <v>1</v>
      </c>
      <c r="I2654" s="255"/>
      <c r="J2654" s="250"/>
      <c r="K2654" s="250"/>
      <c r="L2654" s="256"/>
      <c r="M2654" s="257"/>
      <c r="N2654" s="258"/>
      <c r="O2654" s="258"/>
      <c r="P2654" s="258"/>
      <c r="Q2654" s="258"/>
      <c r="R2654" s="258"/>
      <c r="S2654" s="258"/>
      <c r="T2654" s="25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60" t="s">
        <v>260</v>
      </c>
      <c r="AU2654" s="260" t="s">
        <v>93</v>
      </c>
      <c r="AV2654" s="13" t="s">
        <v>93</v>
      </c>
      <c r="AW2654" s="13" t="s">
        <v>40</v>
      </c>
      <c r="AX2654" s="13" t="s">
        <v>84</v>
      </c>
      <c r="AY2654" s="260" t="s">
        <v>251</v>
      </c>
    </row>
    <row r="2655" s="13" customFormat="1">
      <c r="A2655" s="13"/>
      <c r="B2655" s="249"/>
      <c r="C2655" s="250"/>
      <c r="D2655" s="251" t="s">
        <v>260</v>
      </c>
      <c r="E2655" s="252" t="s">
        <v>1</v>
      </c>
      <c r="F2655" s="253" t="s">
        <v>2179</v>
      </c>
      <c r="G2655" s="250"/>
      <c r="H2655" s="254">
        <v>1</v>
      </c>
      <c r="I2655" s="255"/>
      <c r="J2655" s="250"/>
      <c r="K2655" s="250"/>
      <c r="L2655" s="256"/>
      <c r="M2655" s="257"/>
      <c r="N2655" s="258"/>
      <c r="O2655" s="258"/>
      <c r="P2655" s="258"/>
      <c r="Q2655" s="258"/>
      <c r="R2655" s="258"/>
      <c r="S2655" s="258"/>
      <c r="T2655" s="25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60" t="s">
        <v>260</v>
      </c>
      <c r="AU2655" s="260" t="s">
        <v>93</v>
      </c>
      <c r="AV2655" s="13" t="s">
        <v>93</v>
      </c>
      <c r="AW2655" s="13" t="s">
        <v>40</v>
      </c>
      <c r="AX2655" s="13" t="s">
        <v>84</v>
      </c>
      <c r="AY2655" s="260" t="s">
        <v>251</v>
      </c>
    </row>
    <row r="2656" s="13" customFormat="1">
      <c r="A2656" s="13"/>
      <c r="B2656" s="249"/>
      <c r="C2656" s="250"/>
      <c r="D2656" s="251" t="s">
        <v>260</v>
      </c>
      <c r="E2656" s="252" t="s">
        <v>1</v>
      </c>
      <c r="F2656" s="253" t="s">
        <v>2180</v>
      </c>
      <c r="G2656" s="250"/>
      <c r="H2656" s="254">
        <v>1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260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251</v>
      </c>
    </row>
    <row r="2657" s="13" customFormat="1">
      <c r="A2657" s="13"/>
      <c r="B2657" s="249"/>
      <c r="C2657" s="250"/>
      <c r="D2657" s="251" t="s">
        <v>260</v>
      </c>
      <c r="E2657" s="252" t="s">
        <v>1</v>
      </c>
      <c r="F2657" s="253" t="s">
        <v>2181</v>
      </c>
      <c r="G2657" s="250"/>
      <c r="H2657" s="254">
        <v>1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260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251</v>
      </c>
    </row>
    <row r="2658" s="13" customFormat="1">
      <c r="A2658" s="13"/>
      <c r="B2658" s="249"/>
      <c r="C2658" s="250"/>
      <c r="D2658" s="251" t="s">
        <v>260</v>
      </c>
      <c r="E2658" s="252" t="s">
        <v>1</v>
      </c>
      <c r="F2658" s="253" t="s">
        <v>2182</v>
      </c>
      <c r="G2658" s="250"/>
      <c r="H2658" s="254">
        <v>1</v>
      </c>
      <c r="I2658" s="255"/>
      <c r="J2658" s="250"/>
      <c r="K2658" s="250"/>
      <c r="L2658" s="256"/>
      <c r="M2658" s="257"/>
      <c r="N2658" s="258"/>
      <c r="O2658" s="258"/>
      <c r="P2658" s="258"/>
      <c r="Q2658" s="258"/>
      <c r="R2658" s="258"/>
      <c r="S2658" s="258"/>
      <c r="T2658" s="25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60" t="s">
        <v>260</v>
      </c>
      <c r="AU2658" s="260" t="s">
        <v>93</v>
      </c>
      <c r="AV2658" s="13" t="s">
        <v>93</v>
      </c>
      <c r="AW2658" s="13" t="s">
        <v>40</v>
      </c>
      <c r="AX2658" s="13" t="s">
        <v>84</v>
      </c>
      <c r="AY2658" s="260" t="s">
        <v>251</v>
      </c>
    </row>
    <row r="2659" s="14" customFormat="1">
      <c r="A2659" s="14"/>
      <c r="B2659" s="261"/>
      <c r="C2659" s="262"/>
      <c r="D2659" s="251" t="s">
        <v>260</v>
      </c>
      <c r="E2659" s="263" t="s">
        <v>1</v>
      </c>
      <c r="F2659" s="264" t="s">
        <v>262</v>
      </c>
      <c r="G2659" s="262"/>
      <c r="H2659" s="265">
        <v>5</v>
      </c>
      <c r="I2659" s="266"/>
      <c r="J2659" s="262"/>
      <c r="K2659" s="262"/>
      <c r="L2659" s="267"/>
      <c r="M2659" s="268"/>
      <c r="N2659" s="269"/>
      <c r="O2659" s="269"/>
      <c r="P2659" s="269"/>
      <c r="Q2659" s="269"/>
      <c r="R2659" s="269"/>
      <c r="S2659" s="269"/>
      <c r="T2659" s="270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71" t="s">
        <v>260</v>
      </c>
      <c r="AU2659" s="271" t="s">
        <v>93</v>
      </c>
      <c r="AV2659" s="14" t="s">
        <v>257</v>
      </c>
      <c r="AW2659" s="14" t="s">
        <v>40</v>
      </c>
      <c r="AX2659" s="14" t="s">
        <v>91</v>
      </c>
      <c r="AY2659" s="271" t="s">
        <v>251</v>
      </c>
    </row>
    <row r="2660" s="2" customFormat="1" ht="24.15" customHeight="1">
      <c r="A2660" s="41"/>
      <c r="B2660" s="42"/>
      <c r="C2660" s="230" t="s">
        <v>2511</v>
      </c>
      <c r="D2660" s="230" t="s">
        <v>253</v>
      </c>
      <c r="E2660" s="231" t="s">
        <v>2512</v>
      </c>
      <c r="F2660" s="232" t="s">
        <v>2513</v>
      </c>
      <c r="G2660" s="233" t="s">
        <v>571</v>
      </c>
      <c r="H2660" s="234">
        <v>5</v>
      </c>
      <c r="I2660" s="235"/>
      <c r="J2660" s="236">
        <f>ROUND(I2660*H2660,2)</f>
        <v>0</v>
      </c>
      <c r="K2660" s="237"/>
      <c r="L2660" s="47"/>
      <c r="M2660" s="238" t="s">
        <v>1</v>
      </c>
      <c r="N2660" s="239" t="s">
        <v>49</v>
      </c>
      <c r="O2660" s="94"/>
      <c r="P2660" s="240">
        <f>O2660*H2660</f>
        <v>0</v>
      </c>
      <c r="Q2660" s="240">
        <v>0</v>
      </c>
      <c r="R2660" s="240">
        <f>Q2660*H2660</f>
        <v>0</v>
      </c>
      <c r="S2660" s="240">
        <v>0</v>
      </c>
      <c r="T2660" s="241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42" t="s">
        <v>304</v>
      </c>
      <c r="AT2660" s="242" t="s">
        <v>253</v>
      </c>
      <c r="AU2660" s="242" t="s">
        <v>93</v>
      </c>
      <c r="AY2660" s="19" t="s">
        <v>251</v>
      </c>
      <c r="BE2660" s="243">
        <f>IF(N2660="základní",J2660,0)</f>
        <v>0</v>
      </c>
      <c r="BF2660" s="243">
        <f>IF(N2660="snížená",J2660,0)</f>
        <v>0</v>
      </c>
      <c r="BG2660" s="243">
        <f>IF(N2660="zákl. přenesená",J2660,0)</f>
        <v>0</v>
      </c>
      <c r="BH2660" s="243">
        <f>IF(N2660="sníž. přenesená",J2660,0)</f>
        <v>0</v>
      </c>
      <c r="BI2660" s="243">
        <f>IF(N2660="nulová",J2660,0)</f>
        <v>0</v>
      </c>
      <c r="BJ2660" s="19" t="s">
        <v>91</v>
      </c>
      <c r="BK2660" s="243">
        <f>ROUND(I2660*H2660,2)</f>
        <v>0</v>
      </c>
      <c r="BL2660" s="19" t="s">
        <v>304</v>
      </c>
      <c r="BM2660" s="242" t="s">
        <v>2514</v>
      </c>
    </row>
    <row r="2661" s="15" customFormat="1">
      <c r="A2661" s="15"/>
      <c r="B2661" s="272"/>
      <c r="C2661" s="273"/>
      <c r="D2661" s="251" t="s">
        <v>260</v>
      </c>
      <c r="E2661" s="274" t="s">
        <v>1</v>
      </c>
      <c r="F2661" s="275" t="s">
        <v>2475</v>
      </c>
      <c r="G2661" s="273"/>
      <c r="H2661" s="274" t="s">
        <v>1</v>
      </c>
      <c r="I2661" s="276"/>
      <c r="J2661" s="273"/>
      <c r="K2661" s="273"/>
      <c r="L2661" s="277"/>
      <c r="M2661" s="278"/>
      <c r="N2661" s="279"/>
      <c r="O2661" s="279"/>
      <c r="P2661" s="279"/>
      <c r="Q2661" s="279"/>
      <c r="R2661" s="279"/>
      <c r="S2661" s="279"/>
      <c r="T2661" s="280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81" t="s">
        <v>260</v>
      </c>
      <c r="AU2661" s="281" t="s">
        <v>93</v>
      </c>
      <c r="AV2661" s="15" t="s">
        <v>91</v>
      </c>
      <c r="AW2661" s="15" t="s">
        <v>40</v>
      </c>
      <c r="AX2661" s="15" t="s">
        <v>84</v>
      </c>
      <c r="AY2661" s="281" t="s">
        <v>251</v>
      </c>
    </row>
    <row r="2662" s="13" customFormat="1">
      <c r="A2662" s="13"/>
      <c r="B2662" s="249"/>
      <c r="C2662" s="250"/>
      <c r="D2662" s="251" t="s">
        <v>260</v>
      </c>
      <c r="E2662" s="252" t="s">
        <v>1</v>
      </c>
      <c r="F2662" s="253" t="s">
        <v>1160</v>
      </c>
      <c r="G2662" s="250"/>
      <c r="H2662" s="254">
        <v>1</v>
      </c>
      <c r="I2662" s="255"/>
      <c r="J2662" s="250"/>
      <c r="K2662" s="250"/>
      <c r="L2662" s="256"/>
      <c r="M2662" s="257"/>
      <c r="N2662" s="258"/>
      <c r="O2662" s="258"/>
      <c r="P2662" s="258"/>
      <c r="Q2662" s="258"/>
      <c r="R2662" s="258"/>
      <c r="S2662" s="258"/>
      <c r="T2662" s="25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60" t="s">
        <v>260</v>
      </c>
      <c r="AU2662" s="260" t="s">
        <v>93</v>
      </c>
      <c r="AV2662" s="13" t="s">
        <v>93</v>
      </c>
      <c r="AW2662" s="13" t="s">
        <v>40</v>
      </c>
      <c r="AX2662" s="13" t="s">
        <v>84</v>
      </c>
      <c r="AY2662" s="260" t="s">
        <v>251</v>
      </c>
    </row>
    <row r="2663" s="13" customFormat="1">
      <c r="A2663" s="13"/>
      <c r="B2663" s="249"/>
      <c r="C2663" s="250"/>
      <c r="D2663" s="251" t="s">
        <v>260</v>
      </c>
      <c r="E2663" s="252" t="s">
        <v>1</v>
      </c>
      <c r="F2663" s="253" t="s">
        <v>2179</v>
      </c>
      <c r="G2663" s="250"/>
      <c r="H2663" s="254">
        <v>1</v>
      </c>
      <c r="I2663" s="255"/>
      <c r="J2663" s="250"/>
      <c r="K2663" s="250"/>
      <c r="L2663" s="256"/>
      <c r="M2663" s="257"/>
      <c r="N2663" s="258"/>
      <c r="O2663" s="258"/>
      <c r="P2663" s="258"/>
      <c r="Q2663" s="258"/>
      <c r="R2663" s="258"/>
      <c r="S2663" s="258"/>
      <c r="T2663" s="25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60" t="s">
        <v>260</v>
      </c>
      <c r="AU2663" s="260" t="s">
        <v>93</v>
      </c>
      <c r="AV2663" s="13" t="s">
        <v>93</v>
      </c>
      <c r="AW2663" s="13" t="s">
        <v>40</v>
      </c>
      <c r="AX2663" s="13" t="s">
        <v>84</v>
      </c>
      <c r="AY2663" s="260" t="s">
        <v>251</v>
      </c>
    </row>
    <row r="2664" s="13" customFormat="1">
      <c r="A2664" s="13"/>
      <c r="B2664" s="249"/>
      <c r="C2664" s="250"/>
      <c r="D2664" s="251" t="s">
        <v>260</v>
      </c>
      <c r="E2664" s="252" t="s">
        <v>1</v>
      </c>
      <c r="F2664" s="253" t="s">
        <v>2180</v>
      </c>
      <c r="G2664" s="250"/>
      <c r="H2664" s="254">
        <v>1</v>
      </c>
      <c r="I2664" s="255"/>
      <c r="J2664" s="250"/>
      <c r="K2664" s="250"/>
      <c r="L2664" s="256"/>
      <c r="M2664" s="257"/>
      <c r="N2664" s="258"/>
      <c r="O2664" s="258"/>
      <c r="P2664" s="258"/>
      <c r="Q2664" s="258"/>
      <c r="R2664" s="258"/>
      <c r="S2664" s="258"/>
      <c r="T2664" s="25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60" t="s">
        <v>260</v>
      </c>
      <c r="AU2664" s="260" t="s">
        <v>93</v>
      </c>
      <c r="AV2664" s="13" t="s">
        <v>93</v>
      </c>
      <c r="AW2664" s="13" t="s">
        <v>40</v>
      </c>
      <c r="AX2664" s="13" t="s">
        <v>84</v>
      </c>
      <c r="AY2664" s="260" t="s">
        <v>251</v>
      </c>
    </row>
    <row r="2665" s="13" customFormat="1">
      <c r="A2665" s="13"/>
      <c r="B2665" s="249"/>
      <c r="C2665" s="250"/>
      <c r="D2665" s="251" t="s">
        <v>260</v>
      </c>
      <c r="E2665" s="252" t="s">
        <v>1</v>
      </c>
      <c r="F2665" s="253" t="s">
        <v>2181</v>
      </c>
      <c r="G2665" s="250"/>
      <c r="H2665" s="254">
        <v>1</v>
      </c>
      <c r="I2665" s="255"/>
      <c r="J2665" s="250"/>
      <c r="K2665" s="250"/>
      <c r="L2665" s="256"/>
      <c r="M2665" s="257"/>
      <c r="N2665" s="258"/>
      <c r="O2665" s="258"/>
      <c r="P2665" s="258"/>
      <c r="Q2665" s="258"/>
      <c r="R2665" s="258"/>
      <c r="S2665" s="258"/>
      <c r="T2665" s="25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60" t="s">
        <v>260</v>
      </c>
      <c r="AU2665" s="260" t="s">
        <v>93</v>
      </c>
      <c r="AV2665" s="13" t="s">
        <v>93</v>
      </c>
      <c r="AW2665" s="13" t="s">
        <v>40</v>
      </c>
      <c r="AX2665" s="13" t="s">
        <v>84</v>
      </c>
      <c r="AY2665" s="260" t="s">
        <v>251</v>
      </c>
    </row>
    <row r="2666" s="13" customFormat="1">
      <c r="A2666" s="13"/>
      <c r="B2666" s="249"/>
      <c r="C2666" s="250"/>
      <c r="D2666" s="251" t="s">
        <v>260</v>
      </c>
      <c r="E2666" s="252" t="s">
        <v>1</v>
      </c>
      <c r="F2666" s="253" t="s">
        <v>2182</v>
      </c>
      <c r="G2666" s="250"/>
      <c r="H2666" s="254">
        <v>1</v>
      </c>
      <c r="I2666" s="255"/>
      <c r="J2666" s="250"/>
      <c r="K2666" s="250"/>
      <c r="L2666" s="256"/>
      <c r="M2666" s="257"/>
      <c r="N2666" s="258"/>
      <c r="O2666" s="258"/>
      <c r="P2666" s="258"/>
      <c r="Q2666" s="258"/>
      <c r="R2666" s="258"/>
      <c r="S2666" s="258"/>
      <c r="T2666" s="25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60" t="s">
        <v>260</v>
      </c>
      <c r="AU2666" s="260" t="s">
        <v>93</v>
      </c>
      <c r="AV2666" s="13" t="s">
        <v>93</v>
      </c>
      <c r="AW2666" s="13" t="s">
        <v>40</v>
      </c>
      <c r="AX2666" s="13" t="s">
        <v>84</v>
      </c>
      <c r="AY2666" s="260" t="s">
        <v>251</v>
      </c>
    </row>
    <row r="2667" s="14" customFormat="1">
      <c r="A2667" s="14"/>
      <c r="B2667" s="261"/>
      <c r="C2667" s="262"/>
      <c r="D2667" s="251" t="s">
        <v>260</v>
      </c>
      <c r="E2667" s="263" t="s">
        <v>1</v>
      </c>
      <c r="F2667" s="264" t="s">
        <v>262</v>
      </c>
      <c r="G2667" s="262"/>
      <c r="H2667" s="265">
        <v>5</v>
      </c>
      <c r="I2667" s="266"/>
      <c r="J2667" s="262"/>
      <c r="K2667" s="262"/>
      <c r="L2667" s="267"/>
      <c r="M2667" s="268"/>
      <c r="N2667" s="269"/>
      <c r="O2667" s="269"/>
      <c r="P2667" s="269"/>
      <c r="Q2667" s="269"/>
      <c r="R2667" s="269"/>
      <c r="S2667" s="269"/>
      <c r="T2667" s="270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71" t="s">
        <v>260</v>
      </c>
      <c r="AU2667" s="271" t="s">
        <v>93</v>
      </c>
      <c r="AV2667" s="14" t="s">
        <v>257</v>
      </c>
      <c r="AW2667" s="14" t="s">
        <v>40</v>
      </c>
      <c r="AX2667" s="14" t="s">
        <v>91</v>
      </c>
      <c r="AY2667" s="271" t="s">
        <v>251</v>
      </c>
    </row>
    <row r="2668" s="2" customFormat="1" ht="49.05" customHeight="1">
      <c r="A2668" s="41"/>
      <c r="B2668" s="42"/>
      <c r="C2668" s="230" t="s">
        <v>2515</v>
      </c>
      <c r="D2668" s="230" t="s">
        <v>253</v>
      </c>
      <c r="E2668" s="231" t="s">
        <v>2516</v>
      </c>
      <c r="F2668" s="232" t="s">
        <v>2517</v>
      </c>
      <c r="G2668" s="233" t="s">
        <v>571</v>
      </c>
      <c r="H2668" s="234">
        <v>5</v>
      </c>
      <c r="I2668" s="235"/>
      <c r="J2668" s="236">
        <f>ROUND(I2668*H2668,2)</f>
        <v>0</v>
      </c>
      <c r="K2668" s="237"/>
      <c r="L2668" s="47"/>
      <c r="M2668" s="238" t="s">
        <v>1</v>
      </c>
      <c r="N2668" s="239" t="s">
        <v>49</v>
      </c>
      <c r="O2668" s="94"/>
      <c r="P2668" s="240">
        <f>O2668*H2668</f>
        <v>0</v>
      </c>
      <c r="Q2668" s="240">
        <v>0</v>
      </c>
      <c r="R2668" s="240">
        <f>Q2668*H2668</f>
        <v>0</v>
      </c>
      <c r="S2668" s="240">
        <v>0</v>
      </c>
      <c r="T2668" s="241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42" t="s">
        <v>304</v>
      </c>
      <c r="AT2668" s="242" t="s">
        <v>253</v>
      </c>
      <c r="AU2668" s="242" t="s">
        <v>93</v>
      </c>
      <c r="AY2668" s="19" t="s">
        <v>251</v>
      </c>
      <c r="BE2668" s="243">
        <f>IF(N2668="základní",J2668,0)</f>
        <v>0</v>
      </c>
      <c r="BF2668" s="243">
        <f>IF(N2668="snížená",J2668,0)</f>
        <v>0</v>
      </c>
      <c r="BG2668" s="243">
        <f>IF(N2668="zákl. přenesená",J2668,0)</f>
        <v>0</v>
      </c>
      <c r="BH2668" s="243">
        <f>IF(N2668="sníž. přenesená",J2668,0)</f>
        <v>0</v>
      </c>
      <c r="BI2668" s="243">
        <f>IF(N2668="nulová",J2668,0)</f>
        <v>0</v>
      </c>
      <c r="BJ2668" s="19" t="s">
        <v>91</v>
      </c>
      <c r="BK2668" s="243">
        <f>ROUND(I2668*H2668,2)</f>
        <v>0</v>
      </c>
      <c r="BL2668" s="19" t="s">
        <v>304</v>
      </c>
      <c r="BM2668" s="242" t="s">
        <v>2518</v>
      </c>
    </row>
    <row r="2669" s="15" customFormat="1">
      <c r="A2669" s="15"/>
      <c r="B2669" s="272"/>
      <c r="C2669" s="273"/>
      <c r="D2669" s="251" t="s">
        <v>260</v>
      </c>
      <c r="E2669" s="274" t="s">
        <v>1</v>
      </c>
      <c r="F2669" s="275" t="s">
        <v>2519</v>
      </c>
      <c r="G2669" s="273"/>
      <c r="H2669" s="274" t="s">
        <v>1</v>
      </c>
      <c r="I2669" s="276"/>
      <c r="J2669" s="273"/>
      <c r="K2669" s="273"/>
      <c r="L2669" s="277"/>
      <c r="M2669" s="278"/>
      <c r="N2669" s="279"/>
      <c r="O2669" s="279"/>
      <c r="P2669" s="279"/>
      <c r="Q2669" s="279"/>
      <c r="R2669" s="279"/>
      <c r="S2669" s="279"/>
      <c r="T2669" s="280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81" t="s">
        <v>260</v>
      </c>
      <c r="AU2669" s="281" t="s">
        <v>93</v>
      </c>
      <c r="AV2669" s="15" t="s">
        <v>91</v>
      </c>
      <c r="AW2669" s="15" t="s">
        <v>40</v>
      </c>
      <c r="AX2669" s="15" t="s">
        <v>84</v>
      </c>
      <c r="AY2669" s="281" t="s">
        <v>251</v>
      </c>
    </row>
    <row r="2670" s="13" customFormat="1">
      <c r="A2670" s="13"/>
      <c r="B2670" s="249"/>
      <c r="C2670" s="250"/>
      <c r="D2670" s="251" t="s">
        <v>260</v>
      </c>
      <c r="E2670" s="252" t="s">
        <v>1</v>
      </c>
      <c r="F2670" s="253" t="s">
        <v>2520</v>
      </c>
      <c r="G2670" s="250"/>
      <c r="H2670" s="254">
        <v>1</v>
      </c>
      <c r="I2670" s="255"/>
      <c r="J2670" s="250"/>
      <c r="K2670" s="250"/>
      <c r="L2670" s="256"/>
      <c r="M2670" s="257"/>
      <c r="N2670" s="258"/>
      <c r="O2670" s="258"/>
      <c r="P2670" s="258"/>
      <c r="Q2670" s="258"/>
      <c r="R2670" s="258"/>
      <c r="S2670" s="258"/>
      <c r="T2670" s="25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60" t="s">
        <v>260</v>
      </c>
      <c r="AU2670" s="260" t="s">
        <v>93</v>
      </c>
      <c r="AV2670" s="13" t="s">
        <v>93</v>
      </c>
      <c r="AW2670" s="13" t="s">
        <v>40</v>
      </c>
      <c r="AX2670" s="13" t="s">
        <v>84</v>
      </c>
      <c r="AY2670" s="260" t="s">
        <v>251</v>
      </c>
    </row>
    <row r="2671" s="13" customFormat="1">
      <c r="A2671" s="13"/>
      <c r="B2671" s="249"/>
      <c r="C2671" s="250"/>
      <c r="D2671" s="251" t="s">
        <v>260</v>
      </c>
      <c r="E2671" s="252" t="s">
        <v>1</v>
      </c>
      <c r="F2671" s="253" t="s">
        <v>2521</v>
      </c>
      <c r="G2671" s="250"/>
      <c r="H2671" s="254">
        <v>1</v>
      </c>
      <c r="I2671" s="255"/>
      <c r="J2671" s="250"/>
      <c r="K2671" s="250"/>
      <c r="L2671" s="256"/>
      <c r="M2671" s="257"/>
      <c r="N2671" s="258"/>
      <c r="O2671" s="258"/>
      <c r="P2671" s="258"/>
      <c r="Q2671" s="258"/>
      <c r="R2671" s="258"/>
      <c r="S2671" s="258"/>
      <c r="T2671" s="25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60" t="s">
        <v>260</v>
      </c>
      <c r="AU2671" s="260" t="s">
        <v>93</v>
      </c>
      <c r="AV2671" s="13" t="s">
        <v>93</v>
      </c>
      <c r="AW2671" s="13" t="s">
        <v>40</v>
      </c>
      <c r="AX2671" s="13" t="s">
        <v>84</v>
      </c>
      <c r="AY2671" s="260" t="s">
        <v>251</v>
      </c>
    </row>
    <row r="2672" s="13" customFormat="1">
      <c r="A2672" s="13"/>
      <c r="B2672" s="249"/>
      <c r="C2672" s="250"/>
      <c r="D2672" s="251" t="s">
        <v>260</v>
      </c>
      <c r="E2672" s="252" t="s">
        <v>1</v>
      </c>
      <c r="F2672" s="253" t="s">
        <v>2522</v>
      </c>
      <c r="G2672" s="250"/>
      <c r="H2672" s="254">
        <v>1</v>
      </c>
      <c r="I2672" s="255"/>
      <c r="J2672" s="250"/>
      <c r="K2672" s="250"/>
      <c r="L2672" s="256"/>
      <c r="M2672" s="257"/>
      <c r="N2672" s="258"/>
      <c r="O2672" s="258"/>
      <c r="P2672" s="258"/>
      <c r="Q2672" s="258"/>
      <c r="R2672" s="258"/>
      <c r="S2672" s="258"/>
      <c r="T2672" s="25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60" t="s">
        <v>260</v>
      </c>
      <c r="AU2672" s="260" t="s">
        <v>93</v>
      </c>
      <c r="AV2672" s="13" t="s">
        <v>93</v>
      </c>
      <c r="AW2672" s="13" t="s">
        <v>40</v>
      </c>
      <c r="AX2672" s="13" t="s">
        <v>84</v>
      </c>
      <c r="AY2672" s="260" t="s">
        <v>251</v>
      </c>
    </row>
    <row r="2673" s="13" customFormat="1">
      <c r="A2673" s="13"/>
      <c r="B2673" s="249"/>
      <c r="C2673" s="250"/>
      <c r="D2673" s="251" t="s">
        <v>260</v>
      </c>
      <c r="E2673" s="252" t="s">
        <v>1</v>
      </c>
      <c r="F2673" s="253" t="s">
        <v>2523</v>
      </c>
      <c r="G2673" s="250"/>
      <c r="H2673" s="254">
        <v>1</v>
      </c>
      <c r="I2673" s="255"/>
      <c r="J2673" s="250"/>
      <c r="K2673" s="250"/>
      <c r="L2673" s="256"/>
      <c r="M2673" s="257"/>
      <c r="N2673" s="258"/>
      <c r="O2673" s="258"/>
      <c r="P2673" s="258"/>
      <c r="Q2673" s="258"/>
      <c r="R2673" s="258"/>
      <c r="S2673" s="258"/>
      <c r="T2673" s="25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60" t="s">
        <v>260</v>
      </c>
      <c r="AU2673" s="260" t="s">
        <v>93</v>
      </c>
      <c r="AV2673" s="13" t="s">
        <v>93</v>
      </c>
      <c r="AW2673" s="13" t="s">
        <v>40</v>
      </c>
      <c r="AX2673" s="13" t="s">
        <v>84</v>
      </c>
      <c r="AY2673" s="260" t="s">
        <v>251</v>
      </c>
    </row>
    <row r="2674" s="13" customFormat="1">
      <c r="A2674" s="13"/>
      <c r="B2674" s="249"/>
      <c r="C2674" s="250"/>
      <c r="D2674" s="251" t="s">
        <v>260</v>
      </c>
      <c r="E2674" s="252" t="s">
        <v>1</v>
      </c>
      <c r="F2674" s="253" t="s">
        <v>2524</v>
      </c>
      <c r="G2674" s="250"/>
      <c r="H2674" s="254">
        <v>1</v>
      </c>
      <c r="I2674" s="255"/>
      <c r="J2674" s="250"/>
      <c r="K2674" s="250"/>
      <c r="L2674" s="256"/>
      <c r="M2674" s="257"/>
      <c r="N2674" s="258"/>
      <c r="O2674" s="258"/>
      <c r="P2674" s="258"/>
      <c r="Q2674" s="258"/>
      <c r="R2674" s="258"/>
      <c r="S2674" s="258"/>
      <c r="T2674" s="25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60" t="s">
        <v>260</v>
      </c>
      <c r="AU2674" s="260" t="s">
        <v>93</v>
      </c>
      <c r="AV2674" s="13" t="s">
        <v>93</v>
      </c>
      <c r="AW2674" s="13" t="s">
        <v>40</v>
      </c>
      <c r="AX2674" s="13" t="s">
        <v>84</v>
      </c>
      <c r="AY2674" s="260" t="s">
        <v>251</v>
      </c>
    </row>
    <row r="2675" s="14" customFormat="1">
      <c r="A2675" s="14"/>
      <c r="B2675" s="261"/>
      <c r="C2675" s="262"/>
      <c r="D2675" s="251" t="s">
        <v>260</v>
      </c>
      <c r="E2675" s="263" t="s">
        <v>1</v>
      </c>
      <c r="F2675" s="264" t="s">
        <v>262</v>
      </c>
      <c r="G2675" s="262"/>
      <c r="H2675" s="265">
        <v>5</v>
      </c>
      <c r="I2675" s="266"/>
      <c r="J2675" s="262"/>
      <c r="K2675" s="262"/>
      <c r="L2675" s="267"/>
      <c r="M2675" s="268"/>
      <c r="N2675" s="269"/>
      <c r="O2675" s="269"/>
      <c r="P2675" s="269"/>
      <c r="Q2675" s="269"/>
      <c r="R2675" s="269"/>
      <c r="S2675" s="269"/>
      <c r="T2675" s="27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71" t="s">
        <v>260</v>
      </c>
      <c r="AU2675" s="271" t="s">
        <v>93</v>
      </c>
      <c r="AV2675" s="14" t="s">
        <v>257</v>
      </c>
      <c r="AW2675" s="14" t="s">
        <v>40</v>
      </c>
      <c r="AX2675" s="14" t="s">
        <v>91</v>
      </c>
      <c r="AY2675" s="271" t="s">
        <v>251</v>
      </c>
    </row>
    <row r="2676" s="2" customFormat="1" ht="37.8" customHeight="1">
      <c r="A2676" s="41"/>
      <c r="B2676" s="42"/>
      <c r="C2676" s="230" t="s">
        <v>1656</v>
      </c>
      <c r="D2676" s="230" t="s">
        <v>253</v>
      </c>
      <c r="E2676" s="231" t="s">
        <v>2525</v>
      </c>
      <c r="F2676" s="232" t="s">
        <v>2526</v>
      </c>
      <c r="G2676" s="233" t="s">
        <v>571</v>
      </c>
      <c r="H2676" s="234">
        <v>4</v>
      </c>
      <c r="I2676" s="235"/>
      <c r="J2676" s="236">
        <f>ROUND(I2676*H2676,2)</f>
        <v>0</v>
      </c>
      <c r="K2676" s="237"/>
      <c r="L2676" s="47"/>
      <c r="M2676" s="238" t="s">
        <v>1</v>
      </c>
      <c r="N2676" s="239" t="s">
        <v>49</v>
      </c>
      <c r="O2676" s="94"/>
      <c r="P2676" s="240">
        <f>O2676*H2676</f>
        <v>0</v>
      </c>
      <c r="Q2676" s="240">
        <v>0</v>
      </c>
      <c r="R2676" s="240">
        <f>Q2676*H2676</f>
        <v>0</v>
      </c>
      <c r="S2676" s="240">
        <v>0</v>
      </c>
      <c r="T2676" s="241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42" t="s">
        <v>304</v>
      </c>
      <c r="AT2676" s="242" t="s">
        <v>253</v>
      </c>
      <c r="AU2676" s="242" t="s">
        <v>93</v>
      </c>
      <c r="AY2676" s="19" t="s">
        <v>251</v>
      </c>
      <c r="BE2676" s="243">
        <f>IF(N2676="základní",J2676,0)</f>
        <v>0</v>
      </c>
      <c r="BF2676" s="243">
        <f>IF(N2676="snížená",J2676,0)</f>
        <v>0</v>
      </c>
      <c r="BG2676" s="243">
        <f>IF(N2676="zákl. přenesená",J2676,0)</f>
        <v>0</v>
      </c>
      <c r="BH2676" s="243">
        <f>IF(N2676="sníž. přenesená",J2676,0)</f>
        <v>0</v>
      </c>
      <c r="BI2676" s="243">
        <f>IF(N2676="nulová",J2676,0)</f>
        <v>0</v>
      </c>
      <c r="BJ2676" s="19" t="s">
        <v>91</v>
      </c>
      <c r="BK2676" s="243">
        <f>ROUND(I2676*H2676,2)</f>
        <v>0</v>
      </c>
      <c r="BL2676" s="19" t="s">
        <v>304</v>
      </c>
      <c r="BM2676" s="242" t="s">
        <v>2527</v>
      </c>
    </row>
    <row r="2677" s="15" customFormat="1">
      <c r="A2677" s="15"/>
      <c r="B2677" s="272"/>
      <c r="C2677" s="273"/>
      <c r="D2677" s="251" t="s">
        <v>260</v>
      </c>
      <c r="E2677" s="274" t="s">
        <v>1</v>
      </c>
      <c r="F2677" s="275" t="s">
        <v>2475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260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251</v>
      </c>
    </row>
    <row r="2678" s="13" customFormat="1">
      <c r="A2678" s="13"/>
      <c r="B2678" s="249"/>
      <c r="C2678" s="250"/>
      <c r="D2678" s="251" t="s">
        <v>260</v>
      </c>
      <c r="E2678" s="252" t="s">
        <v>1</v>
      </c>
      <c r="F2678" s="253" t="s">
        <v>2179</v>
      </c>
      <c r="G2678" s="250"/>
      <c r="H2678" s="254">
        <v>1</v>
      </c>
      <c r="I2678" s="255"/>
      <c r="J2678" s="250"/>
      <c r="K2678" s="250"/>
      <c r="L2678" s="256"/>
      <c r="M2678" s="257"/>
      <c r="N2678" s="258"/>
      <c r="O2678" s="258"/>
      <c r="P2678" s="258"/>
      <c r="Q2678" s="258"/>
      <c r="R2678" s="258"/>
      <c r="S2678" s="258"/>
      <c r="T2678" s="25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60" t="s">
        <v>260</v>
      </c>
      <c r="AU2678" s="260" t="s">
        <v>93</v>
      </c>
      <c r="AV2678" s="13" t="s">
        <v>93</v>
      </c>
      <c r="AW2678" s="13" t="s">
        <v>40</v>
      </c>
      <c r="AX2678" s="13" t="s">
        <v>84</v>
      </c>
      <c r="AY2678" s="260" t="s">
        <v>251</v>
      </c>
    </row>
    <row r="2679" s="13" customFormat="1">
      <c r="A2679" s="13"/>
      <c r="B2679" s="249"/>
      <c r="C2679" s="250"/>
      <c r="D2679" s="251" t="s">
        <v>260</v>
      </c>
      <c r="E2679" s="252" t="s">
        <v>1</v>
      </c>
      <c r="F2679" s="253" t="s">
        <v>2180</v>
      </c>
      <c r="G2679" s="250"/>
      <c r="H2679" s="254">
        <v>1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260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251</v>
      </c>
    </row>
    <row r="2680" s="13" customFormat="1">
      <c r="A2680" s="13"/>
      <c r="B2680" s="249"/>
      <c r="C2680" s="250"/>
      <c r="D2680" s="251" t="s">
        <v>260</v>
      </c>
      <c r="E2680" s="252" t="s">
        <v>1</v>
      </c>
      <c r="F2680" s="253" t="s">
        <v>2181</v>
      </c>
      <c r="G2680" s="250"/>
      <c r="H2680" s="254">
        <v>1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260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251</v>
      </c>
    </row>
    <row r="2681" s="13" customFormat="1">
      <c r="A2681" s="13"/>
      <c r="B2681" s="249"/>
      <c r="C2681" s="250"/>
      <c r="D2681" s="251" t="s">
        <v>260</v>
      </c>
      <c r="E2681" s="252" t="s">
        <v>1</v>
      </c>
      <c r="F2681" s="253" t="s">
        <v>2182</v>
      </c>
      <c r="G2681" s="250"/>
      <c r="H2681" s="254">
        <v>1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260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251</v>
      </c>
    </row>
    <row r="2682" s="14" customFormat="1">
      <c r="A2682" s="14"/>
      <c r="B2682" s="261"/>
      <c r="C2682" s="262"/>
      <c r="D2682" s="251" t="s">
        <v>260</v>
      </c>
      <c r="E2682" s="263" t="s">
        <v>1</v>
      </c>
      <c r="F2682" s="264" t="s">
        <v>262</v>
      </c>
      <c r="G2682" s="262"/>
      <c r="H2682" s="265">
        <v>4</v>
      </c>
      <c r="I2682" s="266"/>
      <c r="J2682" s="262"/>
      <c r="K2682" s="262"/>
      <c r="L2682" s="267"/>
      <c r="M2682" s="268"/>
      <c r="N2682" s="269"/>
      <c r="O2682" s="269"/>
      <c r="P2682" s="269"/>
      <c r="Q2682" s="269"/>
      <c r="R2682" s="269"/>
      <c r="S2682" s="269"/>
      <c r="T2682" s="270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71" t="s">
        <v>260</v>
      </c>
      <c r="AU2682" s="271" t="s">
        <v>93</v>
      </c>
      <c r="AV2682" s="14" t="s">
        <v>257</v>
      </c>
      <c r="AW2682" s="14" t="s">
        <v>40</v>
      </c>
      <c r="AX2682" s="14" t="s">
        <v>91</v>
      </c>
      <c r="AY2682" s="271" t="s">
        <v>251</v>
      </c>
    </row>
    <row r="2683" s="2" customFormat="1" ht="33" customHeight="1">
      <c r="A2683" s="41"/>
      <c r="B2683" s="42"/>
      <c r="C2683" s="230" t="s">
        <v>2528</v>
      </c>
      <c r="D2683" s="230" t="s">
        <v>253</v>
      </c>
      <c r="E2683" s="231" t="s">
        <v>2529</v>
      </c>
      <c r="F2683" s="232" t="s">
        <v>2530</v>
      </c>
      <c r="G2683" s="233" t="s">
        <v>571</v>
      </c>
      <c r="H2683" s="234">
        <v>1</v>
      </c>
      <c r="I2683" s="235"/>
      <c r="J2683" s="236">
        <f>ROUND(I2683*H2683,2)</f>
        <v>0</v>
      </c>
      <c r="K2683" s="237"/>
      <c r="L2683" s="47"/>
      <c r="M2683" s="238" t="s">
        <v>1</v>
      </c>
      <c r="N2683" s="239" t="s">
        <v>49</v>
      </c>
      <c r="O2683" s="94"/>
      <c r="P2683" s="240">
        <f>O2683*H2683</f>
        <v>0</v>
      </c>
      <c r="Q2683" s="240">
        <v>0</v>
      </c>
      <c r="R2683" s="240">
        <f>Q2683*H2683</f>
        <v>0</v>
      </c>
      <c r="S2683" s="240">
        <v>0</v>
      </c>
      <c r="T2683" s="241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42" t="s">
        <v>304</v>
      </c>
      <c r="AT2683" s="242" t="s">
        <v>253</v>
      </c>
      <c r="AU2683" s="242" t="s">
        <v>93</v>
      </c>
      <c r="AY2683" s="19" t="s">
        <v>251</v>
      </c>
      <c r="BE2683" s="243">
        <f>IF(N2683="základní",J2683,0)</f>
        <v>0</v>
      </c>
      <c r="BF2683" s="243">
        <f>IF(N2683="snížená",J2683,0)</f>
        <v>0</v>
      </c>
      <c r="BG2683" s="243">
        <f>IF(N2683="zákl. přenesená",J2683,0)</f>
        <v>0</v>
      </c>
      <c r="BH2683" s="243">
        <f>IF(N2683="sníž. přenesená",J2683,0)</f>
        <v>0</v>
      </c>
      <c r="BI2683" s="243">
        <f>IF(N2683="nulová",J2683,0)</f>
        <v>0</v>
      </c>
      <c r="BJ2683" s="19" t="s">
        <v>91</v>
      </c>
      <c r="BK2683" s="243">
        <f>ROUND(I2683*H2683,2)</f>
        <v>0</v>
      </c>
      <c r="BL2683" s="19" t="s">
        <v>304</v>
      </c>
      <c r="BM2683" s="242" t="s">
        <v>2531</v>
      </c>
    </row>
    <row r="2684" s="15" customFormat="1">
      <c r="A2684" s="15"/>
      <c r="B2684" s="272"/>
      <c r="C2684" s="273"/>
      <c r="D2684" s="251" t="s">
        <v>260</v>
      </c>
      <c r="E2684" s="274" t="s">
        <v>1</v>
      </c>
      <c r="F2684" s="275" t="s">
        <v>2475</v>
      </c>
      <c r="G2684" s="273"/>
      <c r="H2684" s="274" t="s">
        <v>1</v>
      </c>
      <c r="I2684" s="276"/>
      <c r="J2684" s="273"/>
      <c r="K2684" s="273"/>
      <c r="L2684" s="277"/>
      <c r="M2684" s="278"/>
      <c r="N2684" s="279"/>
      <c r="O2684" s="279"/>
      <c r="P2684" s="279"/>
      <c r="Q2684" s="279"/>
      <c r="R2684" s="279"/>
      <c r="S2684" s="279"/>
      <c r="T2684" s="280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T2684" s="281" t="s">
        <v>260</v>
      </c>
      <c r="AU2684" s="281" t="s">
        <v>93</v>
      </c>
      <c r="AV2684" s="15" t="s">
        <v>91</v>
      </c>
      <c r="AW2684" s="15" t="s">
        <v>40</v>
      </c>
      <c r="AX2684" s="15" t="s">
        <v>84</v>
      </c>
      <c r="AY2684" s="281" t="s">
        <v>251</v>
      </c>
    </row>
    <row r="2685" s="13" customFormat="1">
      <c r="A2685" s="13"/>
      <c r="B2685" s="249"/>
      <c r="C2685" s="250"/>
      <c r="D2685" s="251" t="s">
        <v>260</v>
      </c>
      <c r="E2685" s="252" t="s">
        <v>1</v>
      </c>
      <c r="F2685" s="253" t="s">
        <v>1160</v>
      </c>
      <c r="G2685" s="250"/>
      <c r="H2685" s="254">
        <v>1</v>
      </c>
      <c r="I2685" s="255"/>
      <c r="J2685" s="250"/>
      <c r="K2685" s="250"/>
      <c r="L2685" s="256"/>
      <c r="M2685" s="257"/>
      <c r="N2685" s="258"/>
      <c r="O2685" s="258"/>
      <c r="P2685" s="258"/>
      <c r="Q2685" s="258"/>
      <c r="R2685" s="258"/>
      <c r="S2685" s="258"/>
      <c r="T2685" s="25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60" t="s">
        <v>260</v>
      </c>
      <c r="AU2685" s="260" t="s">
        <v>93</v>
      </c>
      <c r="AV2685" s="13" t="s">
        <v>93</v>
      </c>
      <c r="AW2685" s="13" t="s">
        <v>40</v>
      </c>
      <c r="AX2685" s="13" t="s">
        <v>91</v>
      </c>
      <c r="AY2685" s="260" t="s">
        <v>251</v>
      </c>
    </row>
    <row r="2686" s="2" customFormat="1" ht="24.15" customHeight="1">
      <c r="A2686" s="41"/>
      <c r="B2686" s="42"/>
      <c r="C2686" s="230" t="s">
        <v>2532</v>
      </c>
      <c r="D2686" s="230" t="s">
        <v>253</v>
      </c>
      <c r="E2686" s="231" t="s">
        <v>2533</v>
      </c>
      <c r="F2686" s="232" t="s">
        <v>2534</v>
      </c>
      <c r="G2686" s="233" t="s">
        <v>1415</v>
      </c>
      <c r="H2686" s="305"/>
      <c r="I2686" s="235"/>
      <c r="J2686" s="236">
        <f>ROUND(I2686*H2686,2)</f>
        <v>0</v>
      </c>
      <c r="K2686" s="237"/>
      <c r="L2686" s="47"/>
      <c r="M2686" s="238" t="s">
        <v>1</v>
      </c>
      <c r="N2686" s="239" t="s">
        <v>49</v>
      </c>
      <c r="O2686" s="94"/>
      <c r="P2686" s="240">
        <f>O2686*H2686</f>
        <v>0</v>
      </c>
      <c r="Q2686" s="240">
        <v>0</v>
      </c>
      <c r="R2686" s="240">
        <f>Q2686*H2686</f>
        <v>0</v>
      </c>
      <c r="S2686" s="240">
        <v>0</v>
      </c>
      <c r="T2686" s="241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42" t="s">
        <v>304</v>
      </c>
      <c r="AT2686" s="242" t="s">
        <v>253</v>
      </c>
      <c r="AU2686" s="242" t="s">
        <v>93</v>
      </c>
      <c r="AY2686" s="19" t="s">
        <v>251</v>
      </c>
      <c r="BE2686" s="243">
        <f>IF(N2686="základní",J2686,0)</f>
        <v>0</v>
      </c>
      <c r="BF2686" s="243">
        <f>IF(N2686="snížená",J2686,0)</f>
        <v>0</v>
      </c>
      <c r="BG2686" s="243">
        <f>IF(N2686="zákl. přenesená",J2686,0)</f>
        <v>0</v>
      </c>
      <c r="BH2686" s="243">
        <f>IF(N2686="sníž. přenesená",J2686,0)</f>
        <v>0</v>
      </c>
      <c r="BI2686" s="243">
        <f>IF(N2686="nulová",J2686,0)</f>
        <v>0</v>
      </c>
      <c r="BJ2686" s="19" t="s">
        <v>91</v>
      </c>
      <c r="BK2686" s="243">
        <f>ROUND(I2686*H2686,2)</f>
        <v>0</v>
      </c>
      <c r="BL2686" s="19" t="s">
        <v>304</v>
      </c>
      <c r="BM2686" s="242" t="s">
        <v>2535</v>
      </c>
    </row>
    <row r="2687" s="2" customFormat="1">
      <c r="A2687" s="41"/>
      <c r="B2687" s="42"/>
      <c r="C2687" s="43"/>
      <c r="D2687" s="244" t="s">
        <v>258</v>
      </c>
      <c r="E2687" s="43"/>
      <c r="F2687" s="245" t="s">
        <v>2536</v>
      </c>
      <c r="G2687" s="43"/>
      <c r="H2687" s="43"/>
      <c r="I2687" s="246"/>
      <c r="J2687" s="43"/>
      <c r="K2687" s="43"/>
      <c r="L2687" s="47"/>
      <c r="M2687" s="247"/>
      <c r="N2687" s="248"/>
      <c r="O2687" s="94"/>
      <c r="P2687" s="94"/>
      <c r="Q2687" s="94"/>
      <c r="R2687" s="94"/>
      <c r="S2687" s="94"/>
      <c r="T2687" s="95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19" t="s">
        <v>258</v>
      </c>
      <c r="AU2687" s="19" t="s">
        <v>93</v>
      </c>
    </row>
    <row r="2688" s="12" customFormat="1" ht="22.8" customHeight="1">
      <c r="A2688" s="12"/>
      <c r="B2688" s="214"/>
      <c r="C2688" s="215"/>
      <c r="D2688" s="216" t="s">
        <v>83</v>
      </c>
      <c r="E2688" s="228" t="s">
        <v>2537</v>
      </c>
      <c r="F2688" s="228" t="s">
        <v>2538</v>
      </c>
      <c r="G2688" s="215"/>
      <c r="H2688" s="215"/>
      <c r="I2688" s="218"/>
      <c r="J2688" s="229">
        <f>BK2688</f>
        <v>0</v>
      </c>
      <c r="K2688" s="215"/>
      <c r="L2688" s="220"/>
      <c r="M2688" s="221"/>
      <c r="N2688" s="222"/>
      <c r="O2688" s="222"/>
      <c r="P2688" s="223">
        <f>SUM(P2689:P3496)</f>
        <v>0</v>
      </c>
      <c r="Q2688" s="222"/>
      <c r="R2688" s="223">
        <f>SUM(R2689:R3496)</f>
        <v>95.804622899999998</v>
      </c>
      <c r="S2688" s="222"/>
      <c r="T2688" s="224">
        <f>SUM(T2689:T3496)</f>
        <v>0</v>
      </c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R2688" s="225" t="s">
        <v>93</v>
      </c>
      <c r="AT2688" s="226" t="s">
        <v>83</v>
      </c>
      <c r="AU2688" s="226" t="s">
        <v>91</v>
      </c>
      <c r="AY2688" s="225" t="s">
        <v>251</v>
      </c>
      <c r="BK2688" s="227">
        <f>SUM(BK2689:BK3496)</f>
        <v>0</v>
      </c>
    </row>
    <row r="2689" s="2" customFormat="1" ht="37.8" customHeight="1">
      <c r="A2689" s="41"/>
      <c r="B2689" s="42"/>
      <c r="C2689" s="230" t="s">
        <v>2539</v>
      </c>
      <c r="D2689" s="230" t="s">
        <v>253</v>
      </c>
      <c r="E2689" s="231" t="s">
        <v>2540</v>
      </c>
      <c r="F2689" s="232" t="s">
        <v>2541</v>
      </c>
      <c r="G2689" s="233" t="s">
        <v>389</v>
      </c>
      <c r="H2689" s="234">
        <v>1402</v>
      </c>
      <c r="I2689" s="235"/>
      <c r="J2689" s="236">
        <f>ROUND(I2689*H2689,2)</f>
        <v>0</v>
      </c>
      <c r="K2689" s="237"/>
      <c r="L2689" s="47"/>
      <c r="M2689" s="238" t="s">
        <v>1</v>
      </c>
      <c r="N2689" s="239" t="s">
        <v>49</v>
      </c>
      <c r="O2689" s="94"/>
      <c r="P2689" s="240">
        <f>O2689*H2689</f>
        <v>0</v>
      </c>
      <c r="Q2689" s="240">
        <v>6.0000000000000002E-05</v>
      </c>
      <c r="R2689" s="240">
        <f>Q2689*H2689</f>
        <v>0.08412</v>
      </c>
      <c r="S2689" s="240">
        <v>0</v>
      </c>
      <c r="T2689" s="241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42" t="s">
        <v>304</v>
      </c>
      <c r="AT2689" s="242" t="s">
        <v>253</v>
      </c>
      <c r="AU2689" s="242" t="s">
        <v>93</v>
      </c>
      <c r="AY2689" s="19" t="s">
        <v>251</v>
      </c>
      <c r="BE2689" s="243">
        <f>IF(N2689="základní",J2689,0)</f>
        <v>0</v>
      </c>
      <c r="BF2689" s="243">
        <f>IF(N2689="snížená",J2689,0)</f>
        <v>0</v>
      </c>
      <c r="BG2689" s="243">
        <f>IF(N2689="zákl. přenesená",J2689,0)</f>
        <v>0</v>
      </c>
      <c r="BH2689" s="243">
        <f>IF(N2689="sníž. přenesená",J2689,0)</f>
        <v>0</v>
      </c>
      <c r="BI2689" s="243">
        <f>IF(N2689="nulová",J2689,0)</f>
        <v>0</v>
      </c>
      <c r="BJ2689" s="19" t="s">
        <v>91</v>
      </c>
      <c r="BK2689" s="243">
        <f>ROUND(I2689*H2689,2)</f>
        <v>0</v>
      </c>
      <c r="BL2689" s="19" t="s">
        <v>304</v>
      </c>
      <c r="BM2689" s="242" t="s">
        <v>2542</v>
      </c>
    </row>
    <row r="2690" s="15" customFormat="1">
      <c r="A2690" s="15"/>
      <c r="B2690" s="272"/>
      <c r="C2690" s="273"/>
      <c r="D2690" s="251" t="s">
        <v>260</v>
      </c>
      <c r="E2690" s="274" t="s">
        <v>1</v>
      </c>
      <c r="F2690" s="275" t="s">
        <v>1128</v>
      </c>
      <c r="G2690" s="273"/>
      <c r="H2690" s="274" t="s">
        <v>1</v>
      </c>
      <c r="I2690" s="276"/>
      <c r="J2690" s="273"/>
      <c r="K2690" s="273"/>
      <c r="L2690" s="277"/>
      <c r="M2690" s="278"/>
      <c r="N2690" s="279"/>
      <c r="O2690" s="279"/>
      <c r="P2690" s="279"/>
      <c r="Q2690" s="279"/>
      <c r="R2690" s="279"/>
      <c r="S2690" s="279"/>
      <c r="T2690" s="280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T2690" s="281" t="s">
        <v>260</v>
      </c>
      <c r="AU2690" s="281" t="s">
        <v>93</v>
      </c>
      <c r="AV2690" s="15" t="s">
        <v>91</v>
      </c>
      <c r="AW2690" s="15" t="s">
        <v>40</v>
      </c>
      <c r="AX2690" s="15" t="s">
        <v>84</v>
      </c>
      <c r="AY2690" s="281" t="s">
        <v>251</v>
      </c>
    </row>
    <row r="2691" s="13" customFormat="1">
      <c r="A2691" s="13"/>
      <c r="B2691" s="249"/>
      <c r="C2691" s="250"/>
      <c r="D2691" s="251" t="s">
        <v>260</v>
      </c>
      <c r="E2691" s="252" t="s">
        <v>1</v>
      </c>
      <c r="F2691" s="253" t="s">
        <v>2543</v>
      </c>
      <c r="G2691" s="250"/>
      <c r="H2691" s="254">
        <v>1402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260</v>
      </c>
      <c r="AU2691" s="260" t="s">
        <v>93</v>
      </c>
      <c r="AV2691" s="13" t="s">
        <v>93</v>
      </c>
      <c r="AW2691" s="13" t="s">
        <v>40</v>
      </c>
      <c r="AX2691" s="13" t="s">
        <v>91</v>
      </c>
      <c r="AY2691" s="260" t="s">
        <v>251</v>
      </c>
    </row>
    <row r="2692" s="2" customFormat="1" ht="44.25" customHeight="1">
      <c r="A2692" s="41"/>
      <c r="B2692" s="42"/>
      <c r="C2692" s="230" t="s">
        <v>1676</v>
      </c>
      <c r="D2692" s="230" t="s">
        <v>253</v>
      </c>
      <c r="E2692" s="231" t="s">
        <v>2544</v>
      </c>
      <c r="F2692" s="232" t="s">
        <v>2545</v>
      </c>
      <c r="G2692" s="233" t="s">
        <v>389</v>
      </c>
      <c r="H2692" s="234">
        <v>817.87</v>
      </c>
      <c r="I2692" s="235"/>
      <c r="J2692" s="236">
        <f>ROUND(I2692*H2692,2)</f>
        <v>0</v>
      </c>
      <c r="K2692" s="237"/>
      <c r="L2692" s="47"/>
      <c r="M2692" s="238" t="s">
        <v>1</v>
      </c>
      <c r="N2692" s="239" t="s">
        <v>49</v>
      </c>
      <c r="O2692" s="94"/>
      <c r="P2692" s="240">
        <f>O2692*H2692</f>
        <v>0</v>
      </c>
      <c r="Q2692" s="240">
        <v>6.0000000000000002E-05</v>
      </c>
      <c r="R2692" s="240">
        <f>Q2692*H2692</f>
        <v>0.049072200000000003</v>
      </c>
      <c r="S2692" s="240">
        <v>0</v>
      </c>
      <c r="T2692" s="241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42" t="s">
        <v>304</v>
      </c>
      <c r="AT2692" s="242" t="s">
        <v>253</v>
      </c>
      <c r="AU2692" s="242" t="s">
        <v>93</v>
      </c>
      <c r="AY2692" s="19" t="s">
        <v>251</v>
      </c>
      <c r="BE2692" s="243">
        <f>IF(N2692="základní",J2692,0)</f>
        <v>0</v>
      </c>
      <c r="BF2692" s="243">
        <f>IF(N2692="snížená",J2692,0)</f>
        <v>0</v>
      </c>
      <c r="BG2692" s="243">
        <f>IF(N2692="zákl. přenesená",J2692,0)</f>
        <v>0</v>
      </c>
      <c r="BH2692" s="243">
        <f>IF(N2692="sníž. přenesená",J2692,0)</f>
        <v>0</v>
      </c>
      <c r="BI2692" s="243">
        <f>IF(N2692="nulová",J2692,0)</f>
        <v>0</v>
      </c>
      <c r="BJ2692" s="19" t="s">
        <v>91</v>
      </c>
      <c r="BK2692" s="243">
        <f>ROUND(I2692*H2692,2)</f>
        <v>0</v>
      </c>
      <c r="BL2692" s="19" t="s">
        <v>304</v>
      </c>
      <c r="BM2692" s="242" t="s">
        <v>2546</v>
      </c>
    </row>
    <row r="2693" s="2" customFormat="1">
      <c r="A2693" s="41"/>
      <c r="B2693" s="42"/>
      <c r="C2693" s="43"/>
      <c r="D2693" s="251" t="s">
        <v>289</v>
      </c>
      <c r="E2693" s="43"/>
      <c r="F2693" s="282" t="s">
        <v>2547</v>
      </c>
      <c r="G2693" s="43"/>
      <c r="H2693" s="43"/>
      <c r="I2693" s="246"/>
      <c r="J2693" s="43"/>
      <c r="K2693" s="43"/>
      <c r="L2693" s="47"/>
      <c r="M2693" s="247"/>
      <c r="N2693" s="248"/>
      <c r="O2693" s="94"/>
      <c r="P2693" s="94"/>
      <c r="Q2693" s="94"/>
      <c r="R2693" s="94"/>
      <c r="S2693" s="94"/>
      <c r="T2693" s="95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T2693" s="19" t="s">
        <v>289</v>
      </c>
      <c r="AU2693" s="19" t="s">
        <v>93</v>
      </c>
    </row>
    <row r="2694" s="15" customFormat="1">
      <c r="A2694" s="15"/>
      <c r="B2694" s="272"/>
      <c r="C2694" s="273"/>
      <c r="D2694" s="251" t="s">
        <v>260</v>
      </c>
      <c r="E2694" s="274" t="s">
        <v>1</v>
      </c>
      <c r="F2694" s="275" t="s">
        <v>1128</v>
      </c>
      <c r="G2694" s="273"/>
      <c r="H2694" s="274" t="s">
        <v>1</v>
      </c>
      <c r="I2694" s="276"/>
      <c r="J2694" s="273"/>
      <c r="K2694" s="273"/>
      <c r="L2694" s="277"/>
      <c r="M2694" s="278"/>
      <c r="N2694" s="279"/>
      <c r="O2694" s="279"/>
      <c r="P2694" s="279"/>
      <c r="Q2694" s="279"/>
      <c r="R2694" s="279"/>
      <c r="S2694" s="279"/>
      <c r="T2694" s="280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81" t="s">
        <v>260</v>
      </c>
      <c r="AU2694" s="281" t="s">
        <v>93</v>
      </c>
      <c r="AV2694" s="15" t="s">
        <v>91</v>
      </c>
      <c r="AW2694" s="15" t="s">
        <v>40</v>
      </c>
      <c r="AX2694" s="15" t="s">
        <v>84</v>
      </c>
      <c r="AY2694" s="281" t="s">
        <v>251</v>
      </c>
    </row>
    <row r="2695" s="15" customFormat="1">
      <c r="A2695" s="15"/>
      <c r="B2695" s="272"/>
      <c r="C2695" s="273"/>
      <c r="D2695" s="251" t="s">
        <v>260</v>
      </c>
      <c r="E2695" s="274" t="s">
        <v>1</v>
      </c>
      <c r="F2695" s="275" t="s">
        <v>2548</v>
      </c>
      <c r="G2695" s="273"/>
      <c r="H2695" s="274" t="s">
        <v>1</v>
      </c>
      <c r="I2695" s="276"/>
      <c r="J2695" s="273"/>
      <c r="K2695" s="273"/>
      <c r="L2695" s="277"/>
      <c r="M2695" s="278"/>
      <c r="N2695" s="279"/>
      <c r="O2695" s="279"/>
      <c r="P2695" s="279"/>
      <c r="Q2695" s="279"/>
      <c r="R2695" s="279"/>
      <c r="S2695" s="279"/>
      <c r="T2695" s="280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1" t="s">
        <v>260</v>
      </c>
      <c r="AU2695" s="281" t="s">
        <v>93</v>
      </c>
      <c r="AV2695" s="15" t="s">
        <v>91</v>
      </c>
      <c r="AW2695" s="15" t="s">
        <v>40</v>
      </c>
      <c r="AX2695" s="15" t="s">
        <v>84</v>
      </c>
      <c r="AY2695" s="281" t="s">
        <v>251</v>
      </c>
    </row>
    <row r="2696" s="13" customFormat="1">
      <c r="A2696" s="13"/>
      <c r="B2696" s="249"/>
      <c r="C2696" s="250"/>
      <c r="D2696" s="251" t="s">
        <v>260</v>
      </c>
      <c r="E2696" s="252" t="s">
        <v>1</v>
      </c>
      <c r="F2696" s="253" t="s">
        <v>2549</v>
      </c>
      <c r="G2696" s="250"/>
      <c r="H2696" s="254">
        <v>57.490000000000002</v>
      </c>
      <c r="I2696" s="255"/>
      <c r="J2696" s="250"/>
      <c r="K2696" s="250"/>
      <c r="L2696" s="256"/>
      <c r="M2696" s="257"/>
      <c r="N2696" s="258"/>
      <c r="O2696" s="258"/>
      <c r="P2696" s="258"/>
      <c r="Q2696" s="258"/>
      <c r="R2696" s="258"/>
      <c r="S2696" s="258"/>
      <c r="T2696" s="25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0" t="s">
        <v>260</v>
      </c>
      <c r="AU2696" s="260" t="s">
        <v>93</v>
      </c>
      <c r="AV2696" s="13" t="s">
        <v>93</v>
      </c>
      <c r="AW2696" s="13" t="s">
        <v>40</v>
      </c>
      <c r="AX2696" s="13" t="s">
        <v>84</v>
      </c>
      <c r="AY2696" s="260" t="s">
        <v>251</v>
      </c>
    </row>
    <row r="2697" s="13" customFormat="1">
      <c r="A2697" s="13"/>
      <c r="B2697" s="249"/>
      <c r="C2697" s="250"/>
      <c r="D2697" s="251" t="s">
        <v>260</v>
      </c>
      <c r="E2697" s="252" t="s">
        <v>1</v>
      </c>
      <c r="F2697" s="253" t="s">
        <v>2550</v>
      </c>
      <c r="G2697" s="250"/>
      <c r="H2697" s="254">
        <v>73.069999999999993</v>
      </c>
      <c r="I2697" s="255"/>
      <c r="J2697" s="250"/>
      <c r="K2697" s="250"/>
      <c r="L2697" s="256"/>
      <c r="M2697" s="257"/>
      <c r="N2697" s="258"/>
      <c r="O2697" s="258"/>
      <c r="P2697" s="258"/>
      <c r="Q2697" s="258"/>
      <c r="R2697" s="258"/>
      <c r="S2697" s="258"/>
      <c r="T2697" s="259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60" t="s">
        <v>260</v>
      </c>
      <c r="AU2697" s="260" t="s">
        <v>93</v>
      </c>
      <c r="AV2697" s="13" t="s">
        <v>93</v>
      </c>
      <c r="AW2697" s="13" t="s">
        <v>40</v>
      </c>
      <c r="AX2697" s="13" t="s">
        <v>84</v>
      </c>
      <c r="AY2697" s="260" t="s">
        <v>251</v>
      </c>
    </row>
    <row r="2698" s="13" customFormat="1">
      <c r="A2698" s="13"/>
      <c r="B2698" s="249"/>
      <c r="C2698" s="250"/>
      <c r="D2698" s="251" t="s">
        <v>260</v>
      </c>
      <c r="E2698" s="252" t="s">
        <v>1</v>
      </c>
      <c r="F2698" s="253" t="s">
        <v>2551</v>
      </c>
      <c r="G2698" s="250"/>
      <c r="H2698" s="254">
        <v>83.069999999999993</v>
      </c>
      <c r="I2698" s="255"/>
      <c r="J2698" s="250"/>
      <c r="K2698" s="250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0" t="s">
        <v>260</v>
      </c>
      <c r="AU2698" s="260" t="s">
        <v>93</v>
      </c>
      <c r="AV2698" s="13" t="s">
        <v>93</v>
      </c>
      <c r="AW2698" s="13" t="s">
        <v>40</v>
      </c>
      <c r="AX2698" s="13" t="s">
        <v>84</v>
      </c>
      <c r="AY2698" s="260" t="s">
        <v>251</v>
      </c>
    </row>
    <row r="2699" s="13" customFormat="1">
      <c r="A2699" s="13"/>
      <c r="B2699" s="249"/>
      <c r="C2699" s="250"/>
      <c r="D2699" s="251" t="s">
        <v>260</v>
      </c>
      <c r="E2699" s="252" t="s">
        <v>1</v>
      </c>
      <c r="F2699" s="253" t="s">
        <v>2552</v>
      </c>
      <c r="G2699" s="250"/>
      <c r="H2699" s="254">
        <v>86.799999999999997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260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251</v>
      </c>
    </row>
    <row r="2700" s="13" customFormat="1">
      <c r="A2700" s="13"/>
      <c r="B2700" s="249"/>
      <c r="C2700" s="250"/>
      <c r="D2700" s="251" t="s">
        <v>260</v>
      </c>
      <c r="E2700" s="252" t="s">
        <v>1</v>
      </c>
      <c r="F2700" s="253" t="s">
        <v>2553</v>
      </c>
      <c r="G2700" s="250"/>
      <c r="H2700" s="254">
        <v>109.25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260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251</v>
      </c>
    </row>
    <row r="2701" s="16" customFormat="1">
      <c r="A2701" s="16"/>
      <c r="B2701" s="283"/>
      <c r="C2701" s="284"/>
      <c r="D2701" s="251" t="s">
        <v>260</v>
      </c>
      <c r="E2701" s="285" t="s">
        <v>1</v>
      </c>
      <c r="F2701" s="286" t="s">
        <v>329</v>
      </c>
      <c r="G2701" s="284"/>
      <c r="H2701" s="287">
        <v>409.68000000000001</v>
      </c>
      <c r="I2701" s="288"/>
      <c r="J2701" s="284"/>
      <c r="K2701" s="284"/>
      <c r="L2701" s="289"/>
      <c r="M2701" s="290"/>
      <c r="N2701" s="291"/>
      <c r="O2701" s="291"/>
      <c r="P2701" s="291"/>
      <c r="Q2701" s="291"/>
      <c r="R2701" s="291"/>
      <c r="S2701" s="291"/>
      <c r="T2701" s="292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T2701" s="293" t="s">
        <v>260</v>
      </c>
      <c r="AU2701" s="293" t="s">
        <v>93</v>
      </c>
      <c r="AV2701" s="16" t="s">
        <v>273</v>
      </c>
      <c r="AW2701" s="16" t="s">
        <v>40</v>
      </c>
      <c r="AX2701" s="16" t="s">
        <v>84</v>
      </c>
      <c r="AY2701" s="293" t="s">
        <v>251</v>
      </c>
    </row>
    <row r="2702" s="15" customFormat="1">
      <c r="A2702" s="15"/>
      <c r="B2702" s="272"/>
      <c r="C2702" s="273"/>
      <c r="D2702" s="251" t="s">
        <v>260</v>
      </c>
      <c r="E2702" s="274" t="s">
        <v>1</v>
      </c>
      <c r="F2702" s="275" t="s">
        <v>2554</v>
      </c>
      <c r="G2702" s="273"/>
      <c r="H2702" s="274" t="s">
        <v>1</v>
      </c>
      <c r="I2702" s="276"/>
      <c r="J2702" s="273"/>
      <c r="K2702" s="273"/>
      <c r="L2702" s="277"/>
      <c r="M2702" s="278"/>
      <c r="N2702" s="279"/>
      <c r="O2702" s="279"/>
      <c r="P2702" s="279"/>
      <c r="Q2702" s="279"/>
      <c r="R2702" s="279"/>
      <c r="S2702" s="279"/>
      <c r="T2702" s="280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81" t="s">
        <v>260</v>
      </c>
      <c r="AU2702" s="281" t="s">
        <v>93</v>
      </c>
      <c r="AV2702" s="15" t="s">
        <v>91</v>
      </c>
      <c r="AW2702" s="15" t="s">
        <v>40</v>
      </c>
      <c r="AX2702" s="15" t="s">
        <v>84</v>
      </c>
      <c r="AY2702" s="281" t="s">
        <v>251</v>
      </c>
    </row>
    <row r="2703" s="13" customFormat="1">
      <c r="A2703" s="13"/>
      <c r="B2703" s="249"/>
      <c r="C2703" s="250"/>
      <c r="D2703" s="251" t="s">
        <v>260</v>
      </c>
      <c r="E2703" s="252" t="s">
        <v>1</v>
      </c>
      <c r="F2703" s="253" t="s">
        <v>2555</v>
      </c>
      <c r="G2703" s="250"/>
      <c r="H2703" s="254">
        <v>85.329999999999998</v>
      </c>
      <c r="I2703" s="255"/>
      <c r="J2703" s="250"/>
      <c r="K2703" s="250"/>
      <c r="L2703" s="256"/>
      <c r="M2703" s="257"/>
      <c r="N2703" s="258"/>
      <c r="O2703" s="258"/>
      <c r="P2703" s="258"/>
      <c r="Q2703" s="258"/>
      <c r="R2703" s="258"/>
      <c r="S2703" s="258"/>
      <c r="T2703" s="25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60" t="s">
        <v>260</v>
      </c>
      <c r="AU2703" s="260" t="s">
        <v>93</v>
      </c>
      <c r="AV2703" s="13" t="s">
        <v>93</v>
      </c>
      <c r="AW2703" s="13" t="s">
        <v>40</v>
      </c>
      <c r="AX2703" s="13" t="s">
        <v>84</v>
      </c>
      <c r="AY2703" s="260" t="s">
        <v>251</v>
      </c>
    </row>
    <row r="2704" s="13" customFormat="1">
      <c r="A2704" s="13"/>
      <c r="B2704" s="249"/>
      <c r="C2704" s="250"/>
      <c r="D2704" s="251" t="s">
        <v>260</v>
      </c>
      <c r="E2704" s="252" t="s">
        <v>1</v>
      </c>
      <c r="F2704" s="253" t="s">
        <v>2556</v>
      </c>
      <c r="G2704" s="250"/>
      <c r="H2704" s="254">
        <v>93.849999999999994</v>
      </c>
      <c r="I2704" s="255"/>
      <c r="J2704" s="250"/>
      <c r="K2704" s="250"/>
      <c r="L2704" s="256"/>
      <c r="M2704" s="257"/>
      <c r="N2704" s="258"/>
      <c r="O2704" s="258"/>
      <c r="P2704" s="258"/>
      <c r="Q2704" s="258"/>
      <c r="R2704" s="258"/>
      <c r="S2704" s="258"/>
      <c r="T2704" s="25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60" t="s">
        <v>260</v>
      </c>
      <c r="AU2704" s="260" t="s">
        <v>93</v>
      </c>
      <c r="AV2704" s="13" t="s">
        <v>93</v>
      </c>
      <c r="AW2704" s="13" t="s">
        <v>40</v>
      </c>
      <c r="AX2704" s="13" t="s">
        <v>84</v>
      </c>
      <c r="AY2704" s="260" t="s">
        <v>251</v>
      </c>
    </row>
    <row r="2705" s="13" customFormat="1">
      <c r="A2705" s="13"/>
      <c r="B2705" s="249"/>
      <c r="C2705" s="250"/>
      <c r="D2705" s="251" t="s">
        <v>260</v>
      </c>
      <c r="E2705" s="252" t="s">
        <v>1</v>
      </c>
      <c r="F2705" s="253" t="s">
        <v>2557</v>
      </c>
      <c r="G2705" s="250"/>
      <c r="H2705" s="254">
        <v>96.109999999999999</v>
      </c>
      <c r="I2705" s="255"/>
      <c r="J2705" s="250"/>
      <c r="K2705" s="250"/>
      <c r="L2705" s="256"/>
      <c r="M2705" s="257"/>
      <c r="N2705" s="258"/>
      <c r="O2705" s="258"/>
      <c r="P2705" s="258"/>
      <c r="Q2705" s="258"/>
      <c r="R2705" s="258"/>
      <c r="S2705" s="258"/>
      <c r="T2705" s="25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60" t="s">
        <v>260</v>
      </c>
      <c r="AU2705" s="260" t="s">
        <v>93</v>
      </c>
      <c r="AV2705" s="13" t="s">
        <v>93</v>
      </c>
      <c r="AW2705" s="13" t="s">
        <v>40</v>
      </c>
      <c r="AX2705" s="13" t="s">
        <v>84</v>
      </c>
      <c r="AY2705" s="260" t="s">
        <v>251</v>
      </c>
    </row>
    <row r="2706" s="13" customFormat="1">
      <c r="A2706" s="13"/>
      <c r="B2706" s="249"/>
      <c r="C2706" s="250"/>
      <c r="D2706" s="251" t="s">
        <v>260</v>
      </c>
      <c r="E2706" s="252" t="s">
        <v>1</v>
      </c>
      <c r="F2706" s="253" t="s">
        <v>2558</v>
      </c>
      <c r="G2706" s="250"/>
      <c r="H2706" s="254">
        <v>104.84999999999999</v>
      </c>
      <c r="I2706" s="255"/>
      <c r="J2706" s="250"/>
      <c r="K2706" s="250"/>
      <c r="L2706" s="256"/>
      <c r="M2706" s="257"/>
      <c r="N2706" s="258"/>
      <c r="O2706" s="258"/>
      <c r="P2706" s="258"/>
      <c r="Q2706" s="258"/>
      <c r="R2706" s="258"/>
      <c r="S2706" s="258"/>
      <c r="T2706" s="25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60" t="s">
        <v>260</v>
      </c>
      <c r="AU2706" s="260" t="s">
        <v>93</v>
      </c>
      <c r="AV2706" s="13" t="s">
        <v>93</v>
      </c>
      <c r="AW2706" s="13" t="s">
        <v>40</v>
      </c>
      <c r="AX2706" s="13" t="s">
        <v>84</v>
      </c>
      <c r="AY2706" s="260" t="s">
        <v>251</v>
      </c>
    </row>
    <row r="2707" s="16" customFormat="1">
      <c r="A2707" s="16"/>
      <c r="B2707" s="283"/>
      <c r="C2707" s="284"/>
      <c r="D2707" s="251" t="s">
        <v>260</v>
      </c>
      <c r="E2707" s="285" t="s">
        <v>1</v>
      </c>
      <c r="F2707" s="286" t="s">
        <v>329</v>
      </c>
      <c r="G2707" s="284"/>
      <c r="H2707" s="287">
        <v>380.13999999999999</v>
      </c>
      <c r="I2707" s="288"/>
      <c r="J2707" s="284"/>
      <c r="K2707" s="284"/>
      <c r="L2707" s="289"/>
      <c r="M2707" s="290"/>
      <c r="N2707" s="291"/>
      <c r="O2707" s="291"/>
      <c r="P2707" s="291"/>
      <c r="Q2707" s="291"/>
      <c r="R2707" s="291"/>
      <c r="S2707" s="291"/>
      <c r="T2707" s="292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93" t="s">
        <v>260</v>
      </c>
      <c r="AU2707" s="293" t="s">
        <v>93</v>
      </c>
      <c r="AV2707" s="16" t="s">
        <v>273</v>
      </c>
      <c r="AW2707" s="16" t="s">
        <v>40</v>
      </c>
      <c r="AX2707" s="16" t="s">
        <v>84</v>
      </c>
      <c r="AY2707" s="293" t="s">
        <v>251</v>
      </c>
    </row>
    <row r="2708" s="13" customFormat="1">
      <c r="A2708" s="13"/>
      <c r="B2708" s="249"/>
      <c r="C2708" s="250"/>
      <c r="D2708" s="251" t="s">
        <v>260</v>
      </c>
      <c r="E2708" s="252" t="s">
        <v>1</v>
      </c>
      <c r="F2708" s="253" t="s">
        <v>2559</v>
      </c>
      <c r="G2708" s="250"/>
      <c r="H2708" s="254">
        <v>28.050000000000001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260</v>
      </c>
      <c r="AU2708" s="260" t="s">
        <v>93</v>
      </c>
      <c r="AV2708" s="13" t="s">
        <v>93</v>
      </c>
      <c r="AW2708" s="13" t="s">
        <v>40</v>
      </c>
      <c r="AX2708" s="13" t="s">
        <v>84</v>
      </c>
      <c r="AY2708" s="260" t="s">
        <v>251</v>
      </c>
    </row>
    <row r="2709" s="14" customFormat="1">
      <c r="A2709" s="14"/>
      <c r="B2709" s="261"/>
      <c r="C2709" s="262"/>
      <c r="D2709" s="251" t="s">
        <v>260</v>
      </c>
      <c r="E2709" s="263" t="s">
        <v>1</v>
      </c>
      <c r="F2709" s="264" t="s">
        <v>262</v>
      </c>
      <c r="G2709" s="262"/>
      <c r="H2709" s="265">
        <v>817.87</v>
      </c>
      <c r="I2709" s="266"/>
      <c r="J2709" s="262"/>
      <c r="K2709" s="262"/>
      <c r="L2709" s="267"/>
      <c r="M2709" s="268"/>
      <c r="N2709" s="269"/>
      <c r="O2709" s="269"/>
      <c r="P2709" s="269"/>
      <c r="Q2709" s="269"/>
      <c r="R2709" s="269"/>
      <c r="S2709" s="269"/>
      <c r="T2709" s="270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71" t="s">
        <v>260</v>
      </c>
      <c r="AU2709" s="271" t="s">
        <v>93</v>
      </c>
      <c r="AV2709" s="14" t="s">
        <v>257</v>
      </c>
      <c r="AW2709" s="14" t="s">
        <v>40</v>
      </c>
      <c r="AX2709" s="14" t="s">
        <v>91</v>
      </c>
      <c r="AY2709" s="271" t="s">
        <v>251</v>
      </c>
    </row>
    <row r="2710" s="2" customFormat="1" ht="44.25" customHeight="1">
      <c r="A2710" s="41"/>
      <c r="B2710" s="42"/>
      <c r="C2710" s="230" t="s">
        <v>2560</v>
      </c>
      <c r="D2710" s="230" t="s">
        <v>253</v>
      </c>
      <c r="E2710" s="231" t="s">
        <v>2561</v>
      </c>
      <c r="F2710" s="232" t="s">
        <v>2562</v>
      </c>
      <c r="G2710" s="233" t="s">
        <v>389</v>
      </c>
      <c r="H2710" s="234">
        <v>424</v>
      </c>
      <c r="I2710" s="235"/>
      <c r="J2710" s="236">
        <f>ROUND(I2710*H2710,2)</f>
        <v>0</v>
      </c>
      <c r="K2710" s="237"/>
      <c r="L2710" s="47"/>
      <c r="M2710" s="238" t="s">
        <v>1</v>
      </c>
      <c r="N2710" s="239" t="s">
        <v>49</v>
      </c>
      <c r="O2710" s="94"/>
      <c r="P2710" s="240">
        <f>O2710*H2710</f>
        <v>0</v>
      </c>
      <c r="Q2710" s="240">
        <v>6.0000000000000002E-05</v>
      </c>
      <c r="R2710" s="240">
        <f>Q2710*H2710</f>
        <v>0.025440000000000001</v>
      </c>
      <c r="S2710" s="240">
        <v>0</v>
      </c>
      <c r="T2710" s="241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42" t="s">
        <v>304</v>
      </c>
      <c r="AT2710" s="242" t="s">
        <v>253</v>
      </c>
      <c r="AU2710" s="242" t="s">
        <v>93</v>
      </c>
      <c r="AY2710" s="19" t="s">
        <v>251</v>
      </c>
      <c r="BE2710" s="243">
        <f>IF(N2710="základní",J2710,0)</f>
        <v>0</v>
      </c>
      <c r="BF2710" s="243">
        <f>IF(N2710="snížená",J2710,0)</f>
        <v>0</v>
      </c>
      <c r="BG2710" s="243">
        <f>IF(N2710="zákl. přenesená",J2710,0)</f>
        <v>0</v>
      </c>
      <c r="BH2710" s="243">
        <f>IF(N2710="sníž. přenesená",J2710,0)</f>
        <v>0</v>
      </c>
      <c r="BI2710" s="243">
        <f>IF(N2710="nulová",J2710,0)</f>
        <v>0</v>
      </c>
      <c r="BJ2710" s="19" t="s">
        <v>91</v>
      </c>
      <c r="BK2710" s="243">
        <f>ROUND(I2710*H2710,2)</f>
        <v>0</v>
      </c>
      <c r="BL2710" s="19" t="s">
        <v>304</v>
      </c>
      <c r="BM2710" s="242" t="s">
        <v>2563</v>
      </c>
    </row>
    <row r="2711" s="2" customFormat="1">
      <c r="A2711" s="41"/>
      <c r="B2711" s="42"/>
      <c r="C2711" s="43"/>
      <c r="D2711" s="251" t="s">
        <v>289</v>
      </c>
      <c r="E2711" s="43"/>
      <c r="F2711" s="282" t="s">
        <v>2564</v>
      </c>
      <c r="G2711" s="43"/>
      <c r="H2711" s="43"/>
      <c r="I2711" s="246"/>
      <c r="J2711" s="43"/>
      <c r="K2711" s="43"/>
      <c r="L2711" s="47"/>
      <c r="M2711" s="247"/>
      <c r="N2711" s="248"/>
      <c r="O2711" s="94"/>
      <c r="P2711" s="94"/>
      <c r="Q2711" s="94"/>
      <c r="R2711" s="94"/>
      <c r="S2711" s="94"/>
      <c r="T2711" s="95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19" t="s">
        <v>289</v>
      </c>
      <c r="AU2711" s="19" t="s">
        <v>93</v>
      </c>
    </row>
    <row r="2712" s="15" customFormat="1">
      <c r="A2712" s="15"/>
      <c r="B2712" s="272"/>
      <c r="C2712" s="273"/>
      <c r="D2712" s="251" t="s">
        <v>260</v>
      </c>
      <c r="E2712" s="274" t="s">
        <v>1</v>
      </c>
      <c r="F2712" s="275" t="s">
        <v>2565</v>
      </c>
      <c r="G2712" s="273"/>
      <c r="H2712" s="274" t="s">
        <v>1</v>
      </c>
      <c r="I2712" s="276"/>
      <c r="J2712" s="273"/>
      <c r="K2712" s="273"/>
      <c r="L2712" s="277"/>
      <c r="M2712" s="278"/>
      <c r="N2712" s="279"/>
      <c r="O2712" s="279"/>
      <c r="P2712" s="279"/>
      <c r="Q2712" s="279"/>
      <c r="R2712" s="279"/>
      <c r="S2712" s="279"/>
      <c r="T2712" s="280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81" t="s">
        <v>260</v>
      </c>
      <c r="AU2712" s="281" t="s">
        <v>93</v>
      </c>
      <c r="AV2712" s="15" t="s">
        <v>91</v>
      </c>
      <c r="AW2712" s="15" t="s">
        <v>40</v>
      </c>
      <c r="AX2712" s="15" t="s">
        <v>84</v>
      </c>
      <c r="AY2712" s="281" t="s">
        <v>251</v>
      </c>
    </row>
    <row r="2713" s="13" customFormat="1">
      <c r="A2713" s="13"/>
      <c r="B2713" s="249"/>
      <c r="C2713" s="250"/>
      <c r="D2713" s="251" t="s">
        <v>260</v>
      </c>
      <c r="E2713" s="252" t="s">
        <v>1</v>
      </c>
      <c r="F2713" s="253" t="s">
        <v>2566</v>
      </c>
      <c r="G2713" s="250"/>
      <c r="H2713" s="254">
        <v>424</v>
      </c>
      <c r="I2713" s="255"/>
      <c r="J2713" s="250"/>
      <c r="K2713" s="250"/>
      <c r="L2713" s="256"/>
      <c r="M2713" s="257"/>
      <c r="N2713" s="258"/>
      <c r="O2713" s="258"/>
      <c r="P2713" s="258"/>
      <c r="Q2713" s="258"/>
      <c r="R2713" s="258"/>
      <c r="S2713" s="258"/>
      <c r="T2713" s="25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0" t="s">
        <v>260</v>
      </c>
      <c r="AU2713" s="260" t="s">
        <v>93</v>
      </c>
      <c r="AV2713" s="13" t="s">
        <v>93</v>
      </c>
      <c r="AW2713" s="13" t="s">
        <v>40</v>
      </c>
      <c r="AX2713" s="13" t="s">
        <v>91</v>
      </c>
      <c r="AY2713" s="260" t="s">
        <v>251</v>
      </c>
    </row>
    <row r="2714" s="2" customFormat="1" ht="44.25" customHeight="1">
      <c r="A2714" s="41"/>
      <c r="B2714" s="42"/>
      <c r="C2714" s="230" t="s">
        <v>1682</v>
      </c>
      <c r="D2714" s="230" t="s">
        <v>253</v>
      </c>
      <c r="E2714" s="231" t="s">
        <v>2567</v>
      </c>
      <c r="F2714" s="232" t="s">
        <v>2568</v>
      </c>
      <c r="G2714" s="233" t="s">
        <v>389</v>
      </c>
      <c r="H2714" s="234">
        <v>174.80000000000001</v>
      </c>
      <c r="I2714" s="235"/>
      <c r="J2714" s="236">
        <f>ROUND(I2714*H2714,2)</f>
        <v>0</v>
      </c>
      <c r="K2714" s="237"/>
      <c r="L2714" s="47"/>
      <c r="M2714" s="238" t="s">
        <v>1</v>
      </c>
      <c r="N2714" s="239" t="s">
        <v>49</v>
      </c>
      <c r="O2714" s="94"/>
      <c r="P2714" s="240">
        <f>O2714*H2714</f>
        <v>0</v>
      </c>
      <c r="Q2714" s="240">
        <v>6.0000000000000002E-05</v>
      </c>
      <c r="R2714" s="240">
        <f>Q2714*H2714</f>
        <v>0.010488000000000001</v>
      </c>
      <c r="S2714" s="240">
        <v>0</v>
      </c>
      <c r="T2714" s="241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42" t="s">
        <v>304</v>
      </c>
      <c r="AT2714" s="242" t="s">
        <v>253</v>
      </c>
      <c r="AU2714" s="242" t="s">
        <v>93</v>
      </c>
      <c r="AY2714" s="19" t="s">
        <v>251</v>
      </c>
      <c r="BE2714" s="243">
        <f>IF(N2714="základní",J2714,0)</f>
        <v>0</v>
      </c>
      <c r="BF2714" s="243">
        <f>IF(N2714="snížená",J2714,0)</f>
        <v>0</v>
      </c>
      <c r="BG2714" s="243">
        <f>IF(N2714="zákl. přenesená",J2714,0)</f>
        <v>0</v>
      </c>
      <c r="BH2714" s="243">
        <f>IF(N2714="sníž. přenesená",J2714,0)</f>
        <v>0</v>
      </c>
      <c r="BI2714" s="243">
        <f>IF(N2714="nulová",J2714,0)</f>
        <v>0</v>
      </c>
      <c r="BJ2714" s="19" t="s">
        <v>91</v>
      </c>
      <c r="BK2714" s="243">
        <f>ROUND(I2714*H2714,2)</f>
        <v>0</v>
      </c>
      <c r="BL2714" s="19" t="s">
        <v>304</v>
      </c>
      <c r="BM2714" s="242" t="s">
        <v>2569</v>
      </c>
    </row>
    <row r="2715" s="15" customFormat="1">
      <c r="A2715" s="15"/>
      <c r="B2715" s="272"/>
      <c r="C2715" s="273"/>
      <c r="D2715" s="251" t="s">
        <v>260</v>
      </c>
      <c r="E2715" s="274" t="s">
        <v>1</v>
      </c>
      <c r="F2715" s="275" t="s">
        <v>2570</v>
      </c>
      <c r="G2715" s="273"/>
      <c r="H2715" s="274" t="s">
        <v>1</v>
      </c>
      <c r="I2715" s="276"/>
      <c r="J2715" s="273"/>
      <c r="K2715" s="273"/>
      <c r="L2715" s="277"/>
      <c r="M2715" s="278"/>
      <c r="N2715" s="279"/>
      <c r="O2715" s="279"/>
      <c r="P2715" s="279"/>
      <c r="Q2715" s="279"/>
      <c r="R2715" s="279"/>
      <c r="S2715" s="279"/>
      <c r="T2715" s="280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81" t="s">
        <v>260</v>
      </c>
      <c r="AU2715" s="281" t="s">
        <v>93</v>
      </c>
      <c r="AV2715" s="15" t="s">
        <v>91</v>
      </c>
      <c r="AW2715" s="15" t="s">
        <v>40</v>
      </c>
      <c r="AX2715" s="15" t="s">
        <v>84</v>
      </c>
      <c r="AY2715" s="281" t="s">
        <v>251</v>
      </c>
    </row>
    <row r="2716" s="15" customFormat="1">
      <c r="A2716" s="15"/>
      <c r="B2716" s="272"/>
      <c r="C2716" s="273"/>
      <c r="D2716" s="251" t="s">
        <v>260</v>
      </c>
      <c r="E2716" s="274" t="s">
        <v>1</v>
      </c>
      <c r="F2716" s="275" t="s">
        <v>2554</v>
      </c>
      <c r="G2716" s="273"/>
      <c r="H2716" s="274" t="s">
        <v>1</v>
      </c>
      <c r="I2716" s="276"/>
      <c r="J2716" s="273"/>
      <c r="K2716" s="273"/>
      <c r="L2716" s="277"/>
      <c r="M2716" s="278"/>
      <c r="N2716" s="279"/>
      <c r="O2716" s="279"/>
      <c r="P2716" s="279"/>
      <c r="Q2716" s="279"/>
      <c r="R2716" s="279"/>
      <c r="S2716" s="279"/>
      <c r="T2716" s="280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81" t="s">
        <v>260</v>
      </c>
      <c r="AU2716" s="281" t="s">
        <v>93</v>
      </c>
      <c r="AV2716" s="15" t="s">
        <v>91</v>
      </c>
      <c r="AW2716" s="15" t="s">
        <v>40</v>
      </c>
      <c r="AX2716" s="15" t="s">
        <v>84</v>
      </c>
      <c r="AY2716" s="281" t="s">
        <v>251</v>
      </c>
    </row>
    <row r="2717" s="13" customFormat="1">
      <c r="A2717" s="13"/>
      <c r="B2717" s="249"/>
      <c r="C2717" s="250"/>
      <c r="D2717" s="251" t="s">
        <v>260</v>
      </c>
      <c r="E2717" s="252" t="s">
        <v>1</v>
      </c>
      <c r="F2717" s="253" t="s">
        <v>2571</v>
      </c>
      <c r="G2717" s="250"/>
      <c r="H2717" s="254">
        <v>38.799999999999997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260</v>
      </c>
      <c r="AU2717" s="260" t="s">
        <v>93</v>
      </c>
      <c r="AV2717" s="13" t="s">
        <v>93</v>
      </c>
      <c r="AW2717" s="13" t="s">
        <v>40</v>
      </c>
      <c r="AX2717" s="13" t="s">
        <v>84</v>
      </c>
      <c r="AY2717" s="260" t="s">
        <v>251</v>
      </c>
    </row>
    <row r="2718" s="13" customFormat="1">
      <c r="A2718" s="13"/>
      <c r="B2718" s="249"/>
      <c r="C2718" s="250"/>
      <c r="D2718" s="251" t="s">
        <v>260</v>
      </c>
      <c r="E2718" s="252" t="s">
        <v>1</v>
      </c>
      <c r="F2718" s="253" t="s">
        <v>2572</v>
      </c>
      <c r="G2718" s="250"/>
      <c r="H2718" s="254">
        <v>36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260</v>
      </c>
      <c r="AU2718" s="260" t="s">
        <v>93</v>
      </c>
      <c r="AV2718" s="13" t="s">
        <v>93</v>
      </c>
      <c r="AW2718" s="13" t="s">
        <v>40</v>
      </c>
      <c r="AX2718" s="13" t="s">
        <v>84</v>
      </c>
      <c r="AY2718" s="260" t="s">
        <v>251</v>
      </c>
    </row>
    <row r="2719" s="13" customFormat="1">
      <c r="A2719" s="13"/>
      <c r="B2719" s="249"/>
      <c r="C2719" s="250"/>
      <c r="D2719" s="251" t="s">
        <v>260</v>
      </c>
      <c r="E2719" s="252" t="s">
        <v>1</v>
      </c>
      <c r="F2719" s="253" t="s">
        <v>2573</v>
      </c>
      <c r="G2719" s="250"/>
      <c r="H2719" s="254">
        <v>41</v>
      </c>
      <c r="I2719" s="255"/>
      <c r="J2719" s="250"/>
      <c r="K2719" s="250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0" t="s">
        <v>260</v>
      </c>
      <c r="AU2719" s="260" t="s">
        <v>93</v>
      </c>
      <c r="AV2719" s="13" t="s">
        <v>93</v>
      </c>
      <c r="AW2719" s="13" t="s">
        <v>40</v>
      </c>
      <c r="AX2719" s="13" t="s">
        <v>84</v>
      </c>
      <c r="AY2719" s="260" t="s">
        <v>251</v>
      </c>
    </row>
    <row r="2720" s="13" customFormat="1">
      <c r="A2720" s="13"/>
      <c r="B2720" s="249"/>
      <c r="C2720" s="250"/>
      <c r="D2720" s="251" t="s">
        <v>260</v>
      </c>
      <c r="E2720" s="252" t="s">
        <v>1</v>
      </c>
      <c r="F2720" s="253" t="s">
        <v>2574</v>
      </c>
      <c r="G2720" s="250"/>
      <c r="H2720" s="254">
        <v>34.5</v>
      </c>
      <c r="I2720" s="255"/>
      <c r="J2720" s="250"/>
      <c r="K2720" s="250"/>
      <c r="L2720" s="256"/>
      <c r="M2720" s="257"/>
      <c r="N2720" s="258"/>
      <c r="O2720" s="258"/>
      <c r="P2720" s="258"/>
      <c r="Q2720" s="258"/>
      <c r="R2720" s="258"/>
      <c r="S2720" s="258"/>
      <c r="T2720" s="25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60" t="s">
        <v>260</v>
      </c>
      <c r="AU2720" s="260" t="s">
        <v>93</v>
      </c>
      <c r="AV2720" s="13" t="s">
        <v>93</v>
      </c>
      <c r="AW2720" s="13" t="s">
        <v>40</v>
      </c>
      <c r="AX2720" s="13" t="s">
        <v>84</v>
      </c>
      <c r="AY2720" s="260" t="s">
        <v>251</v>
      </c>
    </row>
    <row r="2721" s="13" customFormat="1">
      <c r="A2721" s="13"/>
      <c r="B2721" s="249"/>
      <c r="C2721" s="250"/>
      <c r="D2721" s="251" t="s">
        <v>260</v>
      </c>
      <c r="E2721" s="252" t="s">
        <v>1</v>
      </c>
      <c r="F2721" s="253" t="s">
        <v>2575</v>
      </c>
      <c r="G2721" s="250"/>
      <c r="H2721" s="254">
        <v>24.5</v>
      </c>
      <c r="I2721" s="255"/>
      <c r="J2721" s="250"/>
      <c r="K2721" s="250"/>
      <c r="L2721" s="256"/>
      <c r="M2721" s="257"/>
      <c r="N2721" s="258"/>
      <c r="O2721" s="258"/>
      <c r="P2721" s="258"/>
      <c r="Q2721" s="258"/>
      <c r="R2721" s="258"/>
      <c r="S2721" s="258"/>
      <c r="T2721" s="25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60" t="s">
        <v>260</v>
      </c>
      <c r="AU2721" s="260" t="s">
        <v>93</v>
      </c>
      <c r="AV2721" s="13" t="s">
        <v>93</v>
      </c>
      <c r="AW2721" s="13" t="s">
        <v>40</v>
      </c>
      <c r="AX2721" s="13" t="s">
        <v>84</v>
      </c>
      <c r="AY2721" s="260" t="s">
        <v>251</v>
      </c>
    </row>
    <row r="2722" s="14" customFormat="1">
      <c r="A2722" s="14"/>
      <c r="B2722" s="261"/>
      <c r="C2722" s="262"/>
      <c r="D2722" s="251" t="s">
        <v>260</v>
      </c>
      <c r="E2722" s="263" t="s">
        <v>1</v>
      </c>
      <c r="F2722" s="264" t="s">
        <v>262</v>
      </c>
      <c r="G2722" s="262"/>
      <c r="H2722" s="265">
        <v>174.80000000000001</v>
      </c>
      <c r="I2722" s="266"/>
      <c r="J2722" s="262"/>
      <c r="K2722" s="262"/>
      <c r="L2722" s="267"/>
      <c r="M2722" s="268"/>
      <c r="N2722" s="269"/>
      <c r="O2722" s="269"/>
      <c r="P2722" s="269"/>
      <c r="Q2722" s="269"/>
      <c r="R2722" s="269"/>
      <c r="S2722" s="269"/>
      <c r="T2722" s="270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71" t="s">
        <v>260</v>
      </c>
      <c r="AU2722" s="271" t="s">
        <v>93</v>
      </c>
      <c r="AV2722" s="14" t="s">
        <v>257</v>
      </c>
      <c r="AW2722" s="14" t="s">
        <v>40</v>
      </c>
      <c r="AX2722" s="14" t="s">
        <v>91</v>
      </c>
      <c r="AY2722" s="271" t="s">
        <v>251</v>
      </c>
    </row>
    <row r="2723" s="2" customFormat="1" ht="37.8" customHeight="1">
      <c r="A2723" s="41"/>
      <c r="B2723" s="42"/>
      <c r="C2723" s="230" t="s">
        <v>2576</v>
      </c>
      <c r="D2723" s="230" t="s">
        <v>253</v>
      </c>
      <c r="E2723" s="231" t="s">
        <v>2577</v>
      </c>
      <c r="F2723" s="232" t="s">
        <v>2578</v>
      </c>
      <c r="G2723" s="233" t="s">
        <v>389</v>
      </c>
      <c r="H2723" s="234">
        <v>54.93</v>
      </c>
      <c r="I2723" s="235"/>
      <c r="J2723" s="236">
        <f>ROUND(I2723*H2723,2)</f>
        <v>0</v>
      </c>
      <c r="K2723" s="237"/>
      <c r="L2723" s="47"/>
      <c r="M2723" s="238" t="s">
        <v>1</v>
      </c>
      <c r="N2723" s="239" t="s">
        <v>49</v>
      </c>
      <c r="O2723" s="94"/>
      <c r="P2723" s="240">
        <f>O2723*H2723</f>
        <v>0</v>
      </c>
      <c r="Q2723" s="240">
        <v>6.0000000000000002E-05</v>
      </c>
      <c r="R2723" s="240">
        <f>Q2723*H2723</f>
        <v>0.0032958000000000002</v>
      </c>
      <c r="S2723" s="240">
        <v>0</v>
      </c>
      <c r="T2723" s="241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42" t="s">
        <v>304</v>
      </c>
      <c r="AT2723" s="242" t="s">
        <v>253</v>
      </c>
      <c r="AU2723" s="242" t="s">
        <v>93</v>
      </c>
      <c r="AY2723" s="19" t="s">
        <v>251</v>
      </c>
      <c r="BE2723" s="243">
        <f>IF(N2723="základní",J2723,0)</f>
        <v>0</v>
      </c>
      <c r="BF2723" s="243">
        <f>IF(N2723="snížená",J2723,0)</f>
        <v>0</v>
      </c>
      <c r="BG2723" s="243">
        <f>IF(N2723="zákl. přenesená",J2723,0)</f>
        <v>0</v>
      </c>
      <c r="BH2723" s="243">
        <f>IF(N2723="sníž. přenesená",J2723,0)</f>
        <v>0</v>
      </c>
      <c r="BI2723" s="243">
        <f>IF(N2723="nulová",J2723,0)</f>
        <v>0</v>
      </c>
      <c r="BJ2723" s="19" t="s">
        <v>91</v>
      </c>
      <c r="BK2723" s="243">
        <f>ROUND(I2723*H2723,2)</f>
        <v>0</v>
      </c>
      <c r="BL2723" s="19" t="s">
        <v>304</v>
      </c>
      <c r="BM2723" s="242" t="s">
        <v>2579</v>
      </c>
    </row>
    <row r="2724" s="15" customFormat="1">
      <c r="A2724" s="15"/>
      <c r="B2724" s="272"/>
      <c r="C2724" s="273"/>
      <c r="D2724" s="251" t="s">
        <v>260</v>
      </c>
      <c r="E2724" s="274" t="s">
        <v>1</v>
      </c>
      <c r="F2724" s="275" t="s">
        <v>2580</v>
      </c>
      <c r="G2724" s="273"/>
      <c r="H2724" s="274" t="s">
        <v>1</v>
      </c>
      <c r="I2724" s="276"/>
      <c r="J2724" s="273"/>
      <c r="K2724" s="273"/>
      <c r="L2724" s="277"/>
      <c r="M2724" s="278"/>
      <c r="N2724" s="279"/>
      <c r="O2724" s="279"/>
      <c r="P2724" s="279"/>
      <c r="Q2724" s="279"/>
      <c r="R2724" s="279"/>
      <c r="S2724" s="279"/>
      <c r="T2724" s="28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1" t="s">
        <v>260</v>
      </c>
      <c r="AU2724" s="281" t="s">
        <v>93</v>
      </c>
      <c r="AV2724" s="15" t="s">
        <v>91</v>
      </c>
      <c r="AW2724" s="15" t="s">
        <v>40</v>
      </c>
      <c r="AX2724" s="15" t="s">
        <v>84</v>
      </c>
      <c r="AY2724" s="281" t="s">
        <v>251</v>
      </c>
    </row>
    <row r="2725" s="15" customFormat="1">
      <c r="A2725" s="15"/>
      <c r="B2725" s="272"/>
      <c r="C2725" s="273"/>
      <c r="D2725" s="251" t="s">
        <v>260</v>
      </c>
      <c r="E2725" s="274" t="s">
        <v>1</v>
      </c>
      <c r="F2725" s="275" t="s">
        <v>2581</v>
      </c>
      <c r="G2725" s="273"/>
      <c r="H2725" s="274" t="s">
        <v>1</v>
      </c>
      <c r="I2725" s="276"/>
      <c r="J2725" s="273"/>
      <c r="K2725" s="273"/>
      <c r="L2725" s="277"/>
      <c r="M2725" s="278"/>
      <c r="N2725" s="279"/>
      <c r="O2725" s="279"/>
      <c r="P2725" s="279"/>
      <c r="Q2725" s="279"/>
      <c r="R2725" s="279"/>
      <c r="S2725" s="279"/>
      <c r="T2725" s="280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81" t="s">
        <v>260</v>
      </c>
      <c r="AU2725" s="281" t="s">
        <v>93</v>
      </c>
      <c r="AV2725" s="15" t="s">
        <v>91</v>
      </c>
      <c r="AW2725" s="15" t="s">
        <v>40</v>
      </c>
      <c r="AX2725" s="15" t="s">
        <v>84</v>
      </c>
      <c r="AY2725" s="281" t="s">
        <v>251</v>
      </c>
    </row>
    <row r="2726" s="13" customFormat="1">
      <c r="A2726" s="13"/>
      <c r="B2726" s="249"/>
      <c r="C2726" s="250"/>
      <c r="D2726" s="251" t="s">
        <v>260</v>
      </c>
      <c r="E2726" s="252" t="s">
        <v>1</v>
      </c>
      <c r="F2726" s="253" t="s">
        <v>2582</v>
      </c>
      <c r="G2726" s="250"/>
      <c r="H2726" s="254">
        <v>27.120000000000001</v>
      </c>
      <c r="I2726" s="255"/>
      <c r="J2726" s="250"/>
      <c r="K2726" s="250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0" t="s">
        <v>260</v>
      </c>
      <c r="AU2726" s="260" t="s">
        <v>93</v>
      </c>
      <c r="AV2726" s="13" t="s">
        <v>93</v>
      </c>
      <c r="AW2726" s="13" t="s">
        <v>40</v>
      </c>
      <c r="AX2726" s="13" t="s">
        <v>84</v>
      </c>
      <c r="AY2726" s="260" t="s">
        <v>251</v>
      </c>
    </row>
    <row r="2727" s="13" customFormat="1">
      <c r="A2727" s="13"/>
      <c r="B2727" s="249"/>
      <c r="C2727" s="250"/>
      <c r="D2727" s="251" t="s">
        <v>260</v>
      </c>
      <c r="E2727" s="252" t="s">
        <v>1</v>
      </c>
      <c r="F2727" s="253" t="s">
        <v>2583</v>
      </c>
      <c r="G2727" s="250"/>
      <c r="H2727" s="254">
        <v>27.809999999999999</v>
      </c>
      <c r="I2727" s="255"/>
      <c r="J2727" s="250"/>
      <c r="K2727" s="250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0" t="s">
        <v>260</v>
      </c>
      <c r="AU2727" s="260" t="s">
        <v>93</v>
      </c>
      <c r="AV2727" s="13" t="s">
        <v>93</v>
      </c>
      <c r="AW2727" s="13" t="s">
        <v>40</v>
      </c>
      <c r="AX2727" s="13" t="s">
        <v>84</v>
      </c>
      <c r="AY2727" s="260" t="s">
        <v>251</v>
      </c>
    </row>
    <row r="2728" s="14" customFormat="1">
      <c r="A2728" s="14"/>
      <c r="B2728" s="261"/>
      <c r="C2728" s="262"/>
      <c r="D2728" s="251" t="s">
        <v>260</v>
      </c>
      <c r="E2728" s="263" t="s">
        <v>1</v>
      </c>
      <c r="F2728" s="264" t="s">
        <v>262</v>
      </c>
      <c r="G2728" s="262"/>
      <c r="H2728" s="265">
        <v>54.93</v>
      </c>
      <c r="I2728" s="266"/>
      <c r="J2728" s="262"/>
      <c r="K2728" s="262"/>
      <c r="L2728" s="267"/>
      <c r="M2728" s="268"/>
      <c r="N2728" s="269"/>
      <c r="O2728" s="269"/>
      <c r="P2728" s="269"/>
      <c r="Q2728" s="269"/>
      <c r="R2728" s="269"/>
      <c r="S2728" s="269"/>
      <c r="T2728" s="270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71" t="s">
        <v>260</v>
      </c>
      <c r="AU2728" s="271" t="s">
        <v>93</v>
      </c>
      <c r="AV2728" s="14" t="s">
        <v>257</v>
      </c>
      <c r="AW2728" s="14" t="s">
        <v>40</v>
      </c>
      <c r="AX2728" s="14" t="s">
        <v>91</v>
      </c>
      <c r="AY2728" s="271" t="s">
        <v>251</v>
      </c>
    </row>
    <row r="2729" s="2" customFormat="1" ht="24.15" customHeight="1">
      <c r="A2729" s="41"/>
      <c r="B2729" s="42"/>
      <c r="C2729" s="230" t="s">
        <v>2584</v>
      </c>
      <c r="D2729" s="230" t="s">
        <v>253</v>
      </c>
      <c r="E2729" s="231" t="s">
        <v>2585</v>
      </c>
      <c r="F2729" s="232" t="s">
        <v>2586</v>
      </c>
      <c r="G2729" s="233" t="s">
        <v>389</v>
      </c>
      <c r="H2729" s="234">
        <v>40.478999999999999</v>
      </c>
      <c r="I2729" s="235"/>
      <c r="J2729" s="236">
        <f>ROUND(I2729*H2729,2)</f>
        <v>0</v>
      </c>
      <c r="K2729" s="237"/>
      <c r="L2729" s="47"/>
      <c r="M2729" s="238" t="s">
        <v>1</v>
      </c>
      <c r="N2729" s="239" t="s">
        <v>49</v>
      </c>
      <c r="O2729" s="94"/>
      <c r="P2729" s="240">
        <f>O2729*H2729</f>
        <v>0</v>
      </c>
      <c r="Q2729" s="240">
        <v>0</v>
      </c>
      <c r="R2729" s="240">
        <f>Q2729*H2729</f>
        <v>0</v>
      </c>
      <c r="S2729" s="240">
        <v>0</v>
      </c>
      <c r="T2729" s="241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42" t="s">
        <v>304</v>
      </c>
      <c r="AT2729" s="242" t="s">
        <v>253</v>
      </c>
      <c r="AU2729" s="242" t="s">
        <v>93</v>
      </c>
      <c r="AY2729" s="19" t="s">
        <v>251</v>
      </c>
      <c r="BE2729" s="243">
        <f>IF(N2729="základní",J2729,0)</f>
        <v>0</v>
      </c>
      <c r="BF2729" s="243">
        <f>IF(N2729="snížená",J2729,0)</f>
        <v>0</v>
      </c>
      <c r="BG2729" s="243">
        <f>IF(N2729="zákl. přenesená",J2729,0)</f>
        <v>0</v>
      </c>
      <c r="BH2729" s="243">
        <f>IF(N2729="sníž. přenesená",J2729,0)</f>
        <v>0</v>
      </c>
      <c r="BI2729" s="243">
        <f>IF(N2729="nulová",J2729,0)</f>
        <v>0</v>
      </c>
      <c r="BJ2729" s="19" t="s">
        <v>91</v>
      </c>
      <c r="BK2729" s="243">
        <f>ROUND(I2729*H2729,2)</f>
        <v>0</v>
      </c>
      <c r="BL2729" s="19" t="s">
        <v>304</v>
      </c>
      <c r="BM2729" s="242" t="s">
        <v>2587</v>
      </c>
    </row>
    <row r="2730" s="15" customFormat="1">
      <c r="A2730" s="15"/>
      <c r="B2730" s="272"/>
      <c r="C2730" s="273"/>
      <c r="D2730" s="251" t="s">
        <v>260</v>
      </c>
      <c r="E2730" s="274" t="s">
        <v>1</v>
      </c>
      <c r="F2730" s="275" t="s">
        <v>2324</v>
      </c>
      <c r="G2730" s="273"/>
      <c r="H2730" s="274" t="s">
        <v>1</v>
      </c>
      <c r="I2730" s="276"/>
      <c r="J2730" s="273"/>
      <c r="K2730" s="273"/>
      <c r="L2730" s="277"/>
      <c r="M2730" s="278"/>
      <c r="N2730" s="279"/>
      <c r="O2730" s="279"/>
      <c r="P2730" s="279"/>
      <c r="Q2730" s="279"/>
      <c r="R2730" s="279"/>
      <c r="S2730" s="279"/>
      <c r="T2730" s="280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81" t="s">
        <v>260</v>
      </c>
      <c r="AU2730" s="281" t="s">
        <v>93</v>
      </c>
      <c r="AV2730" s="15" t="s">
        <v>91</v>
      </c>
      <c r="AW2730" s="15" t="s">
        <v>40</v>
      </c>
      <c r="AX2730" s="15" t="s">
        <v>84</v>
      </c>
      <c r="AY2730" s="281" t="s">
        <v>251</v>
      </c>
    </row>
    <row r="2731" s="15" customFormat="1">
      <c r="A2731" s="15"/>
      <c r="B2731" s="272"/>
      <c r="C2731" s="273"/>
      <c r="D2731" s="251" t="s">
        <v>260</v>
      </c>
      <c r="E2731" s="274" t="s">
        <v>1</v>
      </c>
      <c r="F2731" s="275" t="s">
        <v>2588</v>
      </c>
      <c r="G2731" s="273"/>
      <c r="H2731" s="274" t="s">
        <v>1</v>
      </c>
      <c r="I2731" s="276"/>
      <c r="J2731" s="273"/>
      <c r="K2731" s="273"/>
      <c r="L2731" s="277"/>
      <c r="M2731" s="278"/>
      <c r="N2731" s="279"/>
      <c r="O2731" s="279"/>
      <c r="P2731" s="279"/>
      <c r="Q2731" s="279"/>
      <c r="R2731" s="279"/>
      <c r="S2731" s="279"/>
      <c r="T2731" s="280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1" t="s">
        <v>260</v>
      </c>
      <c r="AU2731" s="281" t="s">
        <v>93</v>
      </c>
      <c r="AV2731" s="15" t="s">
        <v>91</v>
      </c>
      <c r="AW2731" s="15" t="s">
        <v>40</v>
      </c>
      <c r="AX2731" s="15" t="s">
        <v>84</v>
      </c>
      <c r="AY2731" s="281" t="s">
        <v>251</v>
      </c>
    </row>
    <row r="2732" s="13" customFormat="1">
      <c r="A2732" s="13"/>
      <c r="B2732" s="249"/>
      <c r="C2732" s="250"/>
      <c r="D2732" s="251" t="s">
        <v>260</v>
      </c>
      <c r="E2732" s="252" t="s">
        <v>1</v>
      </c>
      <c r="F2732" s="253" t="s">
        <v>2589</v>
      </c>
      <c r="G2732" s="250"/>
      <c r="H2732" s="254">
        <v>21.553999999999998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260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251</v>
      </c>
    </row>
    <row r="2733" s="16" customFormat="1">
      <c r="A2733" s="16"/>
      <c r="B2733" s="283"/>
      <c r="C2733" s="284"/>
      <c r="D2733" s="251" t="s">
        <v>260</v>
      </c>
      <c r="E2733" s="285" t="s">
        <v>1</v>
      </c>
      <c r="F2733" s="286" t="s">
        <v>329</v>
      </c>
      <c r="G2733" s="284"/>
      <c r="H2733" s="287">
        <v>21.553999999999998</v>
      </c>
      <c r="I2733" s="288"/>
      <c r="J2733" s="284"/>
      <c r="K2733" s="284"/>
      <c r="L2733" s="289"/>
      <c r="M2733" s="290"/>
      <c r="N2733" s="291"/>
      <c r="O2733" s="291"/>
      <c r="P2733" s="291"/>
      <c r="Q2733" s="291"/>
      <c r="R2733" s="291"/>
      <c r="S2733" s="291"/>
      <c r="T2733" s="292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T2733" s="293" t="s">
        <v>260</v>
      </c>
      <c r="AU2733" s="293" t="s">
        <v>93</v>
      </c>
      <c r="AV2733" s="16" t="s">
        <v>273</v>
      </c>
      <c r="AW2733" s="16" t="s">
        <v>40</v>
      </c>
      <c r="AX2733" s="16" t="s">
        <v>84</v>
      </c>
      <c r="AY2733" s="293" t="s">
        <v>251</v>
      </c>
    </row>
    <row r="2734" s="15" customFormat="1">
      <c r="A2734" s="15"/>
      <c r="B2734" s="272"/>
      <c r="C2734" s="273"/>
      <c r="D2734" s="251" t="s">
        <v>260</v>
      </c>
      <c r="E2734" s="274" t="s">
        <v>1</v>
      </c>
      <c r="F2734" s="275" t="s">
        <v>2590</v>
      </c>
      <c r="G2734" s="273"/>
      <c r="H2734" s="274" t="s">
        <v>1</v>
      </c>
      <c r="I2734" s="276"/>
      <c r="J2734" s="273"/>
      <c r="K2734" s="273"/>
      <c r="L2734" s="277"/>
      <c r="M2734" s="278"/>
      <c r="N2734" s="279"/>
      <c r="O2734" s="279"/>
      <c r="P2734" s="279"/>
      <c r="Q2734" s="279"/>
      <c r="R2734" s="279"/>
      <c r="S2734" s="279"/>
      <c r="T2734" s="280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81" t="s">
        <v>260</v>
      </c>
      <c r="AU2734" s="281" t="s">
        <v>93</v>
      </c>
      <c r="AV2734" s="15" t="s">
        <v>91</v>
      </c>
      <c r="AW2734" s="15" t="s">
        <v>40</v>
      </c>
      <c r="AX2734" s="15" t="s">
        <v>84</v>
      </c>
      <c r="AY2734" s="281" t="s">
        <v>251</v>
      </c>
    </row>
    <row r="2735" s="13" customFormat="1">
      <c r="A2735" s="13"/>
      <c r="B2735" s="249"/>
      <c r="C2735" s="250"/>
      <c r="D2735" s="251" t="s">
        <v>260</v>
      </c>
      <c r="E2735" s="252" t="s">
        <v>1</v>
      </c>
      <c r="F2735" s="253" t="s">
        <v>2591</v>
      </c>
      <c r="G2735" s="250"/>
      <c r="H2735" s="254">
        <v>18.925000000000001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260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251</v>
      </c>
    </row>
    <row r="2736" s="16" customFormat="1">
      <c r="A2736" s="16"/>
      <c r="B2736" s="283"/>
      <c r="C2736" s="284"/>
      <c r="D2736" s="251" t="s">
        <v>260</v>
      </c>
      <c r="E2736" s="285" t="s">
        <v>1</v>
      </c>
      <c r="F2736" s="286" t="s">
        <v>329</v>
      </c>
      <c r="G2736" s="284"/>
      <c r="H2736" s="287">
        <v>18.925000000000001</v>
      </c>
      <c r="I2736" s="288"/>
      <c r="J2736" s="284"/>
      <c r="K2736" s="284"/>
      <c r="L2736" s="289"/>
      <c r="M2736" s="290"/>
      <c r="N2736" s="291"/>
      <c r="O2736" s="291"/>
      <c r="P2736" s="291"/>
      <c r="Q2736" s="291"/>
      <c r="R2736" s="291"/>
      <c r="S2736" s="291"/>
      <c r="T2736" s="292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93" t="s">
        <v>260</v>
      </c>
      <c r="AU2736" s="293" t="s">
        <v>93</v>
      </c>
      <c r="AV2736" s="16" t="s">
        <v>273</v>
      </c>
      <c r="AW2736" s="16" t="s">
        <v>40</v>
      </c>
      <c r="AX2736" s="16" t="s">
        <v>84</v>
      </c>
      <c r="AY2736" s="293" t="s">
        <v>251</v>
      </c>
    </row>
    <row r="2737" s="14" customFormat="1">
      <c r="A2737" s="14"/>
      <c r="B2737" s="261"/>
      <c r="C2737" s="262"/>
      <c r="D2737" s="251" t="s">
        <v>260</v>
      </c>
      <c r="E2737" s="263" t="s">
        <v>1</v>
      </c>
      <c r="F2737" s="264" t="s">
        <v>262</v>
      </c>
      <c r="G2737" s="262"/>
      <c r="H2737" s="265">
        <v>40.478999999999999</v>
      </c>
      <c r="I2737" s="266"/>
      <c r="J2737" s="262"/>
      <c r="K2737" s="262"/>
      <c r="L2737" s="267"/>
      <c r="M2737" s="268"/>
      <c r="N2737" s="269"/>
      <c r="O2737" s="269"/>
      <c r="P2737" s="269"/>
      <c r="Q2737" s="269"/>
      <c r="R2737" s="269"/>
      <c r="S2737" s="269"/>
      <c r="T2737" s="270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71" t="s">
        <v>260</v>
      </c>
      <c r="AU2737" s="271" t="s">
        <v>93</v>
      </c>
      <c r="AV2737" s="14" t="s">
        <v>257</v>
      </c>
      <c r="AW2737" s="14" t="s">
        <v>40</v>
      </c>
      <c r="AX2737" s="14" t="s">
        <v>91</v>
      </c>
      <c r="AY2737" s="271" t="s">
        <v>251</v>
      </c>
    </row>
    <row r="2738" s="2" customFormat="1" ht="66.75" customHeight="1">
      <c r="A2738" s="41"/>
      <c r="B2738" s="42"/>
      <c r="C2738" s="294" t="s">
        <v>2592</v>
      </c>
      <c r="D2738" s="294" t="s">
        <v>338</v>
      </c>
      <c r="E2738" s="295" t="s">
        <v>2593</v>
      </c>
      <c r="F2738" s="296" t="s">
        <v>2594</v>
      </c>
      <c r="G2738" s="297" t="s">
        <v>571</v>
      </c>
      <c r="H2738" s="298">
        <v>1</v>
      </c>
      <c r="I2738" s="299"/>
      <c r="J2738" s="300">
        <f>ROUND(I2738*H2738,2)</f>
        <v>0</v>
      </c>
      <c r="K2738" s="301"/>
      <c r="L2738" s="302"/>
      <c r="M2738" s="303" t="s">
        <v>1</v>
      </c>
      <c r="N2738" s="304" t="s">
        <v>49</v>
      </c>
      <c r="O2738" s="94"/>
      <c r="P2738" s="240">
        <f>O2738*H2738</f>
        <v>0</v>
      </c>
      <c r="Q2738" s="240">
        <v>0.53800000000000003</v>
      </c>
      <c r="R2738" s="240">
        <f>Q2738*H2738</f>
        <v>0.53800000000000003</v>
      </c>
      <c r="S2738" s="240">
        <v>0</v>
      </c>
      <c r="T2738" s="241">
        <f>S2738*H2738</f>
        <v>0</v>
      </c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R2738" s="242" t="s">
        <v>364</v>
      </c>
      <c r="AT2738" s="242" t="s">
        <v>338</v>
      </c>
      <c r="AU2738" s="242" t="s">
        <v>93</v>
      </c>
      <c r="AY2738" s="19" t="s">
        <v>251</v>
      </c>
      <c r="BE2738" s="243">
        <f>IF(N2738="základní",J2738,0)</f>
        <v>0</v>
      </c>
      <c r="BF2738" s="243">
        <f>IF(N2738="snížená",J2738,0)</f>
        <v>0</v>
      </c>
      <c r="BG2738" s="243">
        <f>IF(N2738="zákl. přenesená",J2738,0)</f>
        <v>0</v>
      </c>
      <c r="BH2738" s="243">
        <f>IF(N2738="sníž. přenesená",J2738,0)</f>
        <v>0</v>
      </c>
      <c r="BI2738" s="243">
        <f>IF(N2738="nulová",J2738,0)</f>
        <v>0</v>
      </c>
      <c r="BJ2738" s="19" t="s">
        <v>91</v>
      </c>
      <c r="BK2738" s="243">
        <f>ROUND(I2738*H2738,2)</f>
        <v>0</v>
      </c>
      <c r="BL2738" s="19" t="s">
        <v>304</v>
      </c>
      <c r="BM2738" s="242" t="s">
        <v>2595</v>
      </c>
    </row>
    <row r="2739" s="2" customFormat="1">
      <c r="A2739" s="41"/>
      <c r="B2739" s="42"/>
      <c r="C2739" s="43"/>
      <c r="D2739" s="251" t="s">
        <v>289</v>
      </c>
      <c r="E2739" s="43"/>
      <c r="F2739" s="282" t="s">
        <v>2596</v>
      </c>
      <c r="G2739" s="43"/>
      <c r="H2739" s="43"/>
      <c r="I2739" s="246"/>
      <c r="J2739" s="43"/>
      <c r="K2739" s="43"/>
      <c r="L2739" s="47"/>
      <c r="M2739" s="247"/>
      <c r="N2739" s="248"/>
      <c r="O2739" s="94"/>
      <c r="P2739" s="94"/>
      <c r="Q2739" s="94"/>
      <c r="R2739" s="94"/>
      <c r="S2739" s="94"/>
      <c r="T2739" s="95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T2739" s="19" t="s">
        <v>289</v>
      </c>
      <c r="AU2739" s="19" t="s">
        <v>93</v>
      </c>
    </row>
    <row r="2740" s="15" customFormat="1">
      <c r="A2740" s="15"/>
      <c r="B2740" s="272"/>
      <c r="C2740" s="273"/>
      <c r="D2740" s="251" t="s">
        <v>260</v>
      </c>
      <c r="E2740" s="274" t="s">
        <v>1</v>
      </c>
      <c r="F2740" s="275" t="s">
        <v>2324</v>
      </c>
      <c r="G2740" s="273"/>
      <c r="H2740" s="274" t="s">
        <v>1</v>
      </c>
      <c r="I2740" s="276"/>
      <c r="J2740" s="273"/>
      <c r="K2740" s="273"/>
      <c r="L2740" s="277"/>
      <c r="M2740" s="278"/>
      <c r="N2740" s="279"/>
      <c r="O2740" s="279"/>
      <c r="P2740" s="279"/>
      <c r="Q2740" s="279"/>
      <c r="R2740" s="279"/>
      <c r="S2740" s="279"/>
      <c r="T2740" s="280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81" t="s">
        <v>260</v>
      </c>
      <c r="AU2740" s="281" t="s">
        <v>93</v>
      </c>
      <c r="AV2740" s="15" t="s">
        <v>91</v>
      </c>
      <c r="AW2740" s="15" t="s">
        <v>40</v>
      </c>
      <c r="AX2740" s="15" t="s">
        <v>84</v>
      </c>
      <c r="AY2740" s="281" t="s">
        <v>251</v>
      </c>
    </row>
    <row r="2741" s="15" customFormat="1">
      <c r="A2741" s="15"/>
      <c r="B2741" s="272"/>
      <c r="C2741" s="273"/>
      <c r="D2741" s="251" t="s">
        <v>260</v>
      </c>
      <c r="E2741" s="274" t="s">
        <v>1</v>
      </c>
      <c r="F2741" s="275" t="s">
        <v>2588</v>
      </c>
      <c r="G2741" s="273"/>
      <c r="H2741" s="274" t="s">
        <v>1</v>
      </c>
      <c r="I2741" s="276"/>
      <c r="J2741" s="273"/>
      <c r="K2741" s="273"/>
      <c r="L2741" s="277"/>
      <c r="M2741" s="278"/>
      <c r="N2741" s="279"/>
      <c r="O2741" s="279"/>
      <c r="P2741" s="279"/>
      <c r="Q2741" s="279"/>
      <c r="R2741" s="279"/>
      <c r="S2741" s="279"/>
      <c r="T2741" s="280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81" t="s">
        <v>260</v>
      </c>
      <c r="AU2741" s="281" t="s">
        <v>93</v>
      </c>
      <c r="AV2741" s="15" t="s">
        <v>91</v>
      </c>
      <c r="AW2741" s="15" t="s">
        <v>40</v>
      </c>
      <c r="AX2741" s="15" t="s">
        <v>84</v>
      </c>
      <c r="AY2741" s="281" t="s">
        <v>251</v>
      </c>
    </row>
    <row r="2742" s="13" customFormat="1">
      <c r="A2742" s="13"/>
      <c r="B2742" s="249"/>
      <c r="C2742" s="250"/>
      <c r="D2742" s="251" t="s">
        <v>260</v>
      </c>
      <c r="E2742" s="252" t="s">
        <v>1</v>
      </c>
      <c r="F2742" s="253" t="s">
        <v>1160</v>
      </c>
      <c r="G2742" s="250"/>
      <c r="H2742" s="254">
        <v>1</v>
      </c>
      <c r="I2742" s="255"/>
      <c r="J2742" s="250"/>
      <c r="K2742" s="250"/>
      <c r="L2742" s="256"/>
      <c r="M2742" s="257"/>
      <c r="N2742" s="258"/>
      <c r="O2742" s="258"/>
      <c r="P2742" s="258"/>
      <c r="Q2742" s="258"/>
      <c r="R2742" s="258"/>
      <c r="S2742" s="258"/>
      <c r="T2742" s="25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60" t="s">
        <v>260</v>
      </c>
      <c r="AU2742" s="260" t="s">
        <v>93</v>
      </c>
      <c r="AV2742" s="13" t="s">
        <v>93</v>
      </c>
      <c r="AW2742" s="13" t="s">
        <v>40</v>
      </c>
      <c r="AX2742" s="13" t="s">
        <v>91</v>
      </c>
      <c r="AY2742" s="260" t="s">
        <v>251</v>
      </c>
    </row>
    <row r="2743" s="2" customFormat="1" ht="55.5" customHeight="1">
      <c r="A2743" s="41"/>
      <c r="B2743" s="42"/>
      <c r="C2743" s="294" t="s">
        <v>1696</v>
      </c>
      <c r="D2743" s="294" t="s">
        <v>338</v>
      </c>
      <c r="E2743" s="295" t="s">
        <v>2597</v>
      </c>
      <c r="F2743" s="296" t="s">
        <v>2598</v>
      </c>
      <c r="G2743" s="297" t="s">
        <v>571</v>
      </c>
      <c r="H2743" s="298">
        <v>1</v>
      </c>
      <c r="I2743" s="299"/>
      <c r="J2743" s="300">
        <f>ROUND(I2743*H2743,2)</f>
        <v>0</v>
      </c>
      <c r="K2743" s="301"/>
      <c r="L2743" s="302"/>
      <c r="M2743" s="303" t="s">
        <v>1</v>
      </c>
      <c r="N2743" s="304" t="s">
        <v>49</v>
      </c>
      <c r="O2743" s="94"/>
      <c r="P2743" s="240">
        <f>O2743*H2743</f>
        <v>0</v>
      </c>
      <c r="Q2743" s="240">
        <v>0.49199999999999999</v>
      </c>
      <c r="R2743" s="240">
        <f>Q2743*H2743</f>
        <v>0.49199999999999999</v>
      </c>
      <c r="S2743" s="240">
        <v>0</v>
      </c>
      <c r="T2743" s="241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42" t="s">
        <v>364</v>
      </c>
      <c r="AT2743" s="242" t="s">
        <v>338</v>
      </c>
      <c r="AU2743" s="242" t="s">
        <v>93</v>
      </c>
      <c r="AY2743" s="19" t="s">
        <v>251</v>
      </c>
      <c r="BE2743" s="243">
        <f>IF(N2743="základní",J2743,0)</f>
        <v>0</v>
      </c>
      <c r="BF2743" s="243">
        <f>IF(N2743="snížená",J2743,0)</f>
        <v>0</v>
      </c>
      <c r="BG2743" s="243">
        <f>IF(N2743="zákl. přenesená",J2743,0)</f>
        <v>0</v>
      </c>
      <c r="BH2743" s="243">
        <f>IF(N2743="sníž. přenesená",J2743,0)</f>
        <v>0</v>
      </c>
      <c r="BI2743" s="243">
        <f>IF(N2743="nulová",J2743,0)</f>
        <v>0</v>
      </c>
      <c r="BJ2743" s="19" t="s">
        <v>91</v>
      </c>
      <c r="BK2743" s="243">
        <f>ROUND(I2743*H2743,2)</f>
        <v>0</v>
      </c>
      <c r="BL2743" s="19" t="s">
        <v>304</v>
      </c>
      <c r="BM2743" s="242" t="s">
        <v>2599</v>
      </c>
    </row>
    <row r="2744" s="2" customFormat="1">
      <c r="A2744" s="41"/>
      <c r="B2744" s="42"/>
      <c r="C2744" s="43"/>
      <c r="D2744" s="251" t="s">
        <v>289</v>
      </c>
      <c r="E2744" s="43"/>
      <c r="F2744" s="282" t="s">
        <v>2596</v>
      </c>
      <c r="G2744" s="43"/>
      <c r="H2744" s="43"/>
      <c r="I2744" s="246"/>
      <c r="J2744" s="43"/>
      <c r="K2744" s="43"/>
      <c r="L2744" s="47"/>
      <c r="M2744" s="247"/>
      <c r="N2744" s="248"/>
      <c r="O2744" s="94"/>
      <c r="P2744" s="94"/>
      <c r="Q2744" s="94"/>
      <c r="R2744" s="94"/>
      <c r="S2744" s="94"/>
      <c r="T2744" s="95"/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T2744" s="19" t="s">
        <v>289</v>
      </c>
      <c r="AU2744" s="19" t="s">
        <v>93</v>
      </c>
    </row>
    <row r="2745" s="15" customFormat="1">
      <c r="A2745" s="15"/>
      <c r="B2745" s="272"/>
      <c r="C2745" s="273"/>
      <c r="D2745" s="251" t="s">
        <v>260</v>
      </c>
      <c r="E2745" s="274" t="s">
        <v>1</v>
      </c>
      <c r="F2745" s="275" t="s">
        <v>2324</v>
      </c>
      <c r="G2745" s="273"/>
      <c r="H2745" s="274" t="s">
        <v>1</v>
      </c>
      <c r="I2745" s="276"/>
      <c r="J2745" s="273"/>
      <c r="K2745" s="273"/>
      <c r="L2745" s="277"/>
      <c r="M2745" s="278"/>
      <c r="N2745" s="279"/>
      <c r="O2745" s="279"/>
      <c r="P2745" s="279"/>
      <c r="Q2745" s="279"/>
      <c r="R2745" s="279"/>
      <c r="S2745" s="279"/>
      <c r="T2745" s="280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81" t="s">
        <v>260</v>
      </c>
      <c r="AU2745" s="281" t="s">
        <v>93</v>
      </c>
      <c r="AV2745" s="15" t="s">
        <v>91</v>
      </c>
      <c r="AW2745" s="15" t="s">
        <v>40</v>
      </c>
      <c r="AX2745" s="15" t="s">
        <v>84</v>
      </c>
      <c r="AY2745" s="281" t="s">
        <v>251</v>
      </c>
    </row>
    <row r="2746" s="13" customFormat="1">
      <c r="A2746" s="13"/>
      <c r="B2746" s="249"/>
      <c r="C2746" s="250"/>
      <c r="D2746" s="251" t="s">
        <v>260</v>
      </c>
      <c r="E2746" s="252" t="s">
        <v>1</v>
      </c>
      <c r="F2746" s="253" t="s">
        <v>2179</v>
      </c>
      <c r="G2746" s="250"/>
      <c r="H2746" s="254">
        <v>1</v>
      </c>
      <c r="I2746" s="255"/>
      <c r="J2746" s="250"/>
      <c r="K2746" s="250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0" t="s">
        <v>260</v>
      </c>
      <c r="AU2746" s="260" t="s">
        <v>93</v>
      </c>
      <c r="AV2746" s="13" t="s">
        <v>93</v>
      </c>
      <c r="AW2746" s="13" t="s">
        <v>40</v>
      </c>
      <c r="AX2746" s="13" t="s">
        <v>91</v>
      </c>
      <c r="AY2746" s="260" t="s">
        <v>251</v>
      </c>
    </row>
    <row r="2747" s="2" customFormat="1" ht="24.15" customHeight="1">
      <c r="A2747" s="41"/>
      <c r="B2747" s="42"/>
      <c r="C2747" s="230" t="s">
        <v>2600</v>
      </c>
      <c r="D2747" s="230" t="s">
        <v>253</v>
      </c>
      <c r="E2747" s="231" t="s">
        <v>2601</v>
      </c>
      <c r="F2747" s="232" t="s">
        <v>2602</v>
      </c>
      <c r="G2747" s="233" t="s">
        <v>389</v>
      </c>
      <c r="H2747" s="234">
        <v>175.881</v>
      </c>
      <c r="I2747" s="235"/>
      <c r="J2747" s="236">
        <f>ROUND(I2747*H2747,2)</f>
        <v>0</v>
      </c>
      <c r="K2747" s="237"/>
      <c r="L2747" s="47"/>
      <c r="M2747" s="238" t="s">
        <v>1</v>
      </c>
      <c r="N2747" s="239" t="s">
        <v>49</v>
      </c>
      <c r="O2747" s="94"/>
      <c r="P2747" s="240">
        <f>O2747*H2747</f>
        <v>0</v>
      </c>
      <c r="Q2747" s="240">
        <v>0</v>
      </c>
      <c r="R2747" s="240">
        <f>Q2747*H2747</f>
        <v>0</v>
      </c>
      <c r="S2747" s="240">
        <v>0</v>
      </c>
      <c r="T2747" s="241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42" t="s">
        <v>304</v>
      </c>
      <c r="AT2747" s="242" t="s">
        <v>253</v>
      </c>
      <c r="AU2747" s="242" t="s">
        <v>93</v>
      </c>
      <c r="AY2747" s="19" t="s">
        <v>251</v>
      </c>
      <c r="BE2747" s="243">
        <f>IF(N2747="základní",J2747,0)</f>
        <v>0</v>
      </c>
      <c r="BF2747" s="243">
        <f>IF(N2747="snížená",J2747,0)</f>
        <v>0</v>
      </c>
      <c r="BG2747" s="243">
        <f>IF(N2747="zákl. přenesená",J2747,0)</f>
        <v>0</v>
      </c>
      <c r="BH2747" s="243">
        <f>IF(N2747="sníž. přenesená",J2747,0)</f>
        <v>0</v>
      </c>
      <c r="BI2747" s="243">
        <f>IF(N2747="nulová",J2747,0)</f>
        <v>0</v>
      </c>
      <c r="BJ2747" s="19" t="s">
        <v>91</v>
      </c>
      <c r="BK2747" s="243">
        <f>ROUND(I2747*H2747,2)</f>
        <v>0</v>
      </c>
      <c r="BL2747" s="19" t="s">
        <v>304</v>
      </c>
      <c r="BM2747" s="242" t="s">
        <v>2603</v>
      </c>
    </row>
    <row r="2748" s="15" customFormat="1">
      <c r="A2748" s="15"/>
      <c r="B2748" s="272"/>
      <c r="C2748" s="273"/>
      <c r="D2748" s="251" t="s">
        <v>260</v>
      </c>
      <c r="E2748" s="274" t="s">
        <v>1</v>
      </c>
      <c r="F2748" s="275" t="s">
        <v>2604</v>
      </c>
      <c r="G2748" s="273"/>
      <c r="H2748" s="274" t="s">
        <v>1</v>
      </c>
      <c r="I2748" s="276"/>
      <c r="J2748" s="273"/>
      <c r="K2748" s="273"/>
      <c r="L2748" s="277"/>
      <c r="M2748" s="278"/>
      <c r="N2748" s="279"/>
      <c r="O2748" s="279"/>
      <c r="P2748" s="279"/>
      <c r="Q2748" s="279"/>
      <c r="R2748" s="279"/>
      <c r="S2748" s="279"/>
      <c r="T2748" s="280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81" t="s">
        <v>260</v>
      </c>
      <c r="AU2748" s="281" t="s">
        <v>93</v>
      </c>
      <c r="AV2748" s="15" t="s">
        <v>91</v>
      </c>
      <c r="AW2748" s="15" t="s">
        <v>40</v>
      </c>
      <c r="AX2748" s="15" t="s">
        <v>84</v>
      </c>
      <c r="AY2748" s="281" t="s">
        <v>251</v>
      </c>
    </row>
    <row r="2749" s="15" customFormat="1">
      <c r="A2749" s="15"/>
      <c r="B2749" s="272"/>
      <c r="C2749" s="273"/>
      <c r="D2749" s="251" t="s">
        <v>260</v>
      </c>
      <c r="E2749" s="274" t="s">
        <v>1</v>
      </c>
      <c r="F2749" s="275" t="s">
        <v>2605</v>
      </c>
      <c r="G2749" s="273"/>
      <c r="H2749" s="274" t="s">
        <v>1</v>
      </c>
      <c r="I2749" s="276"/>
      <c r="J2749" s="273"/>
      <c r="K2749" s="273"/>
      <c r="L2749" s="277"/>
      <c r="M2749" s="278"/>
      <c r="N2749" s="279"/>
      <c r="O2749" s="279"/>
      <c r="P2749" s="279"/>
      <c r="Q2749" s="279"/>
      <c r="R2749" s="279"/>
      <c r="S2749" s="279"/>
      <c r="T2749" s="280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81" t="s">
        <v>260</v>
      </c>
      <c r="AU2749" s="281" t="s">
        <v>93</v>
      </c>
      <c r="AV2749" s="15" t="s">
        <v>91</v>
      </c>
      <c r="AW2749" s="15" t="s">
        <v>40</v>
      </c>
      <c r="AX2749" s="15" t="s">
        <v>84</v>
      </c>
      <c r="AY2749" s="281" t="s">
        <v>251</v>
      </c>
    </row>
    <row r="2750" s="15" customFormat="1">
      <c r="A2750" s="15"/>
      <c r="B2750" s="272"/>
      <c r="C2750" s="273"/>
      <c r="D2750" s="251" t="s">
        <v>260</v>
      </c>
      <c r="E2750" s="274" t="s">
        <v>1</v>
      </c>
      <c r="F2750" s="275" t="s">
        <v>2606</v>
      </c>
      <c r="G2750" s="273"/>
      <c r="H2750" s="274" t="s">
        <v>1</v>
      </c>
      <c r="I2750" s="276"/>
      <c r="J2750" s="273"/>
      <c r="K2750" s="273"/>
      <c r="L2750" s="277"/>
      <c r="M2750" s="278"/>
      <c r="N2750" s="279"/>
      <c r="O2750" s="279"/>
      <c r="P2750" s="279"/>
      <c r="Q2750" s="279"/>
      <c r="R2750" s="279"/>
      <c r="S2750" s="279"/>
      <c r="T2750" s="280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T2750" s="281" t="s">
        <v>260</v>
      </c>
      <c r="AU2750" s="281" t="s">
        <v>93</v>
      </c>
      <c r="AV2750" s="15" t="s">
        <v>91</v>
      </c>
      <c r="AW2750" s="15" t="s">
        <v>40</v>
      </c>
      <c r="AX2750" s="15" t="s">
        <v>84</v>
      </c>
      <c r="AY2750" s="281" t="s">
        <v>251</v>
      </c>
    </row>
    <row r="2751" s="13" customFormat="1">
      <c r="A2751" s="13"/>
      <c r="B2751" s="249"/>
      <c r="C2751" s="250"/>
      <c r="D2751" s="251" t="s">
        <v>260</v>
      </c>
      <c r="E2751" s="252" t="s">
        <v>1</v>
      </c>
      <c r="F2751" s="253" t="s">
        <v>2607</v>
      </c>
      <c r="G2751" s="250"/>
      <c r="H2751" s="254">
        <v>26.222000000000001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260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251</v>
      </c>
    </row>
    <row r="2752" s="13" customFormat="1">
      <c r="A2752" s="13"/>
      <c r="B2752" s="249"/>
      <c r="C2752" s="250"/>
      <c r="D2752" s="251" t="s">
        <v>260</v>
      </c>
      <c r="E2752" s="252" t="s">
        <v>1</v>
      </c>
      <c r="F2752" s="253" t="s">
        <v>2608</v>
      </c>
      <c r="G2752" s="250"/>
      <c r="H2752" s="254">
        <v>26.222000000000001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260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251</v>
      </c>
    </row>
    <row r="2753" s="15" customFormat="1">
      <c r="A2753" s="15"/>
      <c r="B2753" s="272"/>
      <c r="C2753" s="273"/>
      <c r="D2753" s="251" t="s">
        <v>260</v>
      </c>
      <c r="E2753" s="274" t="s">
        <v>1</v>
      </c>
      <c r="F2753" s="275" t="s">
        <v>2609</v>
      </c>
      <c r="G2753" s="273"/>
      <c r="H2753" s="274" t="s">
        <v>1</v>
      </c>
      <c r="I2753" s="276"/>
      <c r="J2753" s="273"/>
      <c r="K2753" s="273"/>
      <c r="L2753" s="277"/>
      <c r="M2753" s="278"/>
      <c r="N2753" s="279"/>
      <c r="O2753" s="279"/>
      <c r="P2753" s="279"/>
      <c r="Q2753" s="279"/>
      <c r="R2753" s="279"/>
      <c r="S2753" s="279"/>
      <c r="T2753" s="280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81" t="s">
        <v>260</v>
      </c>
      <c r="AU2753" s="281" t="s">
        <v>93</v>
      </c>
      <c r="AV2753" s="15" t="s">
        <v>91</v>
      </c>
      <c r="AW2753" s="15" t="s">
        <v>40</v>
      </c>
      <c r="AX2753" s="15" t="s">
        <v>84</v>
      </c>
      <c r="AY2753" s="281" t="s">
        <v>251</v>
      </c>
    </row>
    <row r="2754" s="13" customFormat="1">
      <c r="A2754" s="13"/>
      <c r="B2754" s="249"/>
      <c r="C2754" s="250"/>
      <c r="D2754" s="251" t="s">
        <v>260</v>
      </c>
      <c r="E2754" s="252" t="s">
        <v>1</v>
      </c>
      <c r="F2754" s="253" t="s">
        <v>2610</v>
      </c>
      <c r="G2754" s="250"/>
      <c r="H2754" s="254">
        <v>26.619</v>
      </c>
      <c r="I2754" s="255"/>
      <c r="J2754" s="250"/>
      <c r="K2754" s="250"/>
      <c r="L2754" s="256"/>
      <c r="M2754" s="257"/>
      <c r="N2754" s="258"/>
      <c r="O2754" s="258"/>
      <c r="P2754" s="258"/>
      <c r="Q2754" s="258"/>
      <c r="R2754" s="258"/>
      <c r="S2754" s="258"/>
      <c r="T2754" s="25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60" t="s">
        <v>260</v>
      </c>
      <c r="AU2754" s="260" t="s">
        <v>93</v>
      </c>
      <c r="AV2754" s="13" t="s">
        <v>93</v>
      </c>
      <c r="AW2754" s="13" t="s">
        <v>40</v>
      </c>
      <c r="AX2754" s="13" t="s">
        <v>84</v>
      </c>
      <c r="AY2754" s="260" t="s">
        <v>251</v>
      </c>
    </row>
    <row r="2755" s="16" customFormat="1">
      <c r="A2755" s="16"/>
      <c r="B2755" s="283"/>
      <c r="C2755" s="284"/>
      <c r="D2755" s="251" t="s">
        <v>260</v>
      </c>
      <c r="E2755" s="285" t="s">
        <v>1</v>
      </c>
      <c r="F2755" s="286" t="s">
        <v>329</v>
      </c>
      <c r="G2755" s="284"/>
      <c r="H2755" s="287">
        <v>79.063000000000002</v>
      </c>
      <c r="I2755" s="288"/>
      <c r="J2755" s="284"/>
      <c r="K2755" s="284"/>
      <c r="L2755" s="289"/>
      <c r="M2755" s="290"/>
      <c r="N2755" s="291"/>
      <c r="O2755" s="291"/>
      <c r="P2755" s="291"/>
      <c r="Q2755" s="291"/>
      <c r="R2755" s="291"/>
      <c r="S2755" s="291"/>
      <c r="T2755" s="292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93" t="s">
        <v>260</v>
      </c>
      <c r="AU2755" s="293" t="s">
        <v>93</v>
      </c>
      <c r="AV2755" s="16" t="s">
        <v>273</v>
      </c>
      <c r="AW2755" s="16" t="s">
        <v>40</v>
      </c>
      <c r="AX2755" s="16" t="s">
        <v>84</v>
      </c>
      <c r="AY2755" s="293" t="s">
        <v>251</v>
      </c>
    </row>
    <row r="2756" s="15" customFormat="1">
      <c r="A2756" s="15"/>
      <c r="B2756" s="272"/>
      <c r="C2756" s="273"/>
      <c r="D2756" s="251" t="s">
        <v>260</v>
      </c>
      <c r="E2756" s="274" t="s">
        <v>1</v>
      </c>
      <c r="F2756" s="275" t="s">
        <v>2611</v>
      </c>
      <c r="G2756" s="273"/>
      <c r="H2756" s="274" t="s">
        <v>1</v>
      </c>
      <c r="I2756" s="276"/>
      <c r="J2756" s="273"/>
      <c r="K2756" s="273"/>
      <c r="L2756" s="277"/>
      <c r="M2756" s="278"/>
      <c r="N2756" s="279"/>
      <c r="O2756" s="279"/>
      <c r="P2756" s="279"/>
      <c r="Q2756" s="279"/>
      <c r="R2756" s="279"/>
      <c r="S2756" s="279"/>
      <c r="T2756" s="280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81" t="s">
        <v>260</v>
      </c>
      <c r="AU2756" s="281" t="s">
        <v>93</v>
      </c>
      <c r="AV2756" s="15" t="s">
        <v>91</v>
      </c>
      <c r="AW2756" s="15" t="s">
        <v>40</v>
      </c>
      <c r="AX2756" s="15" t="s">
        <v>84</v>
      </c>
      <c r="AY2756" s="281" t="s">
        <v>251</v>
      </c>
    </row>
    <row r="2757" s="13" customFormat="1">
      <c r="A2757" s="13"/>
      <c r="B2757" s="249"/>
      <c r="C2757" s="250"/>
      <c r="D2757" s="251" t="s">
        <v>260</v>
      </c>
      <c r="E2757" s="252" t="s">
        <v>1</v>
      </c>
      <c r="F2757" s="253" t="s">
        <v>2612</v>
      </c>
      <c r="G2757" s="250"/>
      <c r="H2757" s="254">
        <v>12.627000000000001</v>
      </c>
      <c r="I2757" s="255"/>
      <c r="J2757" s="250"/>
      <c r="K2757" s="250"/>
      <c r="L2757" s="256"/>
      <c r="M2757" s="257"/>
      <c r="N2757" s="258"/>
      <c r="O2757" s="258"/>
      <c r="P2757" s="258"/>
      <c r="Q2757" s="258"/>
      <c r="R2757" s="258"/>
      <c r="S2757" s="258"/>
      <c r="T2757" s="25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0" t="s">
        <v>260</v>
      </c>
      <c r="AU2757" s="260" t="s">
        <v>93</v>
      </c>
      <c r="AV2757" s="13" t="s">
        <v>93</v>
      </c>
      <c r="AW2757" s="13" t="s">
        <v>40</v>
      </c>
      <c r="AX2757" s="13" t="s">
        <v>84</v>
      </c>
      <c r="AY2757" s="260" t="s">
        <v>251</v>
      </c>
    </row>
    <row r="2758" s="13" customFormat="1">
      <c r="A2758" s="13"/>
      <c r="B2758" s="249"/>
      <c r="C2758" s="250"/>
      <c r="D2758" s="251" t="s">
        <v>260</v>
      </c>
      <c r="E2758" s="252" t="s">
        <v>1</v>
      </c>
      <c r="F2758" s="253" t="s">
        <v>2613</v>
      </c>
      <c r="G2758" s="250"/>
      <c r="H2758" s="254">
        <v>12.627000000000001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260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251</v>
      </c>
    </row>
    <row r="2759" s="13" customFormat="1">
      <c r="A2759" s="13"/>
      <c r="B2759" s="249"/>
      <c r="C2759" s="250"/>
      <c r="D2759" s="251" t="s">
        <v>260</v>
      </c>
      <c r="E2759" s="252" t="s">
        <v>1</v>
      </c>
      <c r="F2759" s="253" t="s">
        <v>2614</v>
      </c>
      <c r="G2759" s="250"/>
      <c r="H2759" s="254">
        <v>12.627000000000001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260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251</v>
      </c>
    </row>
    <row r="2760" s="16" customFormat="1">
      <c r="A2760" s="16"/>
      <c r="B2760" s="283"/>
      <c r="C2760" s="284"/>
      <c r="D2760" s="251" t="s">
        <v>260</v>
      </c>
      <c r="E2760" s="285" t="s">
        <v>1</v>
      </c>
      <c r="F2760" s="286" t="s">
        <v>329</v>
      </c>
      <c r="G2760" s="284"/>
      <c r="H2760" s="287">
        <v>37.881</v>
      </c>
      <c r="I2760" s="288"/>
      <c r="J2760" s="284"/>
      <c r="K2760" s="284"/>
      <c r="L2760" s="289"/>
      <c r="M2760" s="290"/>
      <c r="N2760" s="291"/>
      <c r="O2760" s="291"/>
      <c r="P2760" s="291"/>
      <c r="Q2760" s="291"/>
      <c r="R2760" s="291"/>
      <c r="S2760" s="291"/>
      <c r="T2760" s="292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93" t="s">
        <v>260</v>
      </c>
      <c r="AU2760" s="293" t="s">
        <v>93</v>
      </c>
      <c r="AV2760" s="16" t="s">
        <v>273</v>
      </c>
      <c r="AW2760" s="16" t="s">
        <v>40</v>
      </c>
      <c r="AX2760" s="16" t="s">
        <v>84</v>
      </c>
      <c r="AY2760" s="293" t="s">
        <v>251</v>
      </c>
    </row>
    <row r="2761" s="15" customFormat="1">
      <c r="A2761" s="15"/>
      <c r="B2761" s="272"/>
      <c r="C2761" s="273"/>
      <c r="D2761" s="251" t="s">
        <v>260</v>
      </c>
      <c r="E2761" s="274" t="s">
        <v>1</v>
      </c>
      <c r="F2761" s="275" t="s">
        <v>2615</v>
      </c>
      <c r="G2761" s="273"/>
      <c r="H2761" s="274" t="s">
        <v>1</v>
      </c>
      <c r="I2761" s="276"/>
      <c r="J2761" s="273"/>
      <c r="K2761" s="273"/>
      <c r="L2761" s="277"/>
      <c r="M2761" s="278"/>
      <c r="N2761" s="279"/>
      <c r="O2761" s="279"/>
      <c r="P2761" s="279"/>
      <c r="Q2761" s="279"/>
      <c r="R2761" s="279"/>
      <c r="S2761" s="279"/>
      <c r="T2761" s="280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81" t="s">
        <v>260</v>
      </c>
      <c r="AU2761" s="281" t="s">
        <v>93</v>
      </c>
      <c r="AV2761" s="15" t="s">
        <v>91</v>
      </c>
      <c r="AW2761" s="15" t="s">
        <v>40</v>
      </c>
      <c r="AX2761" s="15" t="s">
        <v>84</v>
      </c>
      <c r="AY2761" s="281" t="s">
        <v>251</v>
      </c>
    </row>
    <row r="2762" s="13" customFormat="1">
      <c r="A2762" s="13"/>
      <c r="B2762" s="249"/>
      <c r="C2762" s="250"/>
      <c r="D2762" s="251" t="s">
        <v>260</v>
      </c>
      <c r="E2762" s="252" t="s">
        <v>1</v>
      </c>
      <c r="F2762" s="253" t="s">
        <v>2616</v>
      </c>
      <c r="G2762" s="250"/>
      <c r="H2762" s="254">
        <v>17.742000000000001</v>
      </c>
      <c r="I2762" s="255"/>
      <c r="J2762" s="250"/>
      <c r="K2762" s="250"/>
      <c r="L2762" s="256"/>
      <c r="M2762" s="257"/>
      <c r="N2762" s="258"/>
      <c r="O2762" s="258"/>
      <c r="P2762" s="258"/>
      <c r="Q2762" s="258"/>
      <c r="R2762" s="258"/>
      <c r="S2762" s="258"/>
      <c r="T2762" s="259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60" t="s">
        <v>260</v>
      </c>
      <c r="AU2762" s="260" t="s">
        <v>93</v>
      </c>
      <c r="AV2762" s="13" t="s">
        <v>93</v>
      </c>
      <c r="AW2762" s="13" t="s">
        <v>40</v>
      </c>
      <c r="AX2762" s="13" t="s">
        <v>84</v>
      </c>
      <c r="AY2762" s="260" t="s">
        <v>251</v>
      </c>
    </row>
    <row r="2763" s="16" customFormat="1">
      <c r="A2763" s="16"/>
      <c r="B2763" s="283"/>
      <c r="C2763" s="284"/>
      <c r="D2763" s="251" t="s">
        <v>260</v>
      </c>
      <c r="E2763" s="285" t="s">
        <v>1</v>
      </c>
      <c r="F2763" s="286" t="s">
        <v>329</v>
      </c>
      <c r="G2763" s="284"/>
      <c r="H2763" s="287">
        <v>17.742000000000001</v>
      </c>
      <c r="I2763" s="288"/>
      <c r="J2763" s="284"/>
      <c r="K2763" s="284"/>
      <c r="L2763" s="289"/>
      <c r="M2763" s="290"/>
      <c r="N2763" s="291"/>
      <c r="O2763" s="291"/>
      <c r="P2763" s="291"/>
      <c r="Q2763" s="291"/>
      <c r="R2763" s="291"/>
      <c r="S2763" s="291"/>
      <c r="T2763" s="292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T2763" s="293" t="s">
        <v>260</v>
      </c>
      <c r="AU2763" s="293" t="s">
        <v>93</v>
      </c>
      <c r="AV2763" s="16" t="s">
        <v>273</v>
      </c>
      <c r="AW2763" s="16" t="s">
        <v>40</v>
      </c>
      <c r="AX2763" s="16" t="s">
        <v>84</v>
      </c>
      <c r="AY2763" s="293" t="s">
        <v>251</v>
      </c>
    </row>
    <row r="2764" s="15" customFormat="1">
      <c r="A2764" s="15"/>
      <c r="B2764" s="272"/>
      <c r="C2764" s="273"/>
      <c r="D2764" s="251" t="s">
        <v>260</v>
      </c>
      <c r="E2764" s="274" t="s">
        <v>1</v>
      </c>
      <c r="F2764" s="275" t="s">
        <v>2617</v>
      </c>
      <c r="G2764" s="273"/>
      <c r="H2764" s="274" t="s">
        <v>1</v>
      </c>
      <c r="I2764" s="276"/>
      <c r="J2764" s="273"/>
      <c r="K2764" s="273"/>
      <c r="L2764" s="277"/>
      <c r="M2764" s="278"/>
      <c r="N2764" s="279"/>
      <c r="O2764" s="279"/>
      <c r="P2764" s="279"/>
      <c r="Q2764" s="279"/>
      <c r="R2764" s="279"/>
      <c r="S2764" s="279"/>
      <c r="T2764" s="280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81" t="s">
        <v>260</v>
      </c>
      <c r="AU2764" s="281" t="s">
        <v>93</v>
      </c>
      <c r="AV2764" s="15" t="s">
        <v>91</v>
      </c>
      <c r="AW2764" s="15" t="s">
        <v>40</v>
      </c>
      <c r="AX2764" s="15" t="s">
        <v>84</v>
      </c>
      <c r="AY2764" s="281" t="s">
        <v>251</v>
      </c>
    </row>
    <row r="2765" s="13" customFormat="1">
      <c r="A2765" s="13"/>
      <c r="B2765" s="249"/>
      <c r="C2765" s="250"/>
      <c r="D2765" s="251" t="s">
        <v>260</v>
      </c>
      <c r="E2765" s="252" t="s">
        <v>1</v>
      </c>
      <c r="F2765" s="253" t="s">
        <v>2618</v>
      </c>
      <c r="G2765" s="250"/>
      <c r="H2765" s="254">
        <v>12.773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260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251</v>
      </c>
    </row>
    <row r="2766" s="16" customFormat="1">
      <c r="A2766" s="16"/>
      <c r="B2766" s="283"/>
      <c r="C2766" s="284"/>
      <c r="D2766" s="251" t="s">
        <v>260</v>
      </c>
      <c r="E2766" s="285" t="s">
        <v>1</v>
      </c>
      <c r="F2766" s="286" t="s">
        <v>329</v>
      </c>
      <c r="G2766" s="284"/>
      <c r="H2766" s="287">
        <v>12.773</v>
      </c>
      <c r="I2766" s="288"/>
      <c r="J2766" s="284"/>
      <c r="K2766" s="284"/>
      <c r="L2766" s="289"/>
      <c r="M2766" s="290"/>
      <c r="N2766" s="291"/>
      <c r="O2766" s="291"/>
      <c r="P2766" s="291"/>
      <c r="Q2766" s="291"/>
      <c r="R2766" s="291"/>
      <c r="S2766" s="291"/>
      <c r="T2766" s="292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T2766" s="293" t="s">
        <v>260</v>
      </c>
      <c r="AU2766" s="293" t="s">
        <v>93</v>
      </c>
      <c r="AV2766" s="16" t="s">
        <v>273</v>
      </c>
      <c r="AW2766" s="16" t="s">
        <v>40</v>
      </c>
      <c r="AX2766" s="16" t="s">
        <v>84</v>
      </c>
      <c r="AY2766" s="293" t="s">
        <v>251</v>
      </c>
    </row>
    <row r="2767" s="15" customFormat="1">
      <c r="A2767" s="15"/>
      <c r="B2767" s="272"/>
      <c r="C2767" s="273"/>
      <c r="D2767" s="251" t="s">
        <v>260</v>
      </c>
      <c r="E2767" s="274" t="s">
        <v>1</v>
      </c>
      <c r="F2767" s="275" t="s">
        <v>2619</v>
      </c>
      <c r="G2767" s="273"/>
      <c r="H2767" s="274" t="s">
        <v>1</v>
      </c>
      <c r="I2767" s="276"/>
      <c r="J2767" s="273"/>
      <c r="K2767" s="273"/>
      <c r="L2767" s="277"/>
      <c r="M2767" s="278"/>
      <c r="N2767" s="279"/>
      <c r="O2767" s="279"/>
      <c r="P2767" s="279"/>
      <c r="Q2767" s="279"/>
      <c r="R2767" s="279"/>
      <c r="S2767" s="279"/>
      <c r="T2767" s="280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81" t="s">
        <v>260</v>
      </c>
      <c r="AU2767" s="281" t="s">
        <v>93</v>
      </c>
      <c r="AV2767" s="15" t="s">
        <v>91</v>
      </c>
      <c r="AW2767" s="15" t="s">
        <v>40</v>
      </c>
      <c r="AX2767" s="15" t="s">
        <v>84</v>
      </c>
      <c r="AY2767" s="281" t="s">
        <v>251</v>
      </c>
    </row>
    <row r="2768" s="13" customFormat="1">
      <c r="A2768" s="13"/>
      <c r="B2768" s="249"/>
      <c r="C2768" s="250"/>
      <c r="D2768" s="251" t="s">
        <v>260</v>
      </c>
      <c r="E2768" s="252" t="s">
        <v>1</v>
      </c>
      <c r="F2768" s="253" t="s">
        <v>2620</v>
      </c>
      <c r="G2768" s="250"/>
      <c r="H2768" s="254">
        <v>19.099</v>
      </c>
      <c r="I2768" s="255"/>
      <c r="J2768" s="250"/>
      <c r="K2768" s="250"/>
      <c r="L2768" s="256"/>
      <c r="M2768" s="257"/>
      <c r="N2768" s="258"/>
      <c r="O2768" s="258"/>
      <c r="P2768" s="258"/>
      <c r="Q2768" s="258"/>
      <c r="R2768" s="258"/>
      <c r="S2768" s="258"/>
      <c r="T2768" s="25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0" t="s">
        <v>260</v>
      </c>
      <c r="AU2768" s="260" t="s">
        <v>93</v>
      </c>
      <c r="AV2768" s="13" t="s">
        <v>93</v>
      </c>
      <c r="AW2768" s="13" t="s">
        <v>40</v>
      </c>
      <c r="AX2768" s="13" t="s">
        <v>84</v>
      </c>
      <c r="AY2768" s="260" t="s">
        <v>251</v>
      </c>
    </row>
    <row r="2769" s="16" customFormat="1">
      <c r="A2769" s="16"/>
      <c r="B2769" s="283"/>
      <c r="C2769" s="284"/>
      <c r="D2769" s="251" t="s">
        <v>260</v>
      </c>
      <c r="E2769" s="285" t="s">
        <v>1</v>
      </c>
      <c r="F2769" s="286" t="s">
        <v>329</v>
      </c>
      <c r="G2769" s="284"/>
      <c r="H2769" s="287">
        <v>19.099</v>
      </c>
      <c r="I2769" s="288"/>
      <c r="J2769" s="284"/>
      <c r="K2769" s="284"/>
      <c r="L2769" s="289"/>
      <c r="M2769" s="290"/>
      <c r="N2769" s="291"/>
      <c r="O2769" s="291"/>
      <c r="P2769" s="291"/>
      <c r="Q2769" s="291"/>
      <c r="R2769" s="291"/>
      <c r="S2769" s="291"/>
      <c r="T2769" s="292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T2769" s="293" t="s">
        <v>260</v>
      </c>
      <c r="AU2769" s="293" t="s">
        <v>93</v>
      </c>
      <c r="AV2769" s="16" t="s">
        <v>273</v>
      </c>
      <c r="AW2769" s="16" t="s">
        <v>40</v>
      </c>
      <c r="AX2769" s="16" t="s">
        <v>84</v>
      </c>
      <c r="AY2769" s="293" t="s">
        <v>251</v>
      </c>
    </row>
    <row r="2770" s="15" customFormat="1">
      <c r="A2770" s="15"/>
      <c r="B2770" s="272"/>
      <c r="C2770" s="273"/>
      <c r="D2770" s="251" t="s">
        <v>260</v>
      </c>
      <c r="E2770" s="274" t="s">
        <v>1</v>
      </c>
      <c r="F2770" s="275" t="s">
        <v>2621</v>
      </c>
      <c r="G2770" s="273"/>
      <c r="H2770" s="274" t="s">
        <v>1</v>
      </c>
      <c r="I2770" s="276"/>
      <c r="J2770" s="273"/>
      <c r="K2770" s="273"/>
      <c r="L2770" s="277"/>
      <c r="M2770" s="278"/>
      <c r="N2770" s="279"/>
      <c r="O2770" s="279"/>
      <c r="P2770" s="279"/>
      <c r="Q2770" s="279"/>
      <c r="R2770" s="279"/>
      <c r="S2770" s="279"/>
      <c r="T2770" s="280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81" t="s">
        <v>260</v>
      </c>
      <c r="AU2770" s="281" t="s">
        <v>93</v>
      </c>
      <c r="AV2770" s="15" t="s">
        <v>91</v>
      </c>
      <c r="AW2770" s="15" t="s">
        <v>40</v>
      </c>
      <c r="AX2770" s="15" t="s">
        <v>84</v>
      </c>
      <c r="AY2770" s="281" t="s">
        <v>251</v>
      </c>
    </row>
    <row r="2771" s="13" customFormat="1">
      <c r="A2771" s="13"/>
      <c r="B2771" s="249"/>
      <c r="C2771" s="250"/>
      <c r="D2771" s="251" t="s">
        <v>260</v>
      </c>
      <c r="E2771" s="252" t="s">
        <v>1</v>
      </c>
      <c r="F2771" s="253" t="s">
        <v>2622</v>
      </c>
      <c r="G2771" s="250"/>
      <c r="H2771" s="254">
        <v>9.3230000000000004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260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251</v>
      </c>
    </row>
    <row r="2772" s="16" customFormat="1">
      <c r="A2772" s="16"/>
      <c r="B2772" s="283"/>
      <c r="C2772" s="284"/>
      <c r="D2772" s="251" t="s">
        <v>260</v>
      </c>
      <c r="E2772" s="285" t="s">
        <v>1</v>
      </c>
      <c r="F2772" s="286" t="s">
        <v>329</v>
      </c>
      <c r="G2772" s="284"/>
      <c r="H2772" s="287">
        <v>9.3230000000000004</v>
      </c>
      <c r="I2772" s="288"/>
      <c r="J2772" s="284"/>
      <c r="K2772" s="284"/>
      <c r="L2772" s="289"/>
      <c r="M2772" s="290"/>
      <c r="N2772" s="291"/>
      <c r="O2772" s="291"/>
      <c r="P2772" s="291"/>
      <c r="Q2772" s="291"/>
      <c r="R2772" s="291"/>
      <c r="S2772" s="291"/>
      <c r="T2772" s="292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T2772" s="293" t="s">
        <v>260</v>
      </c>
      <c r="AU2772" s="293" t="s">
        <v>93</v>
      </c>
      <c r="AV2772" s="16" t="s">
        <v>273</v>
      </c>
      <c r="AW2772" s="16" t="s">
        <v>40</v>
      </c>
      <c r="AX2772" s="16" t="s">
        <v>84</v>
      </c>
      <c r="AY2772" s="293" t="s">
        <v>251</v>
      </c>
    </row>
    <row r="2773" s="14" customFormat="1">
      <c r="A2773" s="14"/>
      <c r="B2773" s="261"/>
      <c r="C2773" s="262"/>
      <c r="D2773" s="251" t="s">
        <v>260</v>
      </c>
      <c r="E2773" s="263" t="s">
        <v>1</v>
      </c>
      <c r="F2773" s="264" t="s">
        <v>262</v>
      </c>
      <c r="G2773" s="262"/>
      <c r="H2773" s="265">
        <v>175.881</v>
      </c>
      <c r="I2773" s="266"/>
      <c r="J2773" s="262"/>
      <c r="K2773" s="262"/>
      <c r="L2773" s="267"/>
      <c r="M2773" s="268"/>
      <c r="N2773" s="269"/>
      <c r="O2773" s="269"/>
      <c r="P2773" s="269"/>
      <c r="Q2773" s="269"/>
      <c r="R2773" s="269"/>
      <c r="S2773" s="269"/>
      <c r="T2773" s="27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71" t="s">
        <v>260</v>
      </c>
      <c r="AU2773" s="271" t="s">
        <v>93</v>
      </c>
      <c r="AV2773" s="14" t="s">
        <v>257</v>
      </c>
      <c r="AW2773" s="14" t="s">
        <v>40</v>
      </c>
      <c r="AX2773" s="14" t="s">
        <v>91</v>
      </c>
      <c r="AY2773" s="271" t="s">
        <v>251</v>
      </c>
    </row>
    <row r="2774" s="2" customFormat="1" ht="66.75" customHeight="1">
      <c r="A2774" s="41"/>
      <c r="B2774" s="42"/>
      <c r="C2774" s="294" t="s">
        <v>1699</v>
      </c>
      <c r="D2774" s="294" t="s">
        <v>338</v>
      </c>
      <c r="E2774" s="295" t="s">
        <v>2623</v>
      </c>
      <c r="F2774" s="296" t="s">
        <v>2624</v>
      </c>
      <c r="G2774" s="297" t="s">
        <v>571</v>
      </c>
      <c r="H2774" s="298">
        <v>3</v>
      </c>
      <c r="I2774" s="299"/>
      <c r="J2774" s="300">
        <f>ROUND(I2774*H2774,2)</f>
        <v>0</v>
      </c>
      <c r="K2774" s="301"/>
      <c r="L2774" s="302"/>
      <c r="M2774" s="303" t="s">
        <v>1</v>
      </c>
      <c r="N2774" s="304" t="s">
        <v>49</v>
      </c>
      <c r="O2774" s="94"/>
      <c r="P2774" s="240">
        <f>O2774*H2774</f>
        <v>0</v>
      </c>
      <c r="Q2774" s="240">
        <v>0.66000000000000003</v>
      </c>
      <c r="R2774" s="240">
        <f>Q2774*H2774</f>
        <v>1.98</v>
      </c>
      <c r="S2774" s="240">
        <v>0</v>
      </c>
      <c r="T2774" s="241">
        <f>S2774*H2774</f>
        <v>0</v>
      </c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R2774" s="242" t="s">
        <v>364</v>
      </c>
      <c r="AT2774" s="242" t="s">
        <v>338</v>
      </c>
      <c r="AU2774" s="242" t="s">
        <v>93</v>
      </c>
      <c r="AY2774" s="19" t="s">
        <v>251</v>
      </c>
      <c r="BE2774" s="243">
        <f>IF(N2774="základní",J2774,0)</f>
        <v>0</v>
      </c>
      <c r="BF2774" s="243">
        <f>IF(N2774="snížená",J2774,0)</f>
        <v>0</v>
      </c>
      <c r="BG2774" s="243">
        <f>IF(N2774="zákl. přenesená",J2774,0)</f>
        <v>0</v>
      </c>
      <c r="BH2774" s="243">
        <f>IF(N2774="sníž. přenesená",J2774,0)</f>
        <v>0</v>
      </c>
      <c r="BI2774" s="243">
        <f>IF(N2774="nulová",J2774,0)</f>
        <v>0</v>
      </c>
      <c r="BJ2774" s="19" t="s">
        <v>91</v>
      </c>
      <c r="BK2774" s="243">
        <f>ROUND(I2774*H2774,2)</f>
        <v>0</v>
      </c>
      <c r="BL2774" s="19" t="s">
        <v>304</v>
      </c>
      <c r="BM2774" s="242" t="s">
        <v>2625</v>
      </c>
    </row>
    <row r="2775" s="2" customFormat="1">
      <c r="A2775" s="41"/>
      <c r="B2775" s="42"/>
      <c r="C2775" s="43"/>
      <c r="D2775" s="251" t="s">
        <v>289</v>
      </c>
      <c r="E2775" s="43"/>
      <c r="F2775" s="282" t="s">
        <v>2596</v>
      </c>
      <c r="G2775" s="43"/>
      <c r="H2775" s="43"/>
      <c r="I2775" s="246"/>
      <c r="J2775" s="43"/>
      <c r="K2775" s="43"/>
      <c r="L2775" s="47"/>
      <c r="M2775" s="247"/>
      <c r="N2775" s="248"/>
      <c r="O2775" s="94"/>
      <c r="P2775" s="94"/>
      <c r="Q2775" s="94"/>
      <c r="R2775" s="94"/>
      <c r="S2775" s="94"/>
      <c r="T2775" s="95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T2775" s="19" t="s">
        <v>289</v>
      </c>
      <c r="AU2775" s="19" t="s">
        <v>93</v>
      </c>
    </row>
    <row r="2776" s="15" customFormat="1">
      <c r="A2776" s="15"/>
      <c r="B2776" s="272"/>
      <c r="C2776" s="273"/>
      <c r="D2776" s="251" t="s">
        <v>260</v>
      </c>
      <c r="E2776" s="274" t="s">
        <v>1</v>
      </c>
      <c r="F2776" s="275" t="s">
        <v>2604</v>
      </c>
      <c r="G2776" s="273"/>
      <c r="H2776" s="274" t="s">
        <v>1</v>
      </c>
      <c r="I2776" s="276"/>
      <c r="J2776" s="273"/>
      <c r="K2776" s="273"/>
      <c r="L2776" s="277"/>
      <c r="M2776" s="278"/>
      <c r="N2776" s="279"/>
      <c r="O2776" s="279"/>
      <c r="P2776" s="279"/>
      <c r="Q2776" s="279"/>
      <c r="R2776" s="279"/>
      <c r="S2776" s="279"/>
      <c r="T2776" s="280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81" t="s">
        <v>260</v>
      </c>
      <c r="AU2776" s="281" t="s">
        <v>93</v>
      </c>
      <c r="AV2776" s="15" t="s">
        <v>91</v>
      </c>
      <c r="AW2776" s="15" t="s">
        <v>40</v>
      </c>
      <c r="AX2776" s="15" t="s">
        <v>84</v>
      </c>
      <c r="AY2776" s="281" t="s">
        <v>251</v>
      </c>
    </row>
    <row r="2777" s="15" customFormat="1">
      <c r="A2777" s="15"/>
      <c r="B2777" s="272"/>
      <c r="C2777" s="273"/>
      <c r="D2777" s="251" t="s">
        <v>260</v>
      </c>
      <c r="E2777" s="274" t="s">
        <v>1</v>
      </c>
      <c r="F2777" s="275" t="s">
        <v>2606</v>
      </c>
      <c r="G2777" s="273"/>
      <c r="H2777" s="274" t="s">
        <v>1</v>
      </c>
      <c r="I2777" s="276"/>
      <c r="J2777" s="273"/>
      <c r="K2777" s="273"/>
      <c r="L2777" s="277"/>
      <c r="M2777" s="278"/>
      <c r="N2777" s="279"/>
      <c r="O2777" s="279"/>
      <c r="P2777" s="279"/>
      <c r="Q2777" s="279"/>
      <c r="R2777" s="279"/>
      <c r="S2777" s="279"/>
      <c r="T2777" s="280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81" t="s">
        <v>260</v>
      </c>
      <c r="AU2777" s="281" t="s">
        <v>93</v>
      </c>
      <c r="AV2777" s="15" t="s">
        <v>91</v>
      </c>
      <c r="AW2777" s="15" t="s">
        <v>40</v>
      </c>
      <c r="AX2777" s="15" t="s">
        <v>84</v>
      </c>
      <c r="AY2777" s="281" t="s">
        <v>251</v>
      </c>
    </row>
    <row r="2778" s="13" customFormat="1">
      <c r="A2778" s="13"/>
      <c r="B2778" s="249"/>
      <c r="C2778" s="250"/>
      <c r="D2778" s="251" t="s">
        <v>260</v>
      </c>
      <c r="E2778" s="252" t="s">
        <v>1</v>
      </c>
      <c r="F2778" s="253" t="s">
        <v>2180</v>
      </c>
      <c r="G2778" s="250"/>
      <c r="H2778" s="254">
        <v>1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260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251</v>
      </c>
    </row>
    <row r="2779" s="13" customFormat="1">
      <c r="A2779" s="13"/>
      <c r="B2779" s="249"/>
      <c r="C2779" s="250"/>
      <c r="D2779" s="251" t="s">
        <v>260</v>
      </c>
      <c r="E2779" s="252" t="s">
        <v>1</v>
      </c>
      <c r="F2779" s="253" t="s">
        <v>2181</v>
      </c>
      <c r="G2779" s="250"/>
      <c r="H2779" s="254">
        <v>1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260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251</v>
      </c>
    </row>
    <row r="2780" s="15" customFormat="1">
      <c r="A2780" s="15"/>
      <c r="B2780" s="272"/>
      <c r="C2780" s="273"/>
      <c r="D2780" s="251" t="s">
        <v>260</v>
      </c>
      <c r="E2780" s="274" t="s">
        <v>1</v>
      </c>
      <c r="F2780" s="275" t="s">
        <v>2609</v>
      </c>
      <c r="G2780" s="273"/>
      <c r="H2780" s="274" t="s">
        <v>1</v>
      </c>
      <c r="I2780" s="276"/>
      <c r="J2780" s="273"/>
      <c r="K2780" s="273"/>
      <c r="L2780" s="277"/>
      <c r="M2780" s="278"/>
      <c r="N2780" s="279"/>
      <c r="O2780" s="279"/>
      <c r="P2780" s="279"/>
      <c r="Q2780" s="279"/>
      <c r="R2780" s="279"/>
      <c r="S2780" s="279"/>
      <c r="T2780" s="280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81" t="s">
        <v>260</v>
      </c>
      <c r="AU2780" s="281" t="s">
        <v>93</v>
      </c>
      <c r="AV2780" s="15" t="s">
        <v>91</v>
      </c>
      <c r="AW2780" s="15" t="s">
        <v>40</v>
      </c>
      <c r="AX2780" s="15" t="s">
        <v>84</v>
      </c>
      <c r="AY2780" s="281" t="s">
        <v>251</v>
      </c>
    </row>
    <row r="2781" s="13" customFormat="1">
      <c r="A2781" s="13"/>
      <c r="B2781" s="249"/>
      <c r="C2781" s="250"/>
      <c r="D2781" s="251" t="s">
        <v>260</v>
      </c>
      <c r="E2781" s="252" t="s">
        <v>1</v>
      </c>
      <c r="F2781" s="253" t="s">
        <v>2182</v>
      </c>
      <c r="G2781" s="250"/>
      <c r="H2781" s="254">
        <v>1</v>
      </c>
      <c r="I2781" s="255"/>
      <c r="J2781" s="250"/>
      <c r="K2781" s="250"/>
      <c r="L2781" s="256"/>
      <c r="M2781" s="257"/>
      <c r="N2781" s="258"/>
      <c r="O2781" s="258"/>
      <c r="P2781" s="258"/>
      <c r="Q2781" s="258"/>
      <c r="R2781" s="258"/>
      <c r="S2781" s="258"/>
      <c r="T2781" s="25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0" t="s">
        <v>260</v>
      </c>
      <c r="AU2781" s="260" t="s">
        <v>93</v>
      </c>
      <c r="AV2781" s="13" t="s">
        <v>93</v>
      </c>
      <c r="AW2781" s="13" t="s">
        <v>40</v>
      </c>
      <c r="AX2781" s="13" t="s">
        <v>84</v>
      </c>
      <c r="AY2781" s="260" t="s">
        <v>251</v>
      </c>
    </row>
    <row r="2782" s="14" customFormat="1">
      <c r="A2782" s="14"/>
      <c r="B2782" s="261"/>
      <c r="C2782" s="262"/>
      <c r="D2782" s="251" t="s">
        <v>260</v>
      </c>
      <c r="E2782" s="263" t="s">
        <v>1</v>
      </c>
      <c r="F2782" s="264" t="s">
        <v>262</v>
      </c>
      <c r="G2782" s="262"/>
      <c r="H2782" s="265">
        <v>3</v>
      </c>
      <c r="I2782" s="266"/>
      <c r="J2782" s="262"/>
      <c r="K2782" s="262"/>
      <c r="L2782" s="267"/>
      <c r="M2782" s="268"/>
      <c r="N2782" s="269"/>
      <c r="O2782" s="269"/>
      <c r="P2782" s="269"/>
      <c r="Q2782" s="269"/>
      <c r="R2782" s="269"/>
      <c r="S2782" s="269"/>
      <c r="T2782" s="270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71" t="s">
        <v>260</v>
      </c>
      <c r="AU2782" s="271" t="s">
        <v>93</v>
      </c>
      <c r="AV2782" s="14" t="s">
        <v>257</v>
      </c>
      <c r="AW2782" s="14" t="s">
        <v>40</v>
      </c>
      <c r="AX2782" s="14" t="s">
        <v>91</v>
      </c>
      <c r="AY2782" s="271" t="s">
        <v>251</v>
      </c>
    </row>
    <row r="2783" s="2" customFormat="1" ht="37.8" customHeight="1">
      <c r="A2783" s="41"/>
      <c r="B2783" s="42"/>
      <c r="C2783" s="294" t="s">
        <v>2626</v>
      </c>
      <c r="D2783" s="294" t="s">
        <v>338</v>
      </c>
      <c r="E2783" s="295" t="s">
        <v>2627</v>
      </c>
      <c r="F2783" s="296" t="s">
        <v>2628</v>
      </c>
      <c r="G2783" s="297" t="s">
        <v>571</v>
      </c>
      <c r="H2783" s="298">
        <v>3</v>
      </c>
      <c r="I2783" s="299"/>
      <c r="J2783" s="300">
        <f>ROUND(I2783*H2783,2)</f>
        <v>0</v>
      </c>
      <c r="K2783" s="301"/>
      <c r="L2783" s="302"/>
      <c r="M2783" s="303" t="s">
        <v>1</v>
      </c>
      <c r="N2783" s="304" t="s">
        <v>49</v>
      </c>
      <c r="O2783" s="94"/>
      <c r="P2783" s="240">
        <f>O2783*H2783</f>
        <v>0</v>
      </c>
      <c r="Q2783" s="240">
        <v>0.32000000000000001</v>
      </c>
      <c r="R2783" s="240">
        <f>Q2783*H2783</f>
        <v>0.95999999999999996</v>
      </c>
      <c r="S2783" s="240">
        <v>0</v>
      </c>
      <c r="T2783" s="241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42" t="s">
        <v>364</v>
      </c>
      <c r="AT2783" s="242" t="s">
        <v>338</v>
      </c>
      <c r="AU2783" s="242" t="s">
        <v>93</v>
      </c>
      <c r="AY2783" s="19" t="s">
        <v>251</v>
      </c>
      <c r="BE2783" s="243">
        <f>IF(N2783="základní",J2783,0)</f>
        <v>0</v>
      </c>
      <c r="BF2783" s="243">
        <f>IF(N2783="snížená",J2783,0)</f>
        <v>0</v>
      </c>
      <c r="BG2783" s="243">
        <f>IF(N2783="zákl. přenesená",J2783,0)</f>
        <v>0</v>
      </c>
      <c r="BH2783" s="243">
        <f>IF(N2783="sníž. přenesená",J2783,0)</f>
        <v>0</v>
      </c>
      <c r="BI2783" s="243">
        <f>IF(N2783="nulová",J2783,0)</f>
        <v>0</v>
      </c>
      <c r="BJ2783" s="19" t="s">
        <v>91</v>
      </c>
      <c r="BK2783" s="243">
        <f>ROUND(I2783*H2783,2)</f>
        <v>0</v>
      </c>
      <c r="BL2783" s="19" t="s">
        <v>304</v>
      </c>
      <c r="BM2783" s="242" t="s">
        <v>2629</v>
      </c>
    </row>
    <row r="2784" s="2" customFormat="1">
      <c r="A2784" s="41"/>
      <c r="B2784" s="42"/>
      <c r="C2784" s="43"/>
      <c r="D2784" s="251" t="s">
        <v>289</v>
      </c>
      <c r="E2784" s="43"/>
      <c r="F2784" s="282" t="s">
        <v>2596</v>
      </c>
      <c r="G2784" s="43"/>
      <c r="H2784" s="43"/>
      <c r="I2784" s="246"/>
      <c r="J2784" s="43"/>
      <c r="K2784" s="43"/>
      <c r="L2784" s="47"/>
      <c r="M2784" s="247"/>
      <c r="N2784" s="248"/>
      <c r="O2784" s="94"/>
      <c r="P2784" s="94"/>
      <c r="Q2784" s="94"/>
      <c r="R2784" s="94"/>
      <c r="S2784" s="94"/>
      <c r="T2784" s="95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T2784" s="19" t="s">
        <v>289</v>
      </c>
      <c r="AU2784" s="19" t="s">
        <v>93</v>
      </c>
    </row>
    <row r="2785" s="15" customFormat="1">
      <c r="A2785" s="15"/>
      <c r="B2785" s="272"/>
      <c r="C2785" s="273"/>
      <c r="D2785" s="251" t="s">
        <v>260</v>
      </c>
      <c r="E2785" s="274" t="s">
        <v>1</v>
      </c>
      <c r="F2785" s="275" t="s">
        <v>2604</v>
      </c>
      <c r="G2785" s="273"/>
      <c r="H2785" s="274" t="s">
        <v>1</v>
      </c>
      <c r="I2785" s="276"/>
      <c r="J2785" s="273"/>
      <c r="K2785" s="273"/>
      <c r="L2785" s="277"/>
      <c r="M2785" s="278"/>
      <c r="N2785" s="279"/>
      <c r="O2785" s="279"/>
      <c r="P2785" s="279"/>
      <c r="Q2785" s="279"/>
      <c r="R2785" s="279"/>
      <c r="S2785" s="279"/>
      <c r="T2785" s="280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81" t="s">
        <v>260</v>
      </c>
      <c r="AU2785" s="281" t="s">
        <v>93</v>
      </c>
      <c r="AV2785" s="15" t="s">
        <v>91</v>
      </c>
      <c r="AW2785" s="15" t="s">
        <v>40</v>
      </c>
      <c r="AX2785" s="15" t="s">
        <v>84</v>
      </c>
      <c r="AY2785" s="281" t="s">
        <v>251</v>
      </c>
    </row>
    <row r="2786" s="13" customFormat="1">
      <c r="A2786" s="13"/>
      <c r="B2786" s="249"/>
      <c r="C2786" s="250"/>
      <c r="D2786" s="251" t="s">
        <v>260</v>
      </c>
      <c r="E2786" s="252" t="s">
        <v>1</v>
      </c>
      <c r="F2786" s="253" t="s">
        <v>2180</v>
      </c>
      <c r="G2786" s="250"/>
      <c r="H2786" s="254">
        <v>1</v>
      </c>
      <c r="I2786" s="255"/>
      <c r="J2786" s="250"/>
      <c r="K2786" s="250"/>
      <c r="L2786" s="256"/>
      <c r="M2786" s="257"/>
      <c r="N2786" s="258"/>
      <c r="O2786" s="258"/>
      <c r="P2786" s="258"/>
      <c r="Q2786" s="258"/>
      <c r="R2786" s="258"/>
      <c r="S2786" s="258"/>
      <c r="T2786" s="25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60" t="s">
        <v>260</v>
      </c>
      <c r="AU2786" s="260" t="s">
        <v>93</v>
      </c>
      <c r="AV2786" s="13" t="s">
        <v>93</v>
      </c>
      <c r="AW2786" s="13" t="s">
        <v>40</v>
      </c>
      <c r="AX2786" s="13" t="s">
        <v>84</v>
      </c>
      <c r="AY2786" s="260" t="s">
        <v>251</v>
      </c>
    </row>
    <row r="2787" s="13" customFormat="1">
      <c r="A2787" s="13"/>
      <c r="B2787" s="249"/>
      <c r="C2787" s="250"/>
      <c r="D2787" s="251" t="s">
        <v>260</v>
      </c>
      <c r="E2787" s="252" t="s">
        <v>1</v>
      </c>
      <c r="F2787" s="253" t="s">
        <v>2181</v>
      </c>
      <c r="G2787" s="250"/>
      <c r="H2787" s="254">
        <v>1</v>
      </c>
      <c r="I2787" s="255"/>
      <c r="J2787" s="250"/>
      <c r="K2787" s="250"/>
      <c r="L2787" s="256"/>
      <c r="M2787" s="257"/>
      <c r="N2787" s="258"/>
      <c r="O2787" s="258"/>
      <c r="P2787" s="258"/>
      <c r="Q2787" s="258"/>
      <c r="R2787" s="258"/>
      <c r="S2787" s="258"/>
      <c r="T2787" s="25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60" t="s">
        <v>260</v>
      </c>
      <c r="AU2787" s="260" t="s">
        <v>93</v>
      </c>
      <c r="AV2787" s="13" t="s">
        <v>93</v>
      </c>
      <c r="AW2787" s="13" t="s">
        <v>40</v>
      </c>
      <c r="AX2787" s="13" t="s">
        <v>84</v>
      </c>
      <c r="AY2787" s="260" t="s">
        <v>251</v>
      </c>
    </row>
    <row r="2788" s="13" customFormat="1">
      <c r="A2788" s="13"/>
      <c r="B2788" s="249"/>
      <c r="C2788" s="250"/>
      <c r="D2788" s="251" t="s">
        <v>260</v>
      </c>
      <c r="E2788" s="252" t="s">
        <v>1</v>
      </c>
      <c r="F2788" s="253" t="s">
        <v>2182</v>
      </c>
      <c r="G2788" s="250"/>
      <c r="H2788" s="254">
        <v>1</v>
      </c>
      <c r="I2788" s="255"/>
      <c r="J2788" s="250"/>
      <c r="K2788" s="250"/>
      <c r="L2788" s="256"/>
      <c r="M2788" s="257"/>
      <c r="N2788" s="258"/>
      <c r="O2788" s="258"/>
      <c r="P2788" s="258"/>
      <c r="Q2788" s="258"/>
      <c r="R2788" s="258"/>
      <c r="S2788" s="258"/>
      <c r="T2788" s="25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60" t="s">
        <v>260</v>
      </c>
      <c r="AU2788" s="260" t="s">
        <v>93</v>
      </c>
      <c r="AV2788" s="13" t="s">
        <v>93</v>
      </c>
      <c r="AW2788" s="13" t="s">
        <v>40</v>
      </c>
      <c r="AX2788" s="13" t="s">
        <v>84</v>
      </c>
      <c r="AY2788" s="260" t="s">
        <v>251</v>
      </c>
    </row>
    <row r="2789" s="14" customFormat="1">
      <c r="A2789" s="14"/>
      <c r="B2789" s="261"/>
      <c r="C2789" s="262"/>
      <c r="D2789" s="251" t="s">
        <v>260</v>
      </c>
      <c r="E2789" s="263" t="s">
        <v>1</v>
      </c>
      <c r="F2789" s="264" t="s">
        <v>262</v>
      </c>
      <c r="G2789" s="262"/>
      <c r="H2789" s="265">
        <v>3</v>
      </c>
      <c r="I2789" s="266"/>
      <c r="J2789" s="262"/>
      <c r="K2789" s="262"/>
      <c r="L2789" s="267"/>
      <c r="M2789" s="268"/>
      <c r="N2789" s="269"/>
      <c r="O2789" s="269"/>
      <c r="P2789" s="269"/>
      <c r="Q2789" s="269"/>
      <c r="R2789" s="269"/>
      <c r="S2789" s="269"/>
      <c r="T2789" s="270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71" t="s">
        <v>260</v>
      </c>
      <c r="AU2789" s="271" t="s">
        <v>93</v>
      </c>
      <c r="AV2789" s="14" t="s">
        <v>257</v>
      </c>
      <c r="AW2789" s="14" t="s">
        <v>40</v>
      </c>
      <c r="AX2789" s="14" t="s">
        <v>91</v>
      </c>
      <c r="AY2789" s="271" t="s">
        <v>251</v>
      </c>
    </row>
    <row r="2790" s="2" customFormat="1" ht="66.75" customHeight="1">
      <c r="A2790" s="41"/>
      <c r="B2790" s="42"/>
      <c r="C2790" s="294" t="s">
        <v>1711</v>
      </c>
      <c r="D2790" s="294" t="s">
        <v>338</v>
      </c>
      <c r="E2790" s="295" t="s">
        <v>2630</v>
      </c>
      <c r="F2790" s="296" t="s">
        <v>2631</v>
      </c>
      <c r="G2790" s="297" t="s">
        <v>571</v>
      </c>
      <c r="H2790" s="298">
        <v>1</v>
      </c>
      <c r="I2790" s="299"/>
      <c r="J2790" s="300">
        <f>ROUND(I2790*H2790,2)</f>
        <v>0</v>
      </c>
      <c r="K2790" s="301"/>
      <c r="L2790" s="302"/>
      <c r="M2790" s="303" t="s">
        <v>1</v>
      </c>
      <c r="N2790" s="304" t="s">
        <v>49</v>
      </c>
      <c r="O2790" s="94"/>
      <c r="P2790" s="240">
        <f>O2790*H2790</f>
        <v>0</v>
      </c>
      <c r="Q2790" s="240">
        <v>0.53000000000000003</v>
      </c>
      <c r="R2790" s="240">
        <f>Q2790*H2790</f>
        <v>0.53000000000000003</v>
      </c>
      <c r="S2790" s="240">
        <v>0</v>
      </c>
      <c r="T2790" s="241">
        <f>S2790*H2790</f>
        <v>0</v>
      </c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R2790" s="242" t="s">
        <v>364</v>
      </c>
      <c r="AT2790" s="242" t="s">
        <v>338</v>
      </c>
      <c r="AU2790" s="242" t="s">
        <v>93</v>
      </c>
      <c r="AY2790" s="19" t="s">
        <v>251</v>
      </c>
      <c r="BE2790" s="243">
        <f>IF(N2790="základní",J2790,0)</f>
        <v>0</v>
      </c>
      <c r="BF2790" s="243">
        <f>IF(N2790="snížená",J2790,0)</f>
        <v>0</v>
      </c>
      <c r="BG2790" s="243">
        <f>IF(N2790="zákl. přenesená",J2790,0)</f>
        <v>0</v>
      </c>
      <c r="BH2790" s="243">
        <f>IF(N2790="sníž. přenesená",J2790,0)</f>
        <v>0</v>
      </c>
      <c r="BI2790" s="243">
        <f>IF(N2790="nulová",J2790,0)</f>
        <v>0</v>
      </c>
      <c r="BJ2790" s="19" t="s">
        <v>91</v>
      </c>
      <c r="BK2790" s="243">
        <f>ROUND(I2790*H2790,2)</f>
        <v>0</v>
      </c>
      <c r="BL2790" s="19" t="s">
        <v>304</v>
      </c>
      <c r="BM2790" s="242" t="s">
        <v>2632</v>
      </c>
    </row>
    <row r="2791" s="2" customFormat="1">
      <c r="A2791" s="41"/>
      <c r="B2791" s="42"/>
      <c r="C2791" s="43"/>
      <c r="D2791" s="251" t="s">
        <v>289</v>
      </c>
      <c r="E2791" s="43"/>
      <c r="F2791" s="282" t="s">
        <v>2596</v>
      </c>
      <c r="G2791" s="43"/>
      <c r="H2791" s="43"/>
      <c r="I2791" s="246"/>
      <c r="J2791" s="43"/>
      <c r="K2791" s="43"/>
      <c r="L2791" s="47"/>
      <c r="M2791" s="247"/>
      <c r="N2791" s="248"/>
      <c r="O2791" s="94"/>
      <c r="P2791" s="94"/>
      <c r="Q2791" s="94"/>
      <c r="R2791" s="94"/>
      <c r="S2791" s="94"/>
      <c r="T2791" s="95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19" t="s">
        <v>289</v>
      </c>
      <c r="AU2791" s="19" t="s">
        <v>93</v>
      </c>
    </row>
    <row r="2792" s="15" customFormat="1">
      <c r="A2792" s="15"/>
      <c r="B2792" s="272"/>
      <c r="C2792" s="273"/>
      <c r="D2792" s="251" t="s">
        <v>260</v>
      </c>
      <c r="E2792" s="274" t="s">
        <v>1</v>
      </c>
      <c r="F2792" s="275" t="s">
        <v>2604</v>
      </c>
      <c r="G2792" s="273"/>
      <c r="H2792" s="274" t="s">
        <v>1</v>
      </c>
      <c r="I2792" s="276"/>
      <c r="J2792" s="273"/>
      <c r="K2792" s="273"/>
      <c r="L2792" s="277"/>
      <c r="M2792" s="278"/>
      <c r="N2792" s="279"/>
      <c r="O2792" s="279"/>
      <c r="P2792" s="279"/>
      <c r="Q2792" s="279"/>
      <c r="R2792" s="279"/>
      <c r="S2792" s="279"/>
      <c r="T2792" s="280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81" t="s">
        <v>260</v>
      </c>
      <c r="AU2792" s="281" t="s">
        <v>93</v>
      </c>
      <c r="AV2792" s="15" t="s">
        <v>91</v>
      </c>
      <c r="AW2792" s="15" t="s">
        <v>40</v>
      </c>
      <c r="AX2792" s="15" t="s">
        <v>84</v>
      </c>
      <c r="AY2792" s="281" t="s">
        <v>251</v>
      </c>
    </row>
    <row r="2793" s="13" customFormat="1">
      <c r="A2793" s="13"/>
      <c r="B2793" s="249"/>
      <c r="C2793" s="250"/>
      <c r="D2793" s="251" t="s">
        <v>260</v>
      </c>
      <c r="E2793" s="252" t="s">
        <v>1</v>
      </c>
      <c r="F2793" s="253" t="s">
        <v>2179</v>
      </c>
      <c r="G2793" s="250"/>
      <c r="H2793" s="254">
        <v>1</v>
      </c>
      <c r="I2793" s="255"/>
      <c r="J2793" s="250"/>
      <c r="K2793" s="250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60" t="s">
        <v>260</v>
      </c>
      <c r="AU2793" s="260" t="s">
        <v>93</v>
      </c>
      <c r="AV2793" s="13" t="s">
        <v>93</v>
      </c>
      <c r="AW2793" s="13" t="s">
        <v>40</v>
      </c>
      <c r="AX2793" s="13" t="s">
        <v>91</v>
      </c>
      <c r="AY2793" s="260" t="s">
        <v>251</v>
      </c>
    </row>
    <row r="2794" s="2" customFormat="1" ht="37.8" customHeight="1">
      <c r="A2794" s="41"/>
      <c r="B2794" s="42"/>
      <c r="C2794" s="294" t="s">
        <v>2633</v>
      </c>
      <c r="D2794" s="294" t="s">
        <v>338</v>
      </c>
      <c r="E2794" s="295" t="s">
        <v>2634</v>
      </c>
      <c r="F2794" s="296" t="s">
        <v>2635</v>
      </c>
      <c r="G2794" s="297" t="s">
        <v>571</v>
      </c>
      <c r="H2794" s="298">
        <v>1</v>
      </c>
      <c r="I2794" s="299"/>
      <c r="J2794" s="300">
        <f>ROUND(I2794*H2794,2)</f>
        <v>0</v>
      </c>
      <c r="K2794" s="301"/>
      <c r="L2794" s="302"/>
      <c r="M2794" s="303" t="s">
        <v>1</v>
      </c>
      <c r="N2794" s="304" t="s">
        <v>49</v>
      </c>
      <c r="O2794" s="94"/>
      <c r="P2794" s="240">
        <f>O2794*H2794</f>
        <v>0</v>
      </c>
      <c r="Q2794" s="240">
        <v>0.33000000000000002</v>
      </c>
      <c r="R2794" s="240">
        <f>Q2794*H2794</f>
        <v>0.33000000000000002</v>
      </c>
      <c r="S2794" s="240">
        <v>0</v>
      </c>
      <c r="T2794" s="241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42" t="s">
        <v>364</v>
      </c>
      <c r="AT2794" s="242" t="s">
        <v>338</v>
      </c>
      <c r="AU2794" s="242" t="s">
        <v>93</v>
      </c>
      <c r="AY2794" s="19" t="s">
        <v>251</v>
      </c>
      <c r="BE2794" s="243">
        <f>IF(N2794="základní",J2794,0)</f>
        <v>0</v>
      </c>
      <c r="BF2794" s="243">
        <f>IF(N2794="snížená",J2794,0)</f>
        <v>0</v>
      </c>
      <c r="BG2794" s="243">
        <f>IF(N2794="zákl. přenesená",J2794,0)</f>
        <v>0</v>
      </c>
      <c r="BH2794" s="243">
        <f>IF(N2794="sníž. přenesená",J2794,0)</f>
        <v>0</v>
      </c>
      <c r="BI2794" s="243">
        <f>IF(N2794="nulová",J2794,0)</f>
        <v>0</v>
      </c>
      <c r="BJ2794" s="19" t="s">
        <v>91</v>
      </c>
      <c r="BK2794" s="243">
        <f>ROUND(I2794*H2794,2)</f>
        <v>0</v>
      </c>
      <c r="BL2794" s="19" t="s">
        <v>304</v>
      </c>
      <c r="BM2794" s="242" t="s">
        <v>2636</v>
      </c>
    </row>
    <row r="2795" s="2" customFormat="1">
      <c r="A2795" s="41"/>
      <c r="B2795" s="42"/>
      <c r="C2795" s="43"/>
      <c r="D2795" s="251" t="s">
        <v>289</v>
      </c>
      <c r="E2795" s="43"/>
      <c r="F2795" s="282" t="s">
        <v>2596</v>
      </c>
      <c r="G2795" s="43"/>
      <c r="H2795" s="43"/>
      <c r="I2795" s="246"/>
      <c r="J2795" s="43"/>
      <c r="K2795" s="43"/>
      <c r="L2795" s="47"/>
      <c r="M2795" s="247"/>
      <c r="N2795" s="248"/>
      <c r="O2795" s="94"/>
      <c r="P2795" s="94"/>
      <c r="Q2795" s="94"/>
      <c r="R2795" s="94"/>
      <c r="S2795" s="94"/>
      <c r="T2795" s="95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19" t="s">
        <v>289</v>
      </c>
      <c r="AU2795" s="19" t="s">
        <v>93</v>
      </c>
    </row>
    <row r="2796" s="15" customFormat="1">
      <c r="A2796" s="15"/>
      <c r="B2796" s="272"/>
      <c r="C2796" s="273"/>
      <c r="D2796" s="251" t="s">
        <v>260</v>
      </c>
      <c r="E2796" s="274" t="s">
        <v>1</v>
      </c>
      <c r="F2796" s="275" t="s">
        <v>2604</v>
      </c>
      <c r="G2796" s="273"/>
      <c r="H2796" s="274" t="s">
        <v>1</v>
      </c>
      <c r="I2796" s="276"/>
      <c r="J2796" s="273"/>
      <c r="K2796" s="273"/>
      <c r="L2796" s="277"/>
      <c r="M2796" s="278"/>
      <c r="N2796" s="279"/>
      <c r="O2796" s="279"/>
      <c r="P2796" s="279"/>
      <c r="Q2796" s="279"/>
      <c r="R2796" s="279"/>
      <c r="S2796" s="279"/>
      <c r="T2796" s="280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81" t="s">
        <v>260</v>
      </c>
      <c r="AU2796" s="281" t="s">
        <v>93</v>
      </c>
      <c r="AV2796" s="15" t="s">
        <v>91</v>
      </c>
      <c r="AW2796" s="15" t="s">
        <v>40</v>
      </c>
      <c r="AX2796" s="15" t="s">
        <v>84</v>
      </c>
      <c r="AY2796" s="281" t="s">
        <v>251</v>
      </c>
    </row>
    <row r="2797" s="13" customFormat="1">
      <c r="A2797" s="13"/>
      <c r="B2797" s="249"/>
      <c r="C2797" s="250"/>
      <c r="D2797" s="251" t="s">
        <v>260</v>
      </c>
      <c r="E2797" s="252" t="s">
        <v>1</v>
      </c>
      <c r="F2797" s="253" t="s">
        <v>2179</v>
      </c>
      <c r="G2797" s="250"/>
      <c r="H2797" s="254">
        <v>1</v>
      </c>
      <c r="I2797" s="255"/>
      <c r="J2797" s="250"/>
      <c r="K2797" s="250"/>
      <c r="L2797" s="256"/>
      <c r="M2797" s="257"/>
      <c r="N2797" s="258"/>
      <c r="O2797" s="258"/>
      <c r="P2797" s="258"/>
      <c r="Q2797" s="258"/>
      <c r="R2797" s="258"/>
      <c r="S2797" s="258"/>
      <c r="T2797" s="25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60" t="s">
        <v>260</v>
      </c>
      <c r="AU2797" s="260" t="s">
        <v>93</v>
      </c>
      <c r="AV2797" s="13" t="s">
        <v>93</v>
      </c>
      <c r="AW2797" s="13" t="s">
        <v>40</v>
      </c>
      <c r="AX2797" s="13" t="s">
        <v>91</v>
      </c>
      <c r="AY2797" s="260" t="s">
        <v>251</v>
      </c>
    </row>
    <row r="2798" s="2" customFormat="1" ht="66.75" customHeight="1">
      <c r="A2798" s="41"/>
      <c r="B2798" s="42"/>
      <c r="C2798" s="294" t="s">
        <v>2637</v>
      </c>
      <c r="D2798" s="294" t="s">
        <v>338</v>
      </c>
      <c r="E2798" s="295" t="s">
        <v>2638</v>
      </c>
      <c r="F2798" s="296" t="s">
        <v>2639</v>
      </c>
      <c r="G2798" s="297" t="s">
        <v>571</v>
      </c>
      <c r="H2798" s="298">
        <v>1</v>
      </c>
      <c r="I2798" s="299"/>
      <c r="J2798" s="300">
        <f>ROUND(I2798*H2798,2)</f>
        <v>0</v>
      </c>
      <c r="K2798" s="301"/>
      <c r="L2798" s="302"/>
      <c r="M2798" s="303" t="s">
        <v>1</v>
      </c>
      <c r="N2798" s="304" t="s">
        <v>49</v>
      </c>
      <c r="O2798" s="94"/>
      <c r="P2798" s="240">
        <f>O2798*H2798</f>
        <v>0</v>
      </c>
      <c r="Q2798" s="240">
        <v>0.56999999999999995</v>
      </c>
      <c r="R2798" s="240">
        <f>Q2798*H2798</f>
        <v>0.56999999999999995</v>
      </c>
      <c r="S2798" s="240">
        <v>0</v>
      </c>
      <c r="T2798" s="241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42" t="s">
        <v>364</v>
      </c>
      <c r="AT2798" s="242" t="s">
        <v>338</v>
      </c>
      <c r="AU2798" s="242" t="s">
        <v>93</v>
      </c>
      <c r="AY2798" s="19" t="s">
        <v>251</v>
      </c>
      <c r="BE2798" s="243">
        <f>IF(N2798="základní",J2798,0)</f>
        <v>0</v>
      </c>
      <c r="BF2798" s="243">
        <f>IF(N2798="snížená",J2798,0)</f>
        <v>0</v>
      </c>
      <c r="BG2798" s="243">
        <f>IF(N2798="zákl. přenesená",J2798,0)</f>
        <v>0</v>
      </c>
      <c r="BH2798" s="243">
        <f>IF(N2798="sníž. přenesená",J2798,0)</f>
        <v>0</v>
      </c>
      <c r="BI2798" s="243">
        <f>IF(N2798="nulová",J2798,0)</f>
        <v>0</v>
      </c>
      <c r="BJ2798" s="19" t="s">
        <v>91</v>
      </c>
      <c r="BK2798" s="243">
        <f>ROUND(I2798*H2798,2)</f>
        <v>0</v>
      </c>
      <c r="BL2798" s="19" t="s">
        <v>304</v>
      </c>
      <c r="BM2798" s="242" t="s">
        <v>2640</v>
      </c>
    </row>
    <row r="2799" s="2" customFormat="1">
      <c r="A2799" s="41"/>
      <c r="B2799" s="42"/>
      <c r="C2799" s="43"/>
      <c r="D2799" s="251" t="s">
        <v>289</v>
      </c>
      <c r="E2799" s="43"/>
      <c r="F2799" s="282" t="s">
        <v>2641</v>
      </c>
      <c r="G2799" s="43"/>
      <c r="H2799" s="43"/>
      <c r="I2799" s="246"/>
      <c r="J2799" s="43"/>
      <c r="K2799" s="43"/>
      <c r="L2799" s="47"/>
      <c r="M2799" s="247"/>
      <c r="N2799" s="248"/>
      <c r="O2799" s="94"/>
      <c r="P2799" s="94"/>
      <c r="Q2799" s="94"/>
      <c r="R2799" s="94"/>
      <c r="S2799" s="94"/>
      <c r="T2799" s="95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T2799" s="19" t="s">
        <v>289</v>
      </c>
      <c r="AU2799" s="19" t="s">
        <v>93</v>
      </c>
    </row>
    <row r="2800" s="15" customFormat="1">
      <c r="A2800" s="15"/>
      <c r="B2800" s="272"/>
      <c r="C2800" s="273"/>
      <c r="D2800" s="251" t="s">
        <v>260</v>
      </c>
      <c r="E2800" s="274" t="s">
        <v>1</v>
      </c>
      <c r="F2800" s="275" t="s">
        <v>2604</v>
      </c>
      <c r="G2800" s="273"/>
      <c r="H2800" s="274" t="s">
        <v>1</v>
      </c>
      <c r="I2800" s="276"/>
      <c r="J2800" s="273"/>
      <c r="K2800" s="273"/>
      <c r="L2800" s="277"/>
      <c r="M2800" s="278"/>
      <c r="N2800" s="279"/>
      <c r="O2800" s="279"/>
      <c r="P2800" s="279"/>
      <c r="Q2800" s="279"/>
      <c r="R2800" s="279"/>
      <c r="S2800" s="279"/>
      <c r="T2800" s="280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81" t="s">
        <v>260</v>
      </c>
      <c r="AU2800" s="281" t="s">
        <v>93</v>
      </c>
      <c r="AV2800" s="15" t="s">
        <v>91</v>
      </c>
      <c r="AW2800" s="15" t="s">
        <v>40</v>
      </c>
      <c r="AX2800" s="15" t="s">
        <v>84</v>
      </c>
      <c r="AY2800" s="281" t="s">
        <v>251</v>
      </c>
    </row>
    <row r="2801" s="13" customFormat="1">
      <c r="A2801" s="13"/>
      <c r="B2801" s="249"/>
      <c r="C2801" s="250"/>
      <c r="D2801" s="251" t="s">
        <v>260</v>
      </c>
      <c r="E2801" s="252" t="s">
        <v>1</v>
      </c>
      <c r="F2801" s="253" t="s">
        <v>1160</v>
      </c>
      <c r="G2801" s="250"/>
      <c r="H2801" s="254">
        <v>1</v>
      </c>
      <c r="I2801" s="255"/>
      <c r="J2801" s="250"/>
      <c r="K2801" s="250"/>
      <c r="L2801" s="256"/>
      <c r="M2801" s="257"/>
      <c r="N2801" s="258"/>
      <c r="O2801" s="258"/>
      <c r="P2801" s="258"/>
      <c r="Q2801" s="258"/>
      <c r="R2801" s="258"/>
      <c r="S2801" s="258"/>
      <c r="T2801" s="25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60" t="s">
        <v>260</v>
      </c>
      <c r="AU2801" s="260" t="s">
        <v>93</v>
      </c>
      <c r="AV2801" s="13" t="s">
        <v>93</v>
      </c>
      <c r="AW2801" s="13" t="s">
        <v>40</v>
      </c>
      <c r="AX2801" s="13" t="s">
        <v>91</v>
      </c>
      <c r="AY2801" s="260" t="s">
        <v>251</v>
      </c>
    </row>
    <row r="2802" s="2" customFormat="1" ht="62.7" customHeight="1">
      <c r="A2802" s="41"/>
      <c r="B2802" s="42"/>
      <c r="C2802" s="294" t="s">
        <v>2642</v>
      </c>
      <c r="D2802" s="294" t="s">
        <v>338</v>
      </c>
      <c r="E2802" s="295" t="s">
        <v>2643</v>
      </c>
      <c r="F2802" s="296" t="s">
        <v>2644</v>
      </c>
      <c r="G2802" s="297" t="s">
        <v>571</v>
      </c>
      <c r="H2802" s="298">
        <v>1</v>
      </c>
      <c r="I2802" s="299"/>
      <c r="J2802" s="300">
        <f>ROUND(I2802*H2802,2)</f>
        <v>0</v>
      </c>
      <c r="K2802" s="301"/>
      <c r="L2802" s="302"/>
      <c r="M2802" s="303" t="s">
        <v>1</v>
      </c>
      <c r="N2802" s="304" t="s">
        <v>49</v>
      </c>
      <c r="O2802" s="94"/>
      <c r="P2802" s="240">
        <f>O2802*H2802</f>
        <v>0</v>
      </c>
      <c r="Q2802" s="240">
        <v>0.27000000000000002</v>
      </c>
      <c r="R2802" s="240">
        <f>Q2802*H2802</f>
        <v>0.27000000000000002</v>
      </c>
      <c r="S2802" s="240">
        <v>0</v>
      </c>
      <c r="T2802" s="241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42" t="s">
        <v>364</v>
      </c>
      <c r="AT2802" s="242" t="s">
        <v>338</v>
      </c>
      <c r="AU2802" s="242" t="s">
        <v>93</v>
      </c>
      <c r="AY2802" s="19" t="s">
        <v>251</v>
      </c>
      <c r="BE2802" s="243">
        <f>IF(N2802="základní",J2802,0)</f>
        <v>0</v>
      </c>
      <c r="BF2802" s="243">
        <f>IF(N2802="snížená",J2802,0)</f>
        <v>0</v>
      </c>
      <c r="BG2802" s="243">
        <f>IF(N2802="zákl. přenesená",J2802,0)</f>
        <v>0</v>
      </c>
      <c r="BH2802" s="243">
        <f>IF(N2802="sníž. přenesená",J2802,0)</f>
        <v>0</v>
      </c>
      <c r="BI2802" s="243">
        <f>IF(N2802="nulová",J2802,0)</f>
        <v>0</v>
      </c>
      <c r="BJ2802" s="19" t="s">
        <v>91</v>
      </c>
      <c r="BK2802" s="243">
        <f>ROUND(I2802*H2802,2)</f>
        <v>0</v>
      </c>
      <c r="BL2802" s="19" t="s">
        <v>304</v>
      </c>
      <c r="BM2802" s="242" t="s">
        <v>2645</v>
      </c>
    </row>
    <row r="2803" s="2" customFormat="1">
      <c r="A2803" s="41"/>
      <c r="B2803" s="42"/>
      <c r="C2803" s="43"/>
      <c r="D2803" s="251" t="s">
        <v>289</v>
      </c>
      <c r="E2803" s="43"/>
      <c r="F2803" s="282" t="s">
        <v>2596</v>
      </c>
      <c r="G2803" s="43"/>
      <c r="H2803" s="43"/>
      <c r="I2803" s="246"/>
      <c r="J2803" s="43"/>
      <c r="K2803" s="43"/>
      <c r="L2803" s="47"/>
      <c r="M2803" s="247"/>
      <c r="N2803" s="248"/>
      <c r="O2803" s="94"/>
      <c r="P2803" s="94"/>
      <c r="Q2803" s="94"/>
      <c r="R2803" s="94"/>
      <c r="S2803" s="94"/>
      <c r="T2803" s="95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19" t="s">
        <v>289</v>
      </c>
      <c r="AU2803" s="19" t="s">
        <v>93</v>
      </c>
    </row>
    <row r="2804" s="15" customFormat="1">
      <c r="A2804" s="15"/>
      <c r="B2804" s="272"/>
      <c r="C2804" s="273"/>
      <c r="D2804" s="251" t="s">
        <v>260</v>
      </c>
      <c r="E2804" s="274" t="s">
        <v>1</v>
      </c>
      <c r="F2804" s="275" t="s">
        <v>2604</v>
      </c>
      <c r="G2804" s="273"/>
      <c r="H2804" s="274" t="s">
        <v>1</v>
      </c>
      <c r="I2804" s="276"/>
      <c r="J2804" s="273"/>
      <c r="K2804" s="273"/>
      <c r="L2804" s="277"/>
      <c r="M2804" s="278"/>
      <c r="N2804" s="279"/>
      <c r="O2804" s="279"/>
      <c r="P2804" s="279"/>
      <c r="Q2804" s="279"/>
      <c r="R2804" s="279"/>
      <c r="S2804" s="279"/>
      <c r="T2804" s="280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81" t="s">
        <v>260</v>
      </c>
      <c r="AU2804" s="281" t="s">
        <v>93</v>
      </c>
      <c r="AV2804" s="15" t="s">
        <v>91</v>
      </c>
      <c r="AW2804" s="15" t="s">
        <v>40</v>
      </c>
      <c r="AX2804" s="15" t="s">
        <v>84</v>
      </c>
      <c r="AY2804" s="281" t="s">
        <v>251</v>
      </c>
    </row>
    <row r="2805" s="13" customFormat="1">
      <c r="A2805" s="13"/>
      <c r="B2805" s="249"/>
      <c r="C2805" s="250"/>
      <c r="D2805" s="251" t="s">
        <v>260</v>
      </c>
      <c r="E2805" s="252" t="s">
        <v>1</v>
      </c>
      <c r="F2805" s="253" t="s">
        <v>1160</v>
      </c>
      <c r="G2805" s="250"/>
      <c r="H2805" s="254">
        <v>1</v>
      </c>
      <c r="I2805" s="255"/>
      <c r="J2805" s="250"/>
      <c r="K2805" s="250"/>
      <c r="L2805" s="256"/>
      <c r="M2805" s="257"/>
      <c r="N2805" s="258"/>
      <c r="O2805" s="258"/>
      <c r="P2805" s="258"/>
      <c r="Q2805" s="258"/>
      <c r="R2805" s="258"/>
      <c r="S2805" s="258"/>
      <c r="T2805" s="25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60" t="s">
        <v>260</v>
      </c>
      <c r="AU2805" s="260" t="s">
        <v>93</v>
      </c>
      <c r="AV2805" s="13" t="s">
        <v>93</v>
      </c>
      <c r="AW2805" s="13" t="s">
        <v>40</v>
      </c>
      <c r="AX2805" s="13" t="s">
        <v>91</v>
      </c>
      <c r="AY2805" s="260" t="s">
        <v>251</v>
      </c>
    </row>
    <row r="2806" s="2" customFormat="1" ht="55.5" customHeight="1">
      <c r="A2806" s="41"/>
      <c r="B2806" s="42"/>
      <c r="C2806" s="230" t="s">
        <v>1809</v>
      </c>
      <c r="D2806" s="230" t="s">
        <v>253</v>
      </c>
      <c r="E2806" s="231" t="s">
        <v>2646</v>
      </c>
      <c r="F2806" s="232" t="s">
        <v>2647</v>
      </c>
      <c r="G2806" s="233" t="s">
        <v>321</v>
      </c>
      <c r="H2806" s="234">
        <v>23</v>
      </c>
      <c r="I2806" s="235"/>
      <c r="J2806" s="236">
        <f>ROUND(I2806*H2806,2)</f>
        <v>0</v>
      </c>
      <c r="K2806" s="237"/>
      <c r="L2806" s="47"/>
      <c r="M2806" s="238" t="s">
        <v>1</v>
      </c>
      <c r="N2806" s="239" t="s">
        <v>49</v>
      </c>
      <c r="O2806" s="94"/>
      <c r="P2806" s="240">
        <f>O2806*H2806</f>
        <v>0</v>
      </c>
      <c r="Q2806" s="240">
        <v>0.031910000000000001</v>
      </c>
      <c r="R2806" s="240">
        <f>Q2806*H2806</f>
        <v>0.73392999999999997</v>
      </c>
      <c r="S2806" s="240">
        <v>0</v>
      </c>
      <c r="T2806" s="241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42" t="s">
        <v>304</v>
      </c>
      <c r="AT2806" s="242" t="s">
        <v>253</v>
      </c>
      <c r="AU2806" s="242" t="s">
        <v>93</v>
      </c>
      <c r="AY2806" s="19" t="s">
        <v>251</v>
      </c>
      <c r="BE2806" s="243">
        <f>IF(N2806="základní",J2806,0)</f>
        <v>0</v>
      </c>
      <c r="BF2806" s="243">
        <f>IF(N2806="snížená",J2806,0)</f>
        <v>0</v>
      </c>
      <c r="BG2806" s="243">
        <f>IF(N2806="zákl. přenesená",J2806,0)</f>
        <v>0</v>
      </c>
      <c r="BH2806" s="243">
        <f>IF(N2806="sníž. přenesená",J2806,0)</f>
        <v>0</v>
      </c>
      <c r="BI2806" s="243">
        <f>IF(N2806="nulová",J2806,0)</f>
        <v>0</v>
      </c>
      <c r="BJ2806" s="19" t="s">
        <v>91</v>
      </c>
      <c r="BK2806" s="243">
        <f>ROUND(I2806*H2806,2)</f>
        <v>0</v>
      </c>
      <c r="BL2806" s="19" t="s">
        <v>304</v>
      </c>
      <c r="BM2806" s="242" t="s">
        <v>2648</v>
      </c>
    </row>
    <row r="2807" s="2" customFormat="1">
      <c r="A2807" s="41"/>
      <c r="B2807" s="42"/>
      <c r="C2807" s="43"/>
      <c r="D2807" s="251" t="s">
        <v>289</v>
      </c>
      <c r="E2807" s="43"/>
      <c r="F2807" s="282" t="s">
        <v>2649</v>
      </c>
      <c r="G2807" s="43"/>
      <c r="H2807" s="43"/>
      <c r="I2807" s="246"/>
      <c r="J2807" s="43"/>
      <c r="K2807" s="43"/>
      <c r="L2807" s="47"/>
      <c r="M2807" s="247"/>
      <c r="N2807" s="248"/>
      <c r="O2807" s="94"/>
      <c r="P2807" s="94"/>
      <c r="Q2807" s="94"/>
      <c r="R2807" s="94"/>
      <c r="S2807" s="94"/>
      <c r="T2807" s="95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19" t="s">
        <v>289</v>
      </c>
      <c r="AU2807" s="19" t="s">
        <v>93</v>
      </c>
    </row>
    <row r="2808" s="15" customFormat="1">
      <c r="A2808" s="15"/>
      <c r="B2808" s="272"/>
      <c r="C2808" s="273"/>
      <c r="D2808" s="251" t="s">
        <v>260</v>
      </c>
      <c r="E2808" s="274" t="s">
        <v>1</v>
      </c>
      <c r="F2808" s="275" t="s">
        <v>2650</v>
      </c>
      <c r="G2808" s="273"/>
      <c r="H2808" s="274" t="s">
        <v>1</v>
      </c>
      <c r="I2808" s="276"/>
      <c r="J2808" s="273"/>
      <c r="K2808" s="273"/>
      <c r="L2808" s="277"/>
      <c r="M2808" s="278"/>
      <c r="N2808" s="279"/>
      <c r="O2808" s="279"/>
      <c r="P2808" s="279"/>
      <c r="Q2808" s="279"/>
      <c r="R2808" s="279"/>
      <c r="S2808" s="279"/>
      <c r="T2808" s="280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81" t="s">
        <v>260</v>
      </c>
      <c r="AU2808" s="281" t="s">
        <v>93</v>
      </c>
      <c r="AV2808" s="15" t="s">
        <v>91</v>
      </c>
      <c r="AW2808" s="15" t="s">
        <v>40</v>
      </c>
      <c r="AX2808" s="15" t="s">
        <v>84</v>
      </c>
      <c r="AY2808" s="281" t="s">
        <v>251</v>
      </c>
    </row>
    <row r="2809" s="13" customFormat="1">
      <c r="A2809" s="13"/>
      <c r="B2809" s="249"/>
      <c r="C2809" s="250"/>
      <c r="D2809" s="251" t="s">
        <v>260</v>
      </c>
      <c r="E2809" s="252" t="s">
        <v>1</v>
      </c>
      <c r="F2809" s="253" t="s">
        <v>2651</v>
      </c>
      <c r="G2809" s="250"/>
      <c r="H2809" s="254">
        <v>7.4000000000000004</v>
      </c>
      <c r="I2809" s="255"/>
      <c r="J2809" s="250"/>
      <c r="K2809" s="250"/>
      <c r="L2809" s="256"/>
      <c r="M2809" s="257"/>
      <c r="N2809" s="258"/>
      <c r="O2809" s="258"/>
      <c r="P2809" s="258"/>
      <c r="Q2809" s="258"/>
      <c r="R2809" s="258"/>
      <c r="S2809" s="258"/>
      <c r="T2809" s="25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60" t="s">
        <v>260</v>
      </c>
      <c r="AU2809" s="260" t="s">
        <v>93</v>
      </c>
      <c r="AV2809" s="13" t="s">
        <v>93</v>
      </c>
      <c r="AW2809" s="13" t="s">
        <v>40</v>
      </c>
      <c r="AX2809" s="13" t="s">
        <v>84</v>
      </c>
      <c r="AY2809" s="260" t="s">
        <v>251</v>
      </c>
    </row>
    <row r="2810" s="13" customFormat="1">
      <c r="A2810" s="13"/>
      <c r="B2810" s="249"/>
      <c r="C2810" s="250"/>
      <c r="D2810" s="251" t="s">
        <v>260</v>
      </c>
      <c r="E2810" s="252" t="s">
        <v>1</v>
      </c>
      <c r="F2810" s="253" t="s">
        <v>2652</v>
      </c>
      <c r="G2810" s="250"/>
      <c r="H2810" s="254">
        <v>1.5</v>
      </c>
      <c r="I2810" s="255"/>
      <c r="J2810" s="250"/>
      <c r="K2810" s="250"/>
      <c r="L2810" s="256"/>
      <c r="M2810" s="257"/>
      <c r="N2810" s="258"/>
      <c r="O2810" s="258"/>
      <c r="P2810" s="258"/>
      <c r="Q2810" s="258"/>
      <c r="R2810" s="258"/>
      <c r="S2810" s="258"/>
      <c r="T2810" s="25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60" t="s">
        <v>260</v>
      </c>
      <c r="AU2810" s="260" t="s">
        <v>93</v>
      </c>
      <c r="AV2810" s="13" t="s">
        <v>93</v>
      </c>
      <c r="AW2810" s="13" t="s">
        <v>40</v>
      </c>
      <c r="AX2810" s="13" t="s">
        <v>84</v>
      </c>
      <c r="AY2810" s="260" t="s">
        <v>251</v>
      </c>
    </row>
    <row r="2811" s="13" customFormat="1">
      <c r="A2811" s="13"/>
      <c r="B2811" s="249"/>
      <c r="C2811" s="250"/>
      <c r="D2811" s="251" t="s">
        <v>260</v>
      </c>
      <c r="E2811" s="252" t="s">
        <v>1</v>
      </c>
      <c r="F2811" s="253" t="s">
        <v>2653</v>
      </c>
      <c r="G2811" s="250"/>
      <c r="H2811" s="254">
        <v>4.7000000000000002</v>
      </c>
      <c r="I2811" s="255"/>
      <c r="J2811" s="250"/>
      <c r="K2811" s="250"/>
      <c r="L2811" s="256"/>
      <c r="M2811" s="257"/>
      <c r="N2811" s="258"/>
      <c r="O2811" s="258"/>
      <c r="P2811" s="258"/>
      <c r="Q2811" s="258"/>
      <c r="R2811" s="258"/>
      <c r="S2811" s="258"/>
      <c r="T2811" s="25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60" t="s">
        <v>260</v>
      </c>
      <c r="AU2811" s="260" t="s">
        <v>93</v>
      </c>
      <c r="AV2811" s="13" t="s">
        <v>93</v>
      </c>
      <c r="AW2811" s="13" t="s">
        <v>40</v>
      </c>
      <c r="AX2811" s="13" t="s">
        <v>84</v>
      </c>
      <c r="AY2811" s="260" t="s">
        <v>251</v>
      </c>
    </row>
    <row r="2812" s="13" customFormat="1">
      <c r="A2812" s="13"/>
      <c r="B2812" s="249"/>
      <c r="C2812" s="250"/>
      <c r="D2812" s="251" t="s">
        <v>260</v>
      </c>
      <c r="E2812" s="252" t="s">
        <v>1</v>
      </c>
      <c r="F2812" s="253" t="s">
        <v>2654</v>
      </c>
      <c r="G2812" s="250"/>
      <c r="H2812" s="254">
        <v>4.7000000000000002</v>
      </c>
      <c r="I2812" s="255"/>
      <c r="J2812" s="250"/>
      <c r="K2812" s="250"/>
      <c r="L2812" s="256"/>
      <c r="M2812" s="257"/>
      <c r="N2812" s="258"/>
      <c r="O2812" s="258"/>
      <c r="P2812" s="258"/>
      <c r="Q2812" s="258"/>
      <c r="R2812" s="258"/>
      <c r="S2812" s="258"/>
      <c r="T2812" s="25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0" t="s">
        <v>260</v>
      </c>
      <c r="AU2812" s="260" t="s">
        <v>93</v>
      </c>
      <c r="AV2812" s="13" t="s">
        <v>93</v>
      </c>
      <c r="AW2812" s="13" t="s">
        <v>40</v>
      </c>
      <c r="AX2812" s="13" t="s">
        <v>84</v>
      </c>
      <c r="AY2812" s="260" t="s">
        <v>251</v>
      </c>
    </row>
    <row r="2813" s="13" customFormat="1">
      <c r="A2813" s="13"/>
      <c r="B2813" s="249"/>
      <c r="C2813" s="250"/>
      <c r="D2813" s="251" t="s">
        <v>260</v>
      </c>
      <c r="E2813" s="252" t="s">
        <v>1</v>
      </c>
      <c r="F2813" s="253" t="s">
        <v>2655</v>
      </c>
      <c r="G2813" s="250"/>
      <c r="H2813" s="254">
        <v>4.7000000000000002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260</v>
      </c>
      <c r="AU2813" s="260" t="s">
        <v>93</v>
      </c>
      <c r="AV2813" s="13" t="s">
        <v>93</v>
      </c>
      <c r="AW2813" s="13" t="s">
        <v>40</v>
      </c>
      <c r="AX2813" s="13" t="s">
        <v>84</v>
      </c>
      <c r="AY2813" s="260" t="s">
        <v>251</v>
      </c>
    </row>
    <row r="2814" s="14" customFormat="1">
      <c r="A2814" s="14"/>
      <c r="B2814" s="261"/>
      <c r="C2814" s="262"/>
      <c r="D2814" s="251" t="s">
        <v>260</v>
      </c>
      <c r="E2814" s="263" t="s">
        <v>1</v>
      </c>
      <c r="F2814" s="264" t="s">
        <v>262</v>
      </c>
      <c r="G2814" s="262"/>
      <c r="H2814" s="265">
        <v>23</v>
      </c>
      <c r="I2814" s="266"/>
      <c r="J2814" s="262"/>
      <c r="K2814" s="262"/>
      <c r="L2814" s="267"/>
      <c r="M2814" s="268"/>
      <c r="N2814" s="269"/>
      <c r="O2814" s="269"/>
      <c r="P2814" s="269"/>
      <c r="Q2814" s="269"/>
      <c r="R2814" s="269"/>
      <c r="S2814" s="269"/>
      <c r="T2814" s="270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71" t="s">
        <v>260</v>
      </c>
      <c r="AU2814" s="271" t="s">
        <v>93</v>
      </c>
      <c r="AV2814" s="14" t="s">
        <v>257</v>
      </c>
      <c r="AW2814" s="14" t="s">
        <v>40</v>
      </c>
      <c r="AX2814" s="14" t="s">
        <v>91</v>
      </c>
      <c r="AY2814" s="271" t="s">
        <v>251</v>
      </c>
    </row>
    <row r="2815" s="2" customFormat="1" ht="62.7" customHeight="1">
      <c r="A2815" s="41"/>
      <c r="B2815" s="42"/>
      <c r="C2815" s="230" t="s">
        <v>2656</v>
      </c>
      <c r="D2815" s="230" t="s">
        <v>253</v>
      </c>
      <c r="E2815" s="231" t="s">
        <v>2657</v>
      </c>
      <c r="F2815" s="232" t="s">
        <v>2658</v>
      </c>
      <c r="G2815" s="233" t="s">
        <v>321</v>
      </c>
      <c r="H2815" s="234">
        <v>2.1000000000000001</v>
      </c>
      <c r="I2815" s="235"/>
      <c r="J2815" s="236">
        <f>ROUND(I2815*H2815,2)</f>
        <v>0</v>
      </c>
      <c r="K2815" s="237"/>
      <c r="L2815" s="47"/>
      <c r="M2815" s="238" t="s">
        <v>1</v>
      </c>
      <c r="N2815" s="239" t="s">
        <v>49</v>
      </c>
      <c r="O2815" s="94"/>
      <c r="P2815" s="240">
        <f>O2815*H2815</f>
        <v>0</v>
      </c>
      <c r="Q2815" s="240">
        <v>0.05142</v>
      </c>
      <c r="R2815" s="240">
        <f>Q2815*H2815</f>
        <v>0.10798200000000001</v>
      </c>
      <c r="S2815" s="240">
        <v>0</v>
      </c>
      <c r="T2815" s="241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42" t="s">
        <v>304</v>
      </c>
      <c r="AT2815" s="242" t="s">
        <v>253</v>
      </c>
      <c r="AU2815" s="242" t="s">
        <v>93</v>
      </c>
      <c r="AY2815" s="19" t="s">
        <v>251</v>
      </c>
      <c r="BE2815" s="243">
        <f>IF(N2815="základní",J2815,0)</f>
        <v>0</v>
      </c>
      <c r="BF2815" s="243">
        <f>IF(N2815="snížená",J2815,0)</f>
        <v>0</v>
      </c>
      <c r="BG2815" s="243">
        <f>IF(N2815="zákl. přenesená",J2815,0)</f>
        <v>0</v>
      </c>
      <c r="BH2815" s="243">
        <f>IF(N2815="sníž. přenesená",J2815,0)</f>
        <v>0</v>
      </c>
      <c r="BI2815" s="243">
        <f>IF(N2815="nulová",J2815,0)</f>
        <v>0</v>
      </c>
      <c r="BJ2815" s="19" t="s">
        <v>91</v>
      </c>
      <c r="BK2815" s="243">
        <f>ROUND(I2815*H2815,2)</f>
        <v>0</v>
      </c>
      <c r="BL2815" s="19" t="s">
        <v>304</v>
      </c>
      <c r="BM2815" s="242" t="s">
        <v>2659</v>
      </c>
    </row>
    <row r="2816" s="2" customFormat="1">
      <c r="A2816" s="41"/>
      <c r="B2816" s="42"/>
      <c r="C2816" s="43"/>
      <c r="D2816" s="251" t="s">
        <v>289</v>
      </c>
      <c r="E2816" s="43"/>
      <c r="F2816" s="282" t="s">
        <v>2660</v>
      </c>
      <c r="G2816" s="43"/>
      <c r="H2816" s="43"/>
      <c r="I2816" s="246"/>
      <c r="J2816" s="43"/>
      <c r="K2816" s="43"/>
      <c r="L2816" s="47"/>
      <c r="M2816" s="247"/>
      <c r="N2816" s="248"/>
      <c r="O2816" s="94"/>
      <c r="P2816" s="94"/>
      <c r="Q2816" s="94"/>
      <c r="R2816" s="94"/>
      <c r="S2816" s="94"/>
      <c r="T2816" s="95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19" t="s">
        <v>289</v>
      </c>
      <c r="AU2816" s="19" t="s">
        <v>93</v>
      </c>
    </row>
    <row r="2817" s="15" customFormat="1">
      <c r="A2817" s="15"/>
      <c r="B2817" s="272"/>
      <c r="C2817" s="273"/>
      <c r="D2817" s="251" t="s">
        <v>260</v>
      </c>
      <c r="E2817" s="274" t="s">
        <v>1</v>
      </c>
      <c r="F2817" s="275" t="s">
        <v>2650</v>
      </c>
      <c r="G2817" s="273"/>
      <c r="H2817" s="274" t="s">
        <v>1</v>
      </c>
      <c r="I2817" s="276"/>
      <c r="J2817" s="273"/>
      <c r="K2817" s="273"/>
      <c r="L2817" s="277"/>
      <c r="M2817" s="278"/>
      <c r="N2817" s="279"/>
      <c r="O2817" s="279"/>
      <c r="P2817" s="279"/>
      <c r="Q2817" s="279"/>
      <c r="R2817" s="279"/>
      <c r="S2817" s="279"/>
      <c r="T2817" s="280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T2817" s="281" t="s">
        <v>260</v>
      </c>
      <c r="AU2817" s="281" t="s">
        <v>93</v>
      </c>
      <c r="AV2817" s="15" t="s">
        <v>91</v>
      </c>
      <c r="AW2817" s="15" t="s">
        <v>40</v>
      </c>
      <c r="AX2817" s="15" t="s">
        <v>84</v>
      </c>
      <c r="AY2817" s="281" t="s">
        <v>251</v>
      </c>
    </row>
    <row r="2818" s="13" customFormat="1">
      <c r="A2818" s="13"/>
      <c r="B2818" s="249"/>
      <c r="C2818" s="250"/>
      <c r="D2818" s="251" t="s">
        <v>260</v>
      </c>
      <c r="E2818" s="252" t="s">
        <v>1</v>
      </c>
      <c r="F2818" s="253" t="s">
        <v>2661</v>
      </c>
      <c r="G2818" s="250"/>
      <c r="H2818" s="254">
        <v>2.1000000000000001</v>
      </c>
      <c r="I2818" s="255"/>
      <c r="J2818" s="250"/>
      <c r="K2818" s="250"/>
      <c r="L2818" s="256"/>
      <c r="M2818" s="257"/>
      <c r="N2818" s="258"/>
      <c r="O2818" s="258"/>
      <c r="P2818" s="258"/>
      <c r="Q2818" s="258"/>
      <c r="R2818" s="258"/>
      <c r="S2818" s="258"/>
      <c r="T2818" s="25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0" t="s">
        <v>260</v>
      </c>
      <c r="AU2818" s="260" t="s">
        <v>93</v>
      </c>
      <c r="AV2818" s="13" t="s">
        <v>93</v>
      </c>
      <c r="AW2818" s="13" t="s">
        <v>40</v>
      </c>
      <c r="AX2818" s="13" t="s">
        <v>91</v>
      </c>
      <c r="AY2818" s="260" t="s">
        <v>251</v>
      </c>
    </row>
    <row r="2819" s="2" customFormat="1" ht="66.75" customHeight="1">
      <c r="A2819" s="41"/>
      <c r="B2819" s="42"/>
      <c r="C2819" s="230" t="s">
        <v>2662</v>
      </c>
      <c r="D2819" s="230" t="s">
        <v>253</v>
      </c>
      <c r="E2819" s="231" t="s">
        <v>2663</v>
      </c>
      <c r="F2819" s="232" t="s">
        <v>2664</v>
      </c>
      <c r="G2819" s="233" t="s">
        <v>321</v>
      </c>
      <c r="H2819" s="234">
        <v>98.599999999999994</v>
      </c>
      <c r="I2819" s="235"/>
      <c r="J2819" s="236">
        <f>ROUND(I2819*H2819,2)</f>
        <v>0</v>
      </c>
      <c r="K2819" s="237"/>
      <c r="L2819" s="47"/>
      <c r="M2819" s="238" t="s">
        <v>1</v>
      </c>
      <c r="N2819" s="239" t="s">
        <v>49</v>
      </c>
      <c r="O2819" s="94"/>
      <c r="P2819" s="240">
        <f>O2819*H2819</f>
        <v>0</v>
      </c>
      <c r="Q2819" s="240">
        <v>0.00040000000000000002</v>
      </c>
      <c r="R2819" s="240">
        <f>Q2819*H2819</f>
        <v>0.039440000000000003</v>
      </c>
      <c r="S2819" s="240">
        <v>0</v>
      </c>
      <c r="T2819" s="241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42" t="s">
        <v>304</v>
      </c>
      <c r="AT2819" s="242" t="s">
        <v>253</v>
      </c>
      <c r="AU2819" s="242" t="s">
        <v>93</v>
      </c>
      <c r="AY2819" s="19" t="s">
        <v>251</v>
      </c>
      <c r="BE2819" s="243">
        <f>IF(N2819="základní",J2819,0)</f>
        <v>0</v>
      </c>
      <c r="BF2819" s="243">
        <f>IF(N2819="snížená",J2819,0)</f>
        <v>0</v>
      </c>
      <c r="BG2819" s="243">
        <f>IF(N2819="zákl. přenesená",J2819,0)</f>
        <v>0</v>
      </c>
      <c r="BH2819" s="243">
        <f>IF(N2819="sníž. přenesená",J2819,0)</f>
        <v>0</v>
      </c>
      <c r="BI2819" s="243">
        <f>IF(N2819="nulová",J2819,0)</f>
        <v>0</v>
      </c>
      <c r="BJ2819" s="19" t="s">
        <v>91</v>
      </c>
      <c r="BK2819" s="243">
        <f>ROUND(I2819*H2819,2)</f>
        <v>0</v>
      </c>
      <c r="BL2819" s="19" t="s">
        <v>304</v>
      </c>
      <c r="BM2819" s="242" t="s">
        <v>2665</v>
      </c>
    </row>
    <row r="2820" s="2" customFormat="1">
      <c r="A2820" s="41"/>
      <c r="B2820" s="42"/>
      <c r="C2820" s="43"/>
      <c r="D2820" s="251" t="s">
        <v>289</v>
      </c>
      <c r="E2820" s="43"/>
      <c r="F2820" s="282" t="s">
        <v>2666</v>
      </c>
      <c r="G2820" s="43"/>
      <c r="H2820" s="43"/>
      <c r="I2820" s="246"/>
      <c r="J2820" s="43"/>
      <c r="K2820" s="43"/>
      <c r="L2820" s="47"/>
      <c r="M2820" s="247"/>
      <c r="N2820" s="248"/>
      <c r="O2820" s="94"/>
      <c r="P2820" s="94"/>
      <c r="Q2820" s="94"/>
      <c r="R2820" s="94"/>
      <c r="S2820" s="94"/>
      <c r="T2820" s="95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19" t="s">
        <v>289</v>
      </c>
      <c r="AU2820" s="19" t="s">
        <v>93</v>
      </c>
    </row>
    <row r="2821" s="15" customFormat="1">
      <c r="A2821" s="15"/>
      <c r="B2821" s="272"/>
      <c r="C2821" s="273"/>
      <c r="D2821" s="251" t="s">
        <v>260</v>
      </c>
      <c r="E2821" s="274" t="s">
        <v>1</v>
      </c>
      <c r="F2821" s="275" t="s">
        <v>2667</v>
      </c>
      <c r="G2821" s="273"/>
      <c r="H2821" s="274" t="s">
        <v>1</v>
      </c>
      <c r="I2821" s="276"/>
      <c r="J2821" s="273"/>
      <c r="K2821" s="273"/>
      <c r="L2821" s="277"/>
      <c r="M2821" s="278"/>
      <c r="N2821" s="279"/>
      <c r="O2821" s="279"/>
      <c r="P2821" s="279"/>
      <c r="Q2821" s="279"/>
      <c r="R2821" s="279"/>
      <c r="S2821" s="279"/>
      <c r="T2821" s="280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81" t="s">
        <v>260</v>
      </c>
      <c r="AU2821" s="281" t="s">
        <v>93</v>
      </c>
      <c r="AV2821" s="15" t="s">
        <v>91</v>
      </c>
      <c r="AW2821" s="15" t="s">
        <v>40</v>
      </c>
      <c r="AX2821" s="15" t="s">
        <v>84</v>
      </c>
      <c r="AY2821" s="281" t="s">
        <v>251</v>
      </c>
    </row>
    <row r="2822" s="13" customFormat="1">
      <c r="A2822" s="13"/>
      <c r="B2822" s="249"/>
      <c r="C2822" s="250"/>
      <c r="D2822" s="251" t="s">
        <v>260</v>
      </c>
      <c r="E2822" s="252" t="s">
        <v>1</v>
      </c>
      <c r="F2822" s="253" t="s">
        <v>2668</v>
      </c>
      <c r="G2822" s="250"/>
      <c r="H2822" s="254">
        <v>21.300000000000001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260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251</v>
      </c>
    </row>
    <row r="2823" s="13" customFormat="1">
      <c r="A2823" s="13"/>
      <c r="B2823" s="249"/>
      <c r="C2823" s="250"/>
      <c r="D2823" s="251" t="s">
        <v>260</v>
      </c>
      <c r="E2823" s="252" t="s">
        <v>1</v>
      </c>
      <c r="F2823" s="253" t="s">
        <v>2669</v>
      </c>
      <c r="G2823" s="250"/>
      <c r="H2823" s="254">
        <v>18.899999999999999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260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251</v>
      </c>
    </row>
    <row r="2824" s="13" customFormat="1">
      <c r="A2824" s="13"/>
      <c r="B2824" s="249"/>
      <c r="C2824" s="250"/>
      <c r="D2824" s="251" t="s">
        <v>260</v>
      </c>
      <c r="E2824" s="252" t="s">
        <v>1</v>
      </c>
      <c r="F2824" s="253" t="s">
        <v>2670</v>
      </c>
      <c r="G2824" s="250"/>
      <c r="H2824" s="254">
        <v>27.399999999999999</v>
      </c>
      <c r="I2824" s="255"/>
      <c r="J2824" s="250"/>
      <c r="K2824" s="250"/>
      <c r="L2824" s="256"/>
      <c r="M2824" s="257"/>
      <c r="N2824" s="258"/>
      <c r="O2824" s="258"/>
      <c r="P2824" s="258"/>
      <c r="Q2824" s="258"/>
      <c r="R2824" s="258"/>
      <c r="S2824" s="258"/>
      <c r="T2824" s="25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0" t="s">
        <v>260</v>
      </c>
      <c r="AU2824" s="260" t="s">
        <v>93</v>
      </c>
      <c r="AV2824" s="13" t="s">
        <v>93</v>
      </c>
      <c r="AW2824" s="13" t="s">
        <v>40</v>
      </c>
      <c r="AX2824" s="13" t="s">
        <v>84</v>
      </c>
      <c r="AY2824" s="260" t="s">
        <v>251</v>
      </c>
    </row>
    <row r="2825" s="13" customFormat="1">
      <c r="A2825" s="13"/>
      <c r="B2825" s="249"/>
      <c r="C2825" s="250"/>
      <c r="D2825" s="251" t="s">
        <v>260</v>
      </c>
      <c r="E2825" s="252" t="s">
        <v>1</v>
      </c>
      <c r="F2825" s="253" t="s">
        <v>2671</v>
      </c>
      <c r="G2825" s="250"/>
      <c r="H2825" s="254">
        <v>31</v>
      </c>
      <c r="I2825" s="255"/>
      <c r="J2825" s="250"/>
      <c r="K2825" s="250"/>
      <c r="L2825" s="256"/>
      <c r="M2825" s="257"/>
      <c r="N2825" s="258"/>
      <c r="O2825" s="258"/>
      <c r="P2825" s="258"/>
      <c r="Q2825" s="258"/>
      <c r="R2825" s="258"/>
      <c r="S2825" s="258"/>
      <c r="T2825" s="259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60" t="s">
        <v>260</v>
      </c>
      <c r="AU2825" s="260" t="s">
        <v>93</v>
      </c>
      <c r="AV2825" s="13" t="s">
        <v>93</v>
      </c>
      <c r="AW2825" s="13" t="s">
        <v>40</v>
      </c>
      <c r="AX2825" s="13" t="s">
        <v>84</v>
      </c>
      <c r="AY2825" s="260" t="s">
        <v>251</v>
      </c>
    </row>
    <row r="2826" s="14" customFormat="1">
      <c r="A2826" s="14"/>
      <c r="B2826" s="261"/>
      <c r="C2826" s="262"/>
      <c r="D2826" s="251" t="s">
        <v>260</v>
      </c>
      <c r="E2826" s="263" t="s">
        <v>1</v>
      </c>
      <c r="F2826" s="264" t="s">
        <v>262</v>
      </c>
      <c r="G2826" s="262"/>
      <c r="H2826" s="265">
        <v>98.599999999999994</v>
      </c>
      <c r="I2826" s="266"/>
      <c r="J2826" s="262"/>
      <c r="K2826" s="262"/>
      <c r="L2826" s="267"/>
      <c r="M2826" s="268"/>
      <c r="N2826" s="269"/>
      <c r="O2826" s="269"/>
      <c r="P2826" s="269"/>
      <c r="Q2826" s="269"/>
      <c r="R2826" s="269"/>
      <c r="S2826" s="269"/>
      <c r="T2826" s="270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71" t="s">
        <v>260</v>
      </c>
      <c r="AU2826" s="271" t="s">
        <v>93</v>
      </c>
      <c r="AV2826" s="14" t="s">
        <v>257</v>
      </c>
      <c r="AW2826" s="14" t="s">
        <v>40</v>
      </c>
      <c r="AX2826" s="14" t="s">
        <v>91</v>
      </c>
      <c r="AY2826" s="271" t="s">
        <v>251</v>
      </c>
    </row>
    <row r="2827" s="2" customFormat="1" ht="66.75" customHeight="1">
      <c r="A2827" s="41"/>
      <c r="B2827" s="42"/>
      <c r="C2827" s="230" t="s">
        <v>2672</v>
      </c>
      <c r="D2827" s="230" t="s">
        <v>253</v>
      </c>
      <c r="E2827" s="231" t="s">
        <v>2673</v>
      </c>
      <c r="F2827" s="232" t="s">
        <v>2674</v>
      </c>
      <c r="G2827" s="233" t="s">
        <v>321</v>
      </c>
      <c r="H2827" s="234">
        <v>29.300000000000001</v>
      </c>
      <c r="I2827" s="235"/>
      <c r="J2827" s="236">
        <f>ROUND(I2827*H2827,2)</f>
        <v>0</v>
      </c>
      <c r="K2827" s="237"/>
      <c r="L2827" s="47"/>
      <c r="M2827" s="238" t="s">
        <v>1</v>
      </c>
      <c r="N2827" s="239" t="s">
        <v>49</v>
      </c>
      <c r="O2827" s="94"/>
      <c r="P2827" s="240">
        <f>O2827*H2827</f>
        <v>0</v>
      </c>
      <c r="Q2827" s="240">
        <v>0.00040000000000000002</v>
      </c>
      <c r="R2827" s="240">
        <f>Q2827*H2827</f>
        <v>0.011720000000000001</v>
      </c>
      <c r="S2827" s="240">
        <v>0</v>
      </c>
      <c r="T2827" s="241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42" t="s">
        <v>304</v>
      </c>
      <c r="AT2827" s="242" t="s">
        <v>253</v>
      </c>
      <c r="AU2827" s="242" t="s">
        <v>93</v>
      </c>
      <c r="AY2827" s="19" t="s">
        <v>251</v>
      </c>
      <c r="BE2827" s="243">
        <f>IF(N2827="základní",J2827,0)</f>
        <v>0</v>
      </c>
      <c r="BF2827" s="243">
        <f>IF(N2827="snížená",J2827,0)</f>
        <v>0</v>
      </c>
      <c r="BG2827" s="243">
        <f>IF(N2827="zákl. přenesená",J2827,0)</f>
        <v>0</v>
      </c>
      <c r="BH2827" s="243">
        <f>IF(N2827="sníž. přenesená",J2827,0)</f>
        <v>0</v>
      </c>
      <c r="BI2827" s="243">
        <f>IF(N2827="nulová",J2827,0)</f>
        <v>0</v>
      </c>
      <c r="BJ2827" s="19" t="s">
        <v>91</v>
      </c>
      <c r="BK2827" s="243">
        <f>ROUND(I2827*H2827,2)</f>
        <v>0</v>
      </c>
      <c r="BL2827" s="19" t="s">
        <v>304</v>
      </c>
      <c r="BM2827" s="242" t="s">
        <v>2675</v>
      </c>
    </row>
    <row r="2828" s="2" customFormat="1">
      <c r="A2828" s="41"/>
      <c r="B2828" s="42"/>
      <c r="C2828" s="43"/>
      <c r="D2828" s="251" t="s">
        <v>289</v>
      </c>
      <c r="E2828" s="43"/>
      <c r="F2828" s="282" t="s">
        <v>2676</v>
      </c>
      <c r="G2828" s="43"/>
      <c r="H2828" s="43"/>
      <c r="I2828" s="246"/>
      <c r="J2828" s="43"/>
      <c r="K2828" s="43"/>
      <c r="L2828" s="47"/>
      <c r="M2828" s="247"/>
      <c r="N2828" s="248"/>
      <c r="O2828" s="94"/>
      <c r="P2828" s="94"/>
      <c r="Q2828" s="94"/>
      <c r="R2828" s="94"/>
      <c r="S2828" s="94"/>
      <c r="T2828" s="95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19" t="s">
        <v>289</v>
      </c>
      <c r="AU2828" s="19" t="s">
        <v>93</v>
      </c>
    </row>
    <row r="2829" s="15" customFormat="1">
      <c r="A2829" s="15"/>
      <c r="B2829" s="272"/>
      <c r="C2829" s="273"/>
      <c r="D2829" s="251" t="s">
        <v>260</v>
      </c>
      <c r="E2829" s="274" t="s">
        <v>1</v>
      </c>
      <c r="F2829" s="275" t="s">
        <v>2667</v>
      </c>
      <c r="G2829" s="273"/>
      <c r="H2829" s="274" t="s">
        <v>1</v>
      </c>
      <c r="I2829" s="276"/>
      <c r="J2829" s="273"/>
      <c r="K2829" s="273"/>
      <c r="L2829" s="277"/>
      <c r="M2829" s="278"/>
      <c r="N2829" s="279"/>
      <c r="O2829" s="279"/>
      <c r="P2829" s="279"/>
      <c r="Q2829" s="279"/>
      <c r="R2829" s="279"/>
      <c r="S2829" s="279"/>
      <c r="T2829" s="280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81" t="s">
        <v>260</v>
      </c>
      <c r="AU2829" s="281" t="s">
        <v>93</v>
      </c>
      <c r="AV2829" s="15" t="s">
        <v>91</v>
      </c>
      <c r="AW2829" s="15" t="s">
        <v>40</v>
      </c>
      <c r="AX2829" s="15" t="s">
        <v>84</v>
      </c>
      <c r="AY2829" s="281" t="s">
        <v>251</v>
      </c>
    </row>
    <row r="2830" s="13" customFormat="1">
      <c r="A2830" s="13"/>
      <c r="B2830" s="249"/>
      <c r="C2830" s="250"/>
      <c r="D2830" s="251" t="s">
        <v>260</v>
      </c>
      <c r="E2830" s="252" t="s">
        <v>1</v>
      </c>
      <c r="F2830" s="253" t="s">
        <v>2677</v>
      </c>
      <c r="G2830" s="250"/>
      <c r="H2830" s="254">
        <v>5.7000000000000002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260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251</v>
      </c>
    </row>
    <row r="2831" s="13" customFormat="1">
      <c r="A2831" s="13"/>
      <c r="B2831" s="249"/>
      <c r="C2831" s="250"/>
      <c r="D2831" s="251" t="s">
        <v>260</v>
      </c>
      <c r="E2831" s="252" t="s">
        <v>1</v>
      </c>
      <c r="F2831" s="253" t="s">
        <v>2678</v>
      </c>
      <c r="G2831" s="250"/>
      <c r="H2831" s="254">
        <v>5.7000000000000002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260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251</v>
      </c>
    </row>
    <row r="2832" s="13" customFormat="1">
      <c r="A2832" s="13"/>
      <c r="B2832" s="249"/>
      <c r="C2832" s="250"/>
      <c r="D2832" s="251" t="s">
        <v>260</v>
      </c>
      <c r="E2832" s="252" t="s">
        <v>1</v>
      </c>
      <c r="F2832" s="253" t="s">
        <v>2679</v>
      </c>
      <c r="G2832" s="250"/>
      <c r="H2832" s="254">
        <v>5.7000000000000002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260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251</v>
      </c>
    </row>
    <row r="2833" s="13" customFormat="1">
      <c r="A2833" s="13"/>
      <c r="B2833" s="249"/>
      <c r="C2833" s="250"/>
      <c r="D2833" s="251" t="s">
        <v>260</v>
      </c>
      <c r="E2833" s="252" t="s">
        <v>1</v>
      </c>
      <c r="F2833" s="253" t="s">
        <v>2680</v>
      </c>
      <c r="G2833" s="250"/>
      <c r="H2833" s="254">
        <v>12.199999999999999</v>
      </c>
      <c r="I2833" s="255"/>
      <c r="J2833" s="250"/>
      <c r="K2833" s="250"/>
      <c r="L2833" s="256"/>
      <c r="M2833" s="257"/>
      <c r="N2833" s="258"/>
      <c r="O2833" s="258"/>
      <c r="P2833" s="258"/>
      <c r="Q2833" s="258"/>
      <c r="R2833" s="258"/>
      <c r="S2833" s="258"/>
      <c r="T2833" s="25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0" t="s">
        <v>260</v>
      </c>
      <c r="AU2833" s="260" t="s">
        <v>93</v>
      </c>
      <c r="AV2833" s="13" t="s">
        <v>93</v>
      </c>
      <c r="AW2833" s="13" t="s">
        <v>40</v>
      </c>
      <c r="AX2833" s="13" t="s">
        <v>84</v>
      </c>
      <c r="AY2833" s="260" t="s">
        <v>251</v>
      </c>
    </row>
    <row r="2834" s="14" customFormat="1">
      <c r="A2834" s="14"/>
      <c r="B2834" s="261"/>
      <c r="C2834" s="262"/>
      <c r="D2834" s="251" t="s">
        <v>260</v>
      </c>
      <c r="E2834" s="263" t="s">
        <v>1</v>
      </c>
      <c r="F2834" s="264" t="s">
        <v>262</v>
      </c>
      <c r="G2834" s="262"/>
      <c r="H2834" s="265">
        <v>29.300000000000001</v>
      </c>
      <c r="I2834" s="266"/>
      <c r="J2834" s="262"/>
      <c r="K2834" s="262"/>
      <c r="L2834" s="267"/>
      <c r="M2834" s="268"/>
      <c r="N2834" s="269"/>
      <c r="O2834" s="269"/>
      <c r="P2834" s="269"/>
      <c r="Q2834" s="269"/>
      <c r="R2834" s="269"/>
      <c r="S2834" s="269"/>
      <c r="T2834" s="270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71" t="s">
        <v>260</v>
      </c>
      <c r="AU2834" s="271" t="s">
        <v>93</v>
      </c>
      <c r="AV2834" s="14" t="s">
        <v>257</v>
      </c>
      <c r="AW2834" s="14" t="s">
        <v>40</v>
      </c>
      <c r="AX2834" s="14" t="s">
        <v>91</v>
      </c>
      <c r="AY2834" s="271" t="s">
        <v>251</v>
      </c>
    </row>
    <row r="2835" s="2" customFormat="1" ht="66.75" customHeight="1">
      <c r="A2835" s="41"/>
      <c r="B2835" s="42"/>
      <c r="C2835" s="230" t="s">
        <v>2681</v>
      </c>
      <c r="D2835" s="230" t="s">
        <v>253</v>
      </c>
      <c r="E2835" s="231" t="s">
        <v>2682</v>
      </c>
      <c r="F2835" s="232" t="s">
        <v>2683</v>
      </c>
      <c r="G2835" s="233" t="s">
        <v>321</v>
      </c>
      <c r="H2835" s="234">
        <v>6.2000000000000002</v>
      </c>
      <c r="I2835" s="235"/>
      <c r="J2835" s="236">
        <f>ROUND(I2835*H2835,2)</f>
        <v>0</v>
      </c>
      <c r="K2835" s="237"/>
      <c r="L2835" s="47"/>
      <c r="M2835" s="238" t="s">
        <v>1</v>
      </c>
      <c r="N2835" s="239" t="s">
        <v>49</v>
      </c>
      <c r="O2835" s="94"/>
      <c r="P2835" s="240">
        <f>O2835*H2835</f>
        <v>0</v>
      </c>
      <c r="Q2835" s="240">
        <v>0.00040000000000000002</v>
      </c>
      <c r="R2835" s="240">
        <f>Q2835*H2835</f>
        <v>0.00248</v>
      </c>
      <c r="S2835" s="240">
        <v>0</v>
      </c>
      <c r="T2835" s="241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42" t="s">
        <v>304</v>
      </c>
      <c r="AT2835" s="242" t="s">
        <v>253</v>
      </c>
      <c r="AU2835" s="242" t="s">
        <v>93</v>
      </c>
      <c r="AY2835" s="19" t="s">
        <v>251</v>
      </c>
      <c r="BE2835" s="243">
        <f>IF(N2835="základní",J2835,0)</f>
        <v>0</v>
      </c>
      <c r="BF2835" s="243">
        <f>IF(N2835="snížená",J2835,0)</f>
        <v>0</v>
      </c>
      <c r="BG2835" s="243">
        <f>IF(N2835="zákl. přenesená",J2835,0)</f>
        <v>0</v>
      </c>
      <c r="BH2835" s="243">
        <f>IF(N2835="sníž. přenesená",J2835,0)</f>
        <v>0</v>
      </c>
      <c r="BI2835" s="243">
        <f>IF(N2835="nulová",J2835,0)</f>
        <v>0</v>
      </c>
      <c r="BJ2835" s="19" t="s">
        <v>91</v>
      </c>
      <c r="BK2835" s="243">
        <f>ROUND(I2835*H2835,2)</f>
        <v>0</v>
      </c>
      <c r="BL2835" s="19" t="s">
        <v>304</v>
      </c>
      <c r="BM2835" s="242" t="s">
        <v>2684</v>
      </c>
    </row>
    <row r="2836" s="2" customFormat="1">
      <c r="A2836" s="41"/>
      <c r="B2836" s="42"/>
      <c r="C2836" s="43"/>
      <c r="D2836" s="251" t="s">
        <v>289</v>
      </c>
      <c r="E2836" s="43"/>
      <c r="F2836" s="282" t="s">
        <v>2685</v>
      </c>
      <c r="G2836" s="43"/>
      <c r="H2836" s="43"/>
      <c r="I2836" s="246"/>
      <c r="J2836" s="43"/>
      <c r="K2836" s="43"/>
      <c r="L2836" s="47"/>
      <c r="M2836" s="247"/>
      <c r="N2836" s="248"/>
      <c r="O2836" s="94"/>
      <c r="P2836" s="94"/>
      <c r="Q2836" s="94"/>
      <c r="R2836" s="94"/>
      <c r="S2836" s="94"/>
      <c r="T2836" s="95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19" t="s">
        <v>289</v>
      </c>
      <c r="AU2836" s="19" t="s">
        <v>93</v>
      </c>
    </row>
    <row r="2837" s="15" customFormat="1">
      <c r="A2837" s="15"/>
      <c r="B2837" s="272"/>
      <c r="C2837" s="273"/>
      <c r="D2837" s="251" t="s">
        <v>260</v>
      </c>
      <c r="E2837" s="274" t="s">
        <v>1</v>
      </c>
      <c r="F2837" s="275" t="s">
        <v>2667</v>
      </c>
      <c r="G2837" s="273"/>
      <c r="H2837" s="274" t="s">
        <v>1</v>
      </c>
      <c r="I2837" s="276"/>
      <c r="J2837" s="273"/>
      <c r="K2837" s="273"/>
      <c r="L2837" s="277"/>
      <c r="M2837" s="278"/>
      <c r="N2837" s="279"/>
      <c r="O2837" s="279"/>
      <c r="P2837" s="279"/>
      <c r="Q2837" s="279"/>
      <c r="R2837" s="279"/>
      <c r="S2837" s="279"/>
      <c r="T2837" s="280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81" t="s">
        <v>260</v>
      </c>
      <c r="AU2837" s="281" t="s">
        <v>93</v>
      </c>
      <c r="AV2837" s="15" t="s">
        <v>91</v>
      </c>
      <c r="AW2837" s="15" t="s">
        <v>40</v>
      </c>
      <c r="AX2837" s="15" t="s">
        <v>84</v>
      </c>
      <c r="AY2837" s="281" t="s">
        <v>251</v>
      </c>
    </row>
    <row r="2838" s="13" customFormat="1">
      <c r="A2838" s="13"/>
      <c r="B2838" s="249"/>
      <c r="C2838" s="250"/>
      <c r="D2838" s="251" t="s">
        <v>260</v>
      </c>
      <c r="E2838" s="252" t="s">
        <v>1</v>
      </c>
      <c r="F2838" s="253" t="s">
        <v>2686</v>
      </c>
      <c r="G2838" s="250"/>
      <c r="H2838" s="254">
        <v>6.2000000000000002</v>
      </c>
      <c r="I2838" s="255"/>
      <c r="J2838" s="250"/>
      <c r="K2838" s="250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60" t="s">
        <v>260</v>
      </c>
      <c r="AU2838" s="260" t="s">
        <v>93</v>
      </c>
      <c r="AV2838" s="13" t="s">
        <v>93</v>
      </c>
      <c r="AW2838" s="13" t="s">
        <v>40</v>
      </c>
      <c r="AX2838" s="13" t="s">
        <v>91</v>
      </c>
      <c r="AY2838" s="260" t="s">
        <v>251</v>
      </c>
    </row>
    <row r="2839" s="2" customFormat="1" ht="66.75" customHeight="1">
      <c r="A2839" s="41"/>
      <c r="B2839" s="42"/>
      <c r="C2839" s="230" t="s">
        <v>2687</v>
      </c>
      <c r="D2839" s="230" t="s">
        <v>253</v>
      </c>
      <c r="E2839" s="231" t="s">
        <v>2688</v>
      </c>
      <c r="F2839" s="232" t="s">
        <v>2689</v>
      </c>
      <c r="G2839" s="233" t="s">
        <v>321</v>
      </c>
      <c r="H2839" s="234">
        <v>150.40000000000001</v>
      </c>
      <c r="I2839" s="235"/>
      <c r="J2839" s="236">
        <f>ROUND(I2839*H2839,2)</f>
        <v>0</v>
      </c>
      <c r="K2839" s="237"/>
      <c r="L2839" s="47"/>
      <c r="M2839" s="238" t="s">
        <v>1</v>
      </c>
      <c r="N2839" s="239" t="s">
        <v>49</v>
      </c>
      <c r="O2839" s="94"/>
      <c r="P2839" s="240">
        <f>O2839*H2839</f>
        <v>0</v>
      </c>
      <c r="Q2839" s="240">
        <v>0.00040000000000000002</v>
      </c>
      <c r="R2839" s="240">
        <f>Q2839*H2839</f>
        <v>0.060160000000000005</v>
      </c>
      <c r="S2839" s="240">
        <v>0</v>
      </c>
      <c r="T2839" s="241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42" t="s">
        <v>304</v>
      </c>
      <c r="AT2839" s="242" t="s">
        <v>253</v>
      </c>
      <c r="AU2839" s="242" t="s">
        <v>93</v>
      </c>
      <c r="AY2839" s="19" t="s">
        <v>251</v>
      </c>
      <c r="BE2839" s="243">
        <f>IF(N2839="základní",J2839,0)</f>
        <v>0</v>
      </c>
      <c r="BF2839" s="243">
        <f>IF(N2839="snížená",J2839,0)</f>
        <v>0</v>
      </c>
      <c r="BG2839" s="243">
        <f>IF(N2839="zákl. přenesená",J2839,0)</f>
        <v>0</v>
      </c>
      <c r="BH2839" s="243">
        <f>IF(N2839="sníž. přenesená",J2839,0)</f>
        <v>0</v>
      </c>
      <c r="BI2839" s="243">
        <f>IF(N2839="nulová",J2839,0)</f>
        <v>0</v>
      </c>
      <c r="BJ2839" s="19" t="s">
        <v>91</v>
      </c>
      <c r="BK2839" s="243">
        <f>ROUND(I2839*H2839,2)</f>
        <v>0</v>
      </c>
      <c r="BL2839" s="19" t="s">
        <v>304</v>
      </c>
      <c r="BM2839" s="242" t="s">
        <v>2690</v>
      </c>
    </row>
    <row r="2840" s="2" customFormat="1">
      <c r="A2840" s="41"/>
      <c r="B2840" s="42"/>
      <c r="C2840" s="43"/>
      <c r="D2840" s="251" t="s">
        <v>289</v>
      </c>
      <c r="E2840" s="43"/>
      <c r="F2840" s="282" t="s">
        <v>2691</v>
      </c>
      <c r="G2840" s="43"/>
      <c r="H2840" s="43"/>
      <c r="I2840" s="246"/>
      <c r="J2840" s="43"/>
      <c r="K2840" s="43"/>
      <c r="L2840" s="47"/>
      <c r="M2840" s="247"/>
      <c r="N2840" s="248"/>
      <c r="O2840" s="94"/>
      <c r="P2840" s="94"/>
      <c r="Q2840" s="94"/>
      <c r="R2840" s="94"/>
      <c r="S2840" s="94"/>
      <c r="T2840" s="95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19" t="s">
        <v>289</v>
      </c>
      <c r="AU2840" s="19" t="s">
        <v>93</v>
      </c>
    </row>
    <row r="2841" s="15" customFormat="1">
      <c r="A2841" s="15"/>
      <c r="B2841" s="272"/>
      <c r="C2841" s="273"/>
      <c r="D2841" s="251" t="s">
        <v>260</v>
      </c>
      <c r="E2841" s="274" t="s">
        <v>1</v>
      </c>
      <c r="F2841" s="275" t="s">
        <v>2692</v>
      </c>
      <c r="G2841" s="273"/>
      <c r="H2841" s="274" t="s">
        <v>1</v>
      </c>
      <c r="I2841" s="276"/>
      <c r="J2841" s="273"/>
      <c r="K2841" s="273"/>
      <c r="L2841" s="277"/>
      <c r="M2841" s="278"/>
      <c r="N2841" s="279"/>
      <c r="O2841" s="279"/>
      <c r="P2841" s="279"/>
      <c r="Q2841" s="279"/>
      <c r="R2841" s="279"/>
      <c r="S2841" s="279"/>
      <c r="T2841" s="280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81" t="s">
        <v>260</v>
      </c>
      <c r="AU2841" s="281" t="s">
        <v>93</v>
      </c>
      <c r="AV2841" s="15" t="s">
        <v>91</v>
      </c>
      <c r="AW2841" s="15" t="s">
        <v>40</v>
      </c>
      <c r="AX2841" s="15" t="s">
        <v>84</v>
      </c>
      <c r="AY2841" s="281" t="s">
        <v>251</v>
      </c>
    </row>
    <row r="2842" s="13" customFormat="1">
      <c r="A2842" s="13"/>
      <c r="B2842" s="249"/>
      <c r="C2842" s="250"/>
      <c r="D2842" s="251" t="s">
        <v>260</v>
      </c>
      <c r="E2842" s="252" t="s">
        <v>1</v>
      </c>
      <c r="F2842" s="253" t="s">
        <v>2693</v>
      </c>
      <c r="G2842" s="250"/>
      <c r="H2842" s="254">
        <v>75.200000000000003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260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251</v>
      </c>
    </row>
    <row r="2843" s="13" customFormat="1">
      <c r="A2843" s="13"/>
      <c r="B2843" s="249"/>
      <c r="C2843" s="250"/>
      <c r="D2843" s="251" t="s">
        <v>260</v>
      </c>
      <c r="E2843" s="252" t="s">
        <v>1</v>
      </c>
      <c r="F2843" s="253" t="s">
        <v>2694</v>
      </c>
      <c r="G2843" s="250"/>
      <c r="H2843" s="254">
        <v>75.200000000000003</v>
      </c>
      <c r="I2843" s="255"/>
      <c r="J2843" s="250"/>
      <c r="K2843" s="250"/>
      <c r="L2843" s="256"/>
      <c r="M2843" s="257"/>
      <c r="N2843" s="258"/>
      <c r="O2843" s="258"/>
      <c r="P2843" s="258"/>
      <c r="Q2843" s="258"/>
      <c r="R2843" s="258"/>
      <c r="S2843" s="258"/>
      <c r="T2843" s="25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60" t="s">
        <v>260</v>
      </c>
      <c r="AU2843" s="260" t="s">
        <v>93</v>
      </c>
      <c r="AV2843" s="13" t="s">
        <v>93</v>
      </c>
      <c r="AW2843" s="13" t="s">
        <v>40</v>
      </c>
      <c r="AX2843" s="13" t="s">
        <v>84</v>
      </c>
      <c r="AY2843" s="260" t="s">
        <v>251</v>
      </c>
    </row>
    <row r="2844" s="14" customFormat="1">
      <c r="A2844" s="14"/>
      <c r="B2844" s="261"/>
      <c r="C2844" s="262"/>
      <c r="D2844" s="251" t="s">
        <v>260</v>
      </c>
      <c r="E2844" s="263" t="s">
        <v>1</v>
      </c>
      <c r="F2844" s="264" t="s">
        <v>262</v>
      </c>
      <c r="G2844" s="262"/>
      <c r="H2844" s="265">
        <v>150.40000000000001</v>
      </c>
      <c r="I2844" s="266"/>
      <c r="J2844" s="262"/>
      <c r="K2844" s="262"/>
      <c r="L2844" s="267"/>
      <c r="M2844" s="268"/>
      <c r="N2844" s="269"/>
      <c r="O2844" s="269"/>
      <c r="P2844" s="269"/>
      <c r="Q2844" s="269"/>
      <c r="R2844" s="269"/>
      <c r="S2844" s="269"/>
      <c r="T2844" s="270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71" t="s">
        <v>260</v>
      </c>
      <c r="AU2844" s="271" t="s">
        <v>93</v>
      </c>
      <c r="AV2844" s="14" t="s">
        <v>257</v>
      </c>
      <c r="AW2844" s="14" t="s">
        <v>40</v>
      </c>
      <c r="AX2844" s="14" t="s">
        <v>91</v>
      </c>
      <c r="AY2844" s="271" t="s">
        <v>251</v>
      </c>
    </row>
    <row r="2845" s="2" customFormat="1" ht="66.75" customHeight="1">
      <c r="A2845" s="41"/>
      <c r="B2845" s="42"/>
      <c r="C2845" s="230" t="s">
        <v>2695</v>
      </c>
      <c r="D2845" s="230" t="s">
        <v>253</v>
      </c>
      <c r="E2845" s="231" t="s">
        <v>2696</v>
      </c>
      <c r="F2845" s="232" t="s">
        <v>2697</v>
      </c>
      <c r="G2845" s="233" t="s">
        <v>321</v>
      </c>
      <c r="H2845" s="234">
        <v>9.4000000000000004</v>
      </c>
      <c r="I2845" s="235"/>
      <c r="J2845" s="236">
        <f>ROUND(I2845*H2845,2)</f>
        <v>0</v>
      </c>
      <c r="K2845" s="237"/>
      <c r="L2845" s="47"/>
      <c r="M2845" s="238" t="s">
        <v>1</v>
      </c>
      <c r="N2845" s="239" t="s">
        <v>49</v>
      </c>
      <c r="O2845" s="94"/>
      <c r="P2845" s="240">
        <f>O2845*H2845</f>
        <v>0</v>
      </c>
      <c r="Q2845" s="240">
        <v>0.00040000000000000002</v>
      </c>
      <c r="R2845" s="240">
        <f>Q2845*H2845</f>
        <v>0.0037600000000000003</v>
      </c>
      <c r="S2845" s="240">
        <v>0</v>
      </c>
      <c r="T2845" s="241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42" t="s">
        <v>304</v>
      </c>
      <c r="AT2845" s="242" t="s">
        <v>253</v>
      </c>
      <c r="AU2845" s="242" t="s">
        <v>93</v>
      </c>
      <c r="AY2845" s="19" t="s">
        <v>251</v>
      </c>
      <c r="BE2845" s="243">
        <f>IF(N2845="základní",J2845,0)</f>
        <v>0</v>
      </c>
      <c r="BF2845" s="243">
        <f>IF(N2845="snížená",J2845,0)</f>
        <v>0</v>
      </c>
      <c r="BG2845" s="243">
        <f>IF(N2845="zákl. přenesená",J2845,0)</f>
        <v>0</v>
      </c>
      <c r="BH2845" s="243">
        <f>IF(N2845="sníž. přenesená",J2845,0)</f>
        <v>0</v>
      </c>
      <c r="BI2845" s="243">
        <f>IF(N2845="nulová",J2845,0)</f>
        <v>0</v>
      </c>
      <c r="BJ2845" s="19" t="s">
        <v>91</v>
      </c>
      <c r="BK2845" s="243">
        <f>ROUND(I2845*H2845,2)</f>
        <v>0</v>
      </c>
      <c r="BL2845" s="19" t="s">
        <v>304</v>
      </c>
      <c r="BM2845" s="242" t="s">
        <v>2698</v>
      </c>
    </row>
    <row r="2846" s="2" customFormat="1">
      <c r="A2846" s="41"/>
      <c r="B2846" s="42"/>
      <c r="C2846" s="43"/>
      <c r="D2846" s="251" t="s">
        <v>289</v>
      </c>
      <c r="E2846" s="43"/>
      <c r="F2846" s="282" t="s">
        <v>2699</v>
      </c>
      <c r="G2846" s="43"/>
      <c r="H2846" s="43"/>
      <c r="I2846" s="246"/>
      <c r="J2846" s="43"/>
      <c r="K2846" s="43"/>
      <c r="L2846" s="47"/>
      <c r="M2846" s="247"/>
      <c r="N2846" s="248"/>
      <c r="O2846" s="94"/>
      <c r="P2846" s="94"/>
      <c r="Q2846" s="94"/>
      <c r="R2846" s="94"/>
      <c r="S2846" s="94"/>
      <c r="T2846" s="95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19" t="s">
        <v>289</v>
      </c>
      <c r="AU2846" s="19" t="s">
        <v>93</v>
      </c>
    </row>
    <row r="2847" s="15" customFormat="1">
      <c r="A2847" s="15"/>
      <c r="B2847" s="272"/>
      <c r="C2847" s="273"/>
      <c r="D2847" s="251" t="s">
        <v>260</v>
      </c>
      <c r="E2847" s="274" t="s">
        <v>1</v>
      </c>
      <c r="F2847" s="275" t="s">
        <v>2692</v>
      </c>
      <c r="G2847" s="273"/>
      <c r="H2847" s="274" t="s">
        <v>1</v>
      </c>
      <c r="I2847" s="276"/>
      <c r="J2847" s="273"/>
      <c r="K2847" s="273"/>
      <c r="L2847" s="277"/>
      <c r="M2847" s="278"/>
      <c r="N2847" s="279"/>
      <c r="O2847" s="279"/>
      <c r="P2847" s="279"/>
      <c r="Q2847" s="279"/>
      <c r="R2847" s="279"/>
      <c r="S2847" s="279"/>
      <c r="T2847" s="280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81" t="s">
        <v>260</v>
      </c>
      <c r="AU2847" s="281" t="s">
        <v>93</v>
      </c>
      <c r="AV2847" s="15" t="s">
        <v>91</v>
      </c>
      <c r="AW2847" s="15" t="s">
        <v>40</v>
      </c>
      <c r="AX2847" s="15" t="s">
        <v>84</v>
      </c>
      <c r="AY2847" s="281" t="s">
        <v>251</v>
      </c>
    </row>
    <row r="2848" s="13" customFormat="1">
      <c r="A2848" s="13"/>
      <c r="B2848" s="249"/>
      <c r="C2848" s="250"/>
      <c r="D2848" s="251" t="s">
        <v>260</v>
      </c>
      <c r="E2848" s="252" t="s">
        <v>1</v>
      </c>
      <c r="F2848" s="253" t="s">
        <v>2700</v>
      </c>
      <c r="G2848" s="250"/>
      <c r="H2848" s="254">
        <v>9.4000000000000004</v>
      </c>
      <c r="I2848" s="255"/>
      <c r="J2848" s="250"/>
      <c r="K2848" s="250"/>
      <c r="L2848" s="256"/>
      <c r="M2848" s="257"/>
      <c r="N2848" s="258"/>
      <c r="O2848" s="258"/>
      <c r="P2848" s="258"/>
      <c r="Q2848" s="258"/>
      <c r="R2848" s="258"/>
      <c r="S2848" s="258"/>
      <c r="T2848" s="25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0" t="s">
        <v>260</v>
      </c>
      <c r="AU2848" s="260" t="s">
        <v>93</v>
      </c>
      <c r="AV2848" s="13" t="s">
        <v>93</v>
      </c>
      <c r="AW2848" s="13" t="s">
        <v>40</v>
      </c>
      <c r="AX2848" s="13" t="s">
        <v>91</v>
      </c>
      <c r="AY2848" s="260" t="s">
        <v>251</v>
      </c>
    </row>
    <row r="2849" s="2" customFormat="1" ht="66.75" customHeight="1">
      <c r="A2849" s="41"/>
      <c r="B2849" s="42"/>
      <c r="C2849" s="230" t="s">
        <v>2701</v>
      </c>
      <c r="D2849" s="230" t="s">
        <v>253</v>
      </c>
      <c r="E2849" s="231" t="s">
        <v>2702</v>
      </c>
      <c r="F2849" s="232" t="s">
        <v>2703</v>
      </c>
      <c r="G2849" s="233" t="s">
        <v>321</v>
      </c>
      <c r="H2849" s="234">
        <v>84.599999999999994</v>
      </c>
      <c r="I2849" s="235"/>
      <c r="J2849" s="236">
        <f>ROUND(I2849*H2849,2)</f>
        <v>0</v>
      </c>
      <c r="K2849" s="237"/>
      <c r="L2849" s="47"/>
      <c r="M2849" s="238" t="s">
        <v>1</v>
      </c>
      <c r="N2849" s="239" t="s">
        <v>49</v>
      </c>
      <c r="O2849" s="94"/>
      <c r="P2849" s="240">
        <f>O2849*H2849</f>
        <v>0</v>
      </c>
      <c r="Q2849" s="240">
        <v>0.00040000000000000002</v>
      </c>
      <c r="R2849" s="240">
        <f>Q2849*H2849</f>
        <v>0.033840000000000002</v>
      </c>
      <c r="S2849" s="240">
        <v>0</v>
      </c>
      <c r="T2849" s="241">
        <f>S2849*H2849</f>
        <v>0</v>
      </c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R2849" s="242" t="s">
        <v>304</v>
      </c>
      <c r="AT2849" s="242" t="s">
        <v>253</v>
      </c>
      <c r="AU2849" s="242" t="s">
        <v>93</v>
      </c>
      <c r="AY2849" s="19" t="s">
        <v>251</v>
      </c>
      <c r="BE2849" s="243">
        <f>IF(N2849="základní",J2849,0)</f>
        <v>0</v>
      </c>
      <c r="BF2849" s="243">
        <f>IF(N2849="snížená",J2849,0)</f>
        <v>0</v>
      </c>
      <c r="BG2849" s="243">
        <f>IF(N2849="zákl. přenesená",J2849,0)</f>
        <v>0</v>
      </c>
      <c r="BH2849" s="243">
        <f>IF(N2849="sníž. přenesená",J2849,0)</f>
        <v>0</v>
      </c>
      <c r="BI2849" s="243">
        <f>IF(N2849="nulová",J2849,0)</f>
        <v>0</v>
      </c>
      <c r="BJ2849" s="19" t="s">
        <v>91</v>
      </c>
      <c r="BK2849" s="243">
        <f>ROUND(I2849*H2849,2)</f>
        <v>0</v>
      </c>
      <c r="BL2849" s="19" t="s">
        <v>304</v>
      </c>
      <c r="BM2849" s="242" t="s">
        <v>2704</v>
      </c>
    </row>
    <row r="2850" s="2" customFormat="1">
      <c r="A2850" s="41"/>
      <c r="B2850" s="42"/>
      <c r="C2850" s="43"/>
      <c r="D2850" s="251" t="s">
        <v>289</v>
      </c>
      <c r="E2850" s="43"/>
      <c r="F2850" s="282" t="s">
        <v>2705</v>
      </c>
      <c r="G2850" s="43"/>
      <c r="H2850" s="43"/>
      <c r="I2850" s="246"/>
      <c r="J2850" s="43"/>
      <c r="K2850" s="43"/>
      <c r="L2850" s="47"/>
      <c r="M2850" s="247"/>
      <c r="N2850" s="248"/>
      <c r="O2850" s="94"/>
      <c r="P2850" s="94"/>
      <c r="Q2850" s="94"/>
      <c r="R2850" s="94"/>
      <c r="S2850" s="94"/>
      <c r="T2850" s="95"/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T2850" s="19" t="s">
        <v>289</v>
      </c>
      <c r="AU2850" s="19" t="s">
        <v>93</v>
      </c>
    </row>
    <row r="2851" s="15" customFormat="1">
      <c r="A2851" s="15"/>
      <c r="B2851" s="272"/>
      <c r="C2851" s="273"/>
      <c r="D2851" s="251" t="s">
        <v>260</v>
      </c>
      <c r="E2851" s="274" t="s">
        <v>1</v>
      </c>
      <c r="F2851" s="275" t="s">
        <v>2692</v>
      </c>
      <c r="G2851" s="273"/>
      <c r="H2851" s="274" t="s">
        <v>1</v>
      </c>
      <c r="I2851" s="276"/>
      <c r="J2851" s="273"/>
      <c r="K2851" s="273"/>
      <c r="L2851" s="277"/>
      <c r="M2851" s="278"/>
      <c r="N2851" s="279"/>
      <c r="O2851" s="279"/>
      <c r="P2851" s="279"/>
      <c r="Q2851" s="279"/>
      <c r="R2851" s="279"/>
      <c r="S2851" s="279"/>
      <c r="T2851" s="280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1" t="s">
        <v>260</v>
      </c>
      <c r="AU2851" s="281" t="s">
        <v>93</v>
      </c>
      <c r="AV2851" s="15" t="s">
        <v>91</v>
      </c>
      <c r="AW2851" s="15" t="s">
        <v>40</v>
      </c>
      <c r="AX2851" s="15" t="s">
        <v>84</v>
      </c>
      <c r="AY2851" s="281" t="s">
        <v>251</v>
      </c>
    </row>
    <row r="2852" s="13" customFormat="1">
      <c r="A2852" s="13"/>
      <c r="B2852" s="249"/>
      <c r="C2852" s="250"/>
      <c r="D2852" s="251" t="s">
        <v>260</v>
      </c>
      <c r="E2852" s="252" t="s">
        <v>1</v>
      </c>
      <c r="F2852" s="253" t="s">
        <v>2706</v>
      </c>
      <c r="G2852" s="250"/>
      <c r="H2852" s="254">
        <v>84.599999999999994</v>
      </c>
      <c r="I2852" s="255"/>
      <c r="J2852" s="250"/>
      <c r="K2852" s="250"/>
      <c r="L2852" s="256"/>
      <c r="M2852" s="257"/>
      <c r="N2852" s="258"/>
      <c r="O2852" s="258"/>
      <c r="P2852" s="258"/>
      <c r="Q2852" s="258"/>
      <c r="R2852" s="258"/>
      <c r="S2852" s="258"/>
      <c r="T2852" s="25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60" t="s">
        <v>260</v>
      </c>
      <c r="AU2852" s="260" t="s">
        <v>93</v>
      </c>
      <c r="AV2852" s="13" t="s">
        <v>93</v>
      </c>
      <c r="AW2852" s="13" t="s">
        <v>40</v>
      </c>
      <c r="AX2852" s="13" t="s">
        <v>91</v>
      </c>
      <c r="AY2852" s="260" t="s">
        <v>251</v>
      </c>
    </row>
    <row r="2853" s="2" customFormat="1" ht="66.75" customHeight="1">
      <c r="A2853" s="41"/>
      <c r="B2853" s="42"/>
      <c r="C2853" s="230" t="s">
        <v>2707</v>
      </c>
      <c r="D2853" s="230" t="s">
        <v>253</v>
      </c>
      <c r="E2853" s="231" t="s">
        <v>2708</v>
      </c>
      <c r="F2853" s="232" t="s">
        <v>2709</v>
      </c>
      <c r="G2853" s="233" t="s">
        <v>321</v>
      </c>
      <c r="H2853" s="234">
        <v>84.599999999999994</v>
      </c>
      <c r="I2853" s="235"/>
      <c r="J2853" s="236">
        <f>ROUND(I2853*H2853,2)</f>
        <v>0</v>
      </c>
      <c r="K2853" s="237"/>
      <c r="L2853" s="47"/>
      <c r="M2853" s="238" t="s">
        <v>1</v>
      </c>
      <c r="N2853" s="239" t="s">
        <v>49</v>
      </c>
      <c r="O2853" s="94"/>
      <c r="P2853" s="240">
        <f>O2853*H2853</f>
        <v>0</v>
      </c>
      <c r="Q2853" s="240">
        <v>0.00040000000000000002</v>
      </c>
      <c r="R2853" s="240">
        <f>Q2853*H2853</f>
        <v>0.033840000000000002</v>
      </c>
      <c r="S2853" s="240">
        <v>0</v>
      </c>
      <c r="T2853" s="241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42" t="s">
        <v>304</v>
      </c>
      <c r="AT2853" s="242" t="s">
        <v>253</v>
      </c>
      <c r="AU2853" s="242" t="s">
        <v>93</v>
      </c>
      <c r="AY2853" s="19" t="s">
        <v>251</v>
      </c>
      <c r="BE2853" s="243">
        <f>IF(N2853="základní",J2853,0)</f>
        <v>0</v>
      </c>
      <c r="BF2853" s="243">
        <f>IF(N2853="snížená",J2853,0)</f>
        <v>0</v>
      </c>
      <c r="BG2853" s="243">
        <f>IF(N2853="zákl. přenesená",J2853,0)</f>
        <v>0</v>
      </c>
      <c r="BH2853" s="243">
        <f>IF(N2853="sníž. přenesená",J2853,0)</f>
        <v>0</v>
      </c>
      <c r="BI2853" s="243">
        <f>IF(N2853="nulová",J2853,0)</f>
        <v>0</v>
      </c>
      <c r="BJ2853" s="19" t="s">
        <v>91</v>
      </c>
      <c r="BK2853" s="243">
        <f>ROUND(I2853*H2853,2)</f>
        <v>0</v>
      </c>
      <c r="BL2853" s="19" t="s">
        <v>304</v>
      </c>
      <c r="BM2853" s="242" t="s">
        <v>2710</v>
      </c>
    </row>
    <row r="2854" s="2" customFormat="1">
      <c r="A2854" s="41"/>
      <c r="B2854" s="42"/>
      <c r="C2854" s="43"/>
      <c r="D2854" s="251" t="s">
        <v>289</v>
      </c>
      <c r="E2854" s="43"/>
      <c r="F2854" s="282" t="s">
        <v>2711</v>
      </c>
      <c r="G2854" s="43"/>
      <c r="H2854" s="43"/>
      <c r="I2854" s="246"/>
      <c r="J2854" s="43"/>
      <c r="K2854" s="43"/>
      <c r="L2854" s="47"/>
      <c r="M2854" s="247"/>
      <c r="N2854" s="248"/>
      <c r="O2854" s="94"/>
      <c r="P2854" s="94"/>
      <c r="Q2854" s="94"/>
      <c r="R2854" s="94"/>
      <c r="S2854" s="94"/>
      <c r="T2854" s="95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19" t="s">
        <v>289</v>
      </c>
      <c r="AU2854" s="19" t="s">
        <v>93</v>
      </c>
    </row>
    <row r="2855" s="15" customFormat="1">
      <c r="A2855" s="15"/>
      <c r="B2855" s="272"/>
      <c r="C2855" s="273"/>
      <c r="D2855" s="251" t="s">
        <v>260</v>
      </c>
      <c r="E2855" s="274" t="s">
        <v>1</v>
      </c>
      <c r="F2855" s="275" t="s">
        <v>2692</v>
      </c>
      <c r="G2855" s="273"/>
      <c r="H2855" s="274" t="s">
        <v>1</v>
      </c>
      <c r="I2855" s="276"/>
      <c r="J2855" s="273"/>
      <c r="K2855" s="273"/>
      <c r="L2855" s="277"/>
      <c r="M2855" s="278"/>
      <c r="N2855" s="279"/>
      <c r="O2855" s="279"/>
      <c r="P2855" s="279"/>
      <c r="Q2855" s="279"/>
      <c r="R2855" s="279"/>
      <c r="S2855" s="279"/>
      <c r="T2855" s="280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81" t="s">
        <v>260</v>
      </c>
      <c r="AU2855" s="281" t="s">
        <v>93</v>
      </c>
      <c r="AV2855" s="15" t="s">
        <v>91</v>
      </c>
      <c r="AW2855" s="15" t="s">
        <v>40</v>
      </c>
      <c r="AX2855" s="15" t="s">
        <v>84</v>
      </c>
      <c r="AY2855" s="281" t="s">
        <v>251</v>
      </c>
    </row>
    <row r="2856" s="13" customFormat="1">
      <c r="A2856" s="13"/>
      <c r="B2856" s="249"/>
      <c r="C2856" s="250"/>
      <c r="D2856" s="251" t="s">
        <v>260</v>
      </c>
      <c r="E2856" s="252" t="s">
        <v>1</v>
      </c>
      <c r="F2856" s="253" t="s">
        <v>2712</v>
      </c>
      <c r="G2856" s="250"/>
      <c r="H2856" s="254">
        <v>84.599999999999994</v>
      </c>
      <c r="I2856" s="255"/>
      <c r="J2856" s="250"/>
      <c r="K2856" s="250"/>
      <c r="L2856" s="256"/>
      <c r="M2856" s="257"/>
      <c r="N2856" s="258"/>
      <c r="O2856" s="258"/>
      <c r="P2856" s="258"/>
      <c r="Q2856" s="258"/>
      <c r="R2856" s="258"/>
      <c r="S2856" s="258"/>
      <c r="T2856" s="25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0" t="s">
        <v>260</v>
      </c>
      <c r="AU2856" s="260" t="s">
        <v>93</v>
      </c>
      <c r="AV2856" s="13" t="s">
        <v>93</v>
      </c>
      <c r="AW2856" s="13" t="s">
        <v>40</v>
      </c>
      <c r="AX2856" s="13" t="s">
        <v>91</v>
      </c>
      <c r="AY2856" s="260" t="s">
        <v>251</v>
      </c>
    </row>
    <row r="2857" s="2" customFormat="1" ht="66.75" customHeight="1">
      <c r="A2857" s="41"/>
      <c r="B2857" s="42"/>
      <c r="C2857" s="230" t="s">
        <v>2713</v>
      </c>
      <c r="D2857" s="230" t="s">
        <v>253</v>
      </c>
      <c r="E2857" s="231" t="s">
        <v>2714</v>
      </c>
      <c r="F2857" s="232" t="s">
        <v>2715</v>
      </c>
      <c r="G2857" s="233" t="s">
        <v>321</v>
      </c>
      <c r="H2857" s="234">
        <v>23.300000000000001</v>
      </c>
      <c r="I2857" s="235"/>
      <c r="J2857" s="236">
        <f>ROUND(I2857*H2857,2)</f>
        <v>0</v>
      </c>
      <c r="K2857" s="237"/>
      <c r="L2857" s="47"/>
      <c r="M2857" s="238" t="s">
        <v>1</v>
      </c>
      <c r="N2857" s="239" t="s">
        <v>49</v>
      </c>
      <c r="O2857" s="94"/>
      <c r="P2857" s="240">
        <f>O2857*H2857</f>
        <v>0</v>
      </c>
      <c r="Q2857" s="240">
        <v>0.00528</v>
      </c>
      <c r="R2857" s="240">
        <f>Q2857*H2857</f>
        <v>0.12302400000000001</v>
      </c>
      <c r="S2857" s="240">
        <v>0</v>
      </c>
      <c r="T2857" s="241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42" t="s">
        <v>304</v>
      </c>
      <c r="AT2857" s="242" t="s">
        <v>253</v>
      </c>
      <c r="AU2857" s="242" t="s">
        <v>93</v>
      </c>
      <c r="AY2857" s="19" t="s">
        <v>251</v>
      </c>
      <c r="BE2857" s="243">
        <f>IF(N2857="základní",J2857,0)</f>
        <v>0</v>
      </c>
      <c r="BF2857" s="243">
        <f>IF(N2857="snížená",J2857,0)</f>
        <v>0</v>
      </c>
      <c r="BG2857" s="243">
        <f>IF(N2857="zákl. přenesená",J2857,0)</f>
        <v>0</v>
      </c>
      <c r="BH2857" s="243">
        <f>IF(N2857="sníž. přenesená",J2857,0)</f>
        <v>0</v>
      </c>
      <c r="BI2857" s="243">
        <f>IF(N2857="nulová",J2857,0)</f>
        <v>0</v>
      </c>
      <c r="BJ2857" s="19" t="s">
        <v>91</v>
      </c>
      <c r="BK2857" s="243">
        <f>ROUND(I2857*H2857,2)</f>
        <v>0</v>
      </c>
      <c r="BL2857" s="19" t="s">
        <v>304</v>
      </c>
      <c r="BM2857" s="242" t="s">
        <v>2716</v>
      </c>
    </row>
    <row r="2858" s="2" customFormat="1">
      <c r="A2858" s="41"/>
      <c r="B2858" s="42"/>
      <c r="C2858" s="43"/>
      <c r="D2858" s="251" t="s">
        <v>289</v>
      </c>
      <c r="E2858" s="43"/>
      <c r="F2858" s="282" t="s">
        <v>2717</v>
      </c>
      <c r="G2858" s="43"/>
      <c r="H2858" s="43"/>
      <c r="I2858" s="246"/>
      <c r="J2858" s="43"/>
      <c r="K2858" s="43"/>
      <c r="L2858" s="47"/>
      <c r="M2858" s="247"/>
      <c r="N2858" s="248"/>
      <c r="O2858" s="94"/>
      <c r="P2858" s="94"/>
      <c r="Q2858" s="94"/>
      <c r="R2858" s="94"/>
      <c r="S2858" s="94"/>
      <c r="T2858" s="95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19" t="s">
        <v>289</v>
      </c>
      <c r="AU2858" s="19" t="s">
        <v>93</v>
      </c>
    </row>
    <row r="2859" s="15" customFormat="1">
      <c r="A2859" s="15"/>
      <c r="B2859" s="272"/>
      <c r="C2859" s="273"/>
      <c r="D2859" s="251" t="s">
        <v>260</v>
      </c>
      <c r="E2859" s="274" t="s">
        <v>1</v>
      </c>
      <c r="F2859" s="275" t="s">
        <v>2650</v>
      </c>
      <c r="G2859" s="273"/>
      <c r="H2859" s="274" t="s">
        <v>1</v>
      </c>
      <c r="I2859" s="276"/>
      <c r="J2859" s="273"/>
      <c r="K2859" s="273"/>
      <c r="L2859" s="277"/>
      <c r="M2859" s="278"/>
      <c r="N2859" s="279"/>
      <c r="O2859" s="279"/>
      <c r="P2859" s="279"/>
      <c r="Q2859" s="279"/>
      <c r="R2859" s="279"/>
      <c r="S2859" s="279"/>
      <c r="T2859" s="280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81" t="s">
        <v>260</v>
      </c>
      <c r="AU2859" s="281" t="s">
        <v>93</v>
      </c>
      <c r="AV2859" s="15" t="s">
        <v>91</v>
      </c>
      <c r="AW2859" s="15" t="s">
        <v>40</v>
      </c>
      <c r="AX2859" s="15" t="s">
        <v>84</v>
      </c>
      <c r="AY2859" s="281" t="s">
        <v>251</v>
      </c>
    </row>
    <row r="2860" s="13" customFormat="1">
      <c r="A2860" s="13"/>
      <c r="B2860" s="249"/>
      <c r="C2860" s="250"/>
      <c r="D2860" s="251" t="s">
        <v>260</v>
      </c>
      <c r="E2860" s="252" t="s">
        <v>1</v>
      </c>
      <c r="F2860" s="253" t="s">
        <v>2718</v>
      </c>
      <c r="G2860" s="250"/>
      <c r="H2860" s="254">
        <v>6.7999999999999998</v>
      </c>
      <c r="I2860" s="255"/>
      <c r="J2860" s="250"/>
      <c r="K2860" s="250"/>
      <c r="L2860" s="256"/>
      <c r="M2860" s="257"/>
      <c r="N2860" s="258"/>
      <c r="O2860" s="258"/>
      <c r="P2860" s="258"/>
      <c r="Q2860" s="258"/>
      <c r="R2860" s="258"/>
      <c r="S2860" s="258"/>
      <c r="T2860" s="25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60" t="s">
        <v>260</v>
      </c>
      <c r="AU2860" s="260" t="s">
        <v>93</v>
      </c>
      <c r="AV2860" s="13" t="s">
        <v>93</v>
      </c>
      <c r="AW2860" s="13" t="s">
        <v>40</v>
      </c>
      <c r="AX2860" s="13" t="s">
        <v>84</v>
      </c>
      <c r="AY2860" s="260" t="s">
        <v>251</v>
      </c>
    </row>
    <row r="2861" s="13" customFormat="1">
      <c r="A2861" s="13"/>
      <c r="B2861" s="249"/>
      <c r="C2861" s="250"/>
      <c r="D2861" s="251" t="s">
        <v>260</v>
      </c>
      <c r="E2861" s="252" t="s">
        <v>1</v>
      </c>
      <c r="F2861" s="253" t="s">
        <v>2719</v>
      </c>
      <c r="G2861" s="250"/>
      <c r="H2861" s="254">
        <v>3.5</v>
      </c>
      <c r="I2861" s="255"/>
      <c r="J2861" s="250"/>
      <c r="K2861" s="250"/>
      <c r="L2861" s="256"/>
      <c r="M2861" s="257"/>
      <c r="N2861" s="258"/>
      <c r="O2861" s="258"/>
      <c r="P2861" s="258"/>
      <c r="Q2861" s="258"/>
      <c r="R2861" s="258"/>
      <c r="S2861" s="258"/>
      <c r="T2861" s="25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60" t="s">
        <v>260</v>
      </c>
      <c r="AU2861" s="260" t="s">
        <v>93</v>
      </c>
      <c r="AV2861" s="13" t="s">
        <v>93</v>
      </c>
      <c r="AW2861" s="13" t="s">
        <v>40</v>
      </c>
      <c r="AX2861" s="13" t="s">
        <v>84</v>
      </c>
      <c r="AY2861" s="260" t="s">
        <v>251</v>
      </c>
    </row>
    <row r="2862" s="13" customFormat="1">
      <c r="A2862" s="13"/>
      <c r="B2862" s="249"/>
      <c r="C2862" s="250"/>
      <c r="D2862" s="251" t="s">
        <v>260</v>
      </c>
      <c r="E2862" s="252" t="s">
        <v>1</v>
      </c>
      <c r="F2862" s="253" t="s">
        <v>2720</v>
      </c>
      <c r="G2862" s="250"/>
      <c r="H2862" s="254">
        <v>3.5</v>
      </c>
      <c r="I2862" s="255"/>
      <c r="J2862" s="250"/>
      <c r="K2862" s="250"/>
      <c r="L2862" s="256"/>
      <c r="M2862" s="257"/>
      <c r="N2862" s="258"/>
      <c r="O2862" s="258"/>
      <c r="P2862" s="258"/>
      <c r="Q2862" s="258"/>
      <c r="R2862" s="258"/>
      <c r="S2862" s="258"/>
      <c r="T2862" s="25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60" t="s">
        <v>260</v>
      </c>
      <c r="AU2862" s="260" t="s">
        <v>93</v>
      </c>
      <c r="AV2862" s="13" t="s">
        <v>93</v>
      </c>
      <c r="AW2862" s="13" t="s">
        <v>40</v>
      </c>
      <c r="AX2862" s="13" t="s">
        <v>84</v>
      </c>
      <c r="AY2862" s="260" t="s">
        <v>251</v>
      </c>
    </row>
    <row r="2863" s="13" customFormat="1">
      <c r="A2863" s="13"/>
      <c r="B2863" s="249"/>
      <c r="C2863" s="250"/>
      <c r="D2863" s="251" t="s">
        <v>260</v>
      </c>
      <c r="E2863" s="252" t="s">
        <v>1</v>
      </c>
      <c r="F2863" s="253" t="s">
        <v>2721</v>
      </c>
      <c r="G2863" s="250"/>
      <c r="H2863" s="254">
        <v>3.5</v>
      </c>
      <c r="I2863" s="255"/>
      <c r="J2863" s="250"/>
      <c r="K2863" s="250"/>
      <c r="L2863" s="256"/>
      <c r="M2863" s="257"/>
      <c r="N2863" s="258"/>
      <c r="O2863" s="258"/>
      <c r="P2863" s="258"/>
      <c r="Q2863" s="258"/>
      <c r="R2863" s="258"/>
      <c r="S2863" s="258"/>
      <c r="T2863" s="25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60" t="s">
        <v>260</v>
      </c>
      <c r="AU2863" s="260" t="s">
        <v>93</v>
      </c>
      <c r="AV2863" s="13" t="s">
        <v>93</v>
      </c>
      <c r="AW2863" s="13" t="s">
        <v>40</v>
      </c>
      <c r="AX2863" s="13" t="s">
        <v>84</v>
      </c>
      <c r="AY2863" s="260" t="s">
        <v>251</v>
      </c>
    </row>
    <row r="2864" s="13" customFormat="1">
      <c r="A2864" s="13"/>
      <c r="B2864" s="249"/>
      <c r="C2864" s="250"/>
      <c r="D2864" s="251" t="s">
        <v>260</v>
      </c>
      <c r="E2864" s="252" t="s">
        <v>1</v>
      </c>
      <c r="F2864" s="253" t="s">
        <v>2722</v>
      </c>
      <c r="G2864" s="250"/>
      <c r="H2864" s="254">
        <v>3.5</v>
      </c>
      <c r="I2864" s="255"/>
      <c r="J2864" s="250"/>
      <c r="K2864" s="250"/>
      <c r="L2864" s="256"/>
      <c r="M2864" s="257"/>
      <c r="N2864" s="258"/>
      <c r="O2864" s="258"/>
      <c r="P2864" s="258"/>
      <c r="Q2864" s="258"/>
      <c r="R2864" s="258"/>
      <c r="S2864" s="258"/>
      <c r="T2864" s="25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0" t="s">
        <v>260</v>
      </c>
      <c r="AU2864" s="260" t="s">
        <v>93</v>
      </c>
      <c r="AV2864" s="13" t="s">
        <v>93</v>
      </c>
      <c r="AW2864" s="13" t="s">
        <v>40</v>
      </c>
      <c r="AX2864" s="13" t="s">
        <v>84</v>
      </c>
      <c r="AY2864" s="260" t="s">
        <v>251</v>
      </c>
    </row>
    <row r="2865" s="13" customFormat="1">
      <c r="A2865" s="13"/>
      <c r="B2865" s="249"/>
      <c r="C2865" s="250"/>
      <c r="D2865" s="251" t="s">
        <v>260</v>
      </c>
      <c r="E2865" s="252" t="s">
        <v>1</v>
      </c>
      <c r="F2865" s="253" t="s">
        <v>2723</v>
      </c>
      <c r="G2865" s="250"/>
      <c r="H2865" s="254">
        <v>2.5</v>
      </c>
      <c r="I2865" s="255"/>
      <c r="J2865" s="250"/>
      <c r="K2865" s="250"/>
      <c r="L2865" s="256"/>
      <c r="M2865" s="257"/>
      <c r="N2865" s="258"/>
      <c r="O2865" s="258"/>
      <c r="P2865" s="258"/>
      <c r="Q2865" s="258"/>
      <c r="R2865" s="258"/>
      <c r="S2865" s="258"/>
      <c r="T2865" s="25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60" t="s">
        <v>260</v>
      </c>
      <c r="AU2865" s="260" t="s">
        <v>93</v>
      </c>
      <c r="AV2865" s="13" t="s">
        <v>93</v>
      </c>
      <c r="AW2865" s="13" t="s">
        <v>40</v>
      </c>
      <c r="AX2865" s="13" t="s">
        <v>84</v>
      </c>
      <c r="AY2865" s="260" t="s">
        <v>251</v>
      </c>
    </row>
    <row r="2866" s="14" customFormat="1">
      <c r="A2866" s="14"/>
      <c r="B2866" s="261"/>
      <c r="C2866" s="262"/>
      <c r="D2866" s="251" t="s">
        <v>260</v>
      </c>
      <c r="E2866" s="263" t="s">
        <v>1</v>
      </c>
      <c r="F2866" s="264" t="s">
        <v>262</v>
      </c>
      <c r="G2866" s="262"/>
      <c r="H2866" s="265">
        <v>23.300000000000001</v>
      </c>
      <c r="I2866" s="266"/>
      <c r="J2866" s="262"/>
      <c r="K2866" s="262"/>
      <c r="L2866" s="267"/>
      <c r="M2866" s="268"/>
      <c r="N2866" s="269"/>
      <c r="O2866" s="269"/>
      <c r="P2866" s="269"/>
      <c r="Q2866" s="269"/>
      <c r="R2866" s="269"/>
      <c r="S2866" s="269"/>
      <c r="T2866" s="270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71" t="s">
        <v>260</v>
      </c>
      <c r="AU2866" s="271" t="s">
        <v>93</v>
      </c>
      <c r="AV2866" s="14" t="s">
        <v>257</v>
      </c>
      <c r="AW2866" s="14" t="s">
        <v>40</v>
      </c>
      <c r="AX2866" s="14" t="s">
        <v>91</v>
      </c>
      <c r="AY2866" s="271" t="s">
        <v>251</v>
      </c>
    </row>
    <row r="2867" s="2" customFormat="1" ht="49.05" customHeight="1">
      <c r="A2867" s="41"/>
      <c r="B2867" s="42"/>
      <c r="C2867" s="230" t="s">
        <v>2724</v>
      </c>
      <c r="D2867" s="230" t="s">
        <v>253</v>
      </c>
      <c r="E2867" s="231" t="s">
        <v>2725</v>
      </c>
      <c r="F2867" s="232" t="s">
        <v>2726</v>
      </c>
      <c r="G2867" s="233" t="s">
        <v>321</v>
      </c>
      <c r="H2867" s="234">
        <v>177.86000000000001</v>
      </c>
      <c r="I2867" s="235"/>
      <c r="J2867" s="236">
        <f>ROUND(I2867*H2867,2)</f>
        <v>0</v>
      </c>
      <c r="K2867" s="237"/>
      <c r="L2867" s="47"/>
      <c r="M2867" s="238" t="s">
        <v>1</v>
      </c>
      <c r="N2867" s="239" t="s">
        <v>49</v>
      </c>
      <c r="O2867" s="94"/>
      <c r="P2867" s="240">
        <f>O2867*H2867</f>
        <v>0</v>
      </c>
      <c r="Q2867" s="240">
        <v>0</v>
      </c>
      <c r="R2867" s="240">
        <f>Q2867*H2867</f>
        <v>0</v>
      </c>
      <c r="S2867" s="240">
        <v>0</v>
      </c>
      <c r="T2867" s="241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42" t="s">
        <v>304</v>
      </c>
      <c r="AT2867" s="242" t="s">
        <v>253</v>
      </c>
      <c r="AU2867" s="242" t="s">
        <v>93</v>
      </c>
      <c r="AY2867" s="19" t="s">
        <v>251</v>
      </c>
      <c r="BE2867" s="243">
        <f>IF(N2867="základní",J2867,0)</f>
        <v>0</v>
      </c>
      <c r="BF2867" s="243">
        <f>IF(N2867="snížená",J2867,0)</f>
        <v>0</v>
      </c>
      <c r="BG2867" s="243">
        <f>IF(N2867="zákl. přenesená",J2867,0)</f>
        <v>0</v>
      </c>
      <c r="BH2867" s="243">
        <f>IF(N2867="sníž. přenesená",J2867,0)</f>
        <v>0</v>
      </c>
      <c r="BI2867" s="243">
        <f>IF(N2867="nulová",J2867,0)</f>
        <v>0</v>
      </c>
      <c r="BJ2867" s="19" t="s">
        <v>91</v>
      </c>
      <c r="BK2867" s="243">
        <f>ROUND(I2867*H2867,2)</f>
        <v>0</v>
      </c>
      <c r="BL2867" s="19" t="s">
        <v>304</v>
      </c>
      <c r="BM2867" s="242" t="s">
        <v>2727</v>
      </c>
    </row>
    <row r="2868" s="15" customFormat="1">
      <c r="A2868" s="15"/>
      <c r="B2868" s="272"/>
      <c r="C2868" s="273"/>
      <c r="D2868" s="251" t="s">
        <v>260</v>
      </c>
      <c r="E2868" s="274" t="s">
        <v>1</v>
      </c>
      <c r="F2868" s="275" t="s">
        <v>1128</v>
      </c>
      <c r="G2868" s="273"/>
      <c r="H2868" s="274" t="s">
        <v>1</v>
      </c>
      <c r="I2868" s="276"/>
      <c r="J2868" s="273"/>
      <c r="K2868" s="273"/>
      <c r="L2868" s="277"/>
      <c r="M2868" s="278"/>
      <c r="N2868" s="279"/>
      <c r="O2868" s="279"/>
      <c r="P2868" s="279"/>
      <c r="Q2868" s="279"/>
      <c r="R2868" s="279"/>
      <c r="S2868" s="279"/>
      <c r="T2868" s="280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81" t="s">
        <v>260</v>
      </c>
      <c r="AU2868" s="281" t="s">
        <v>93</v>
      </c>
      <c r="AV2868" s="15" t="s">
        <v>91</v>
      </c>
      <c r="AW2868" s="15" t="s">
        <v>40</v>
      </c>
      <c r="AX2868" s="15" t="s">
        <v>84</v>
      </c>
      <c r="AY2868" s="281" t="s">
        <v>251</v>
      </c>
    </row>
    <row r="2869" s="15" customFormat="1">
      <c r="A2869" s="15"/>
      <c r="B2869" s="272"/>
      <c r="C2869" s="273"/>
      <c r="D2869" s="251" t="s">
        <v>260</v>
      </c>
      <c r="E2869" s="274" t="s">
        <v>1</v>
      </c>
      <c r="F2869" s="275" t="s">
        <v>2728</v>
      </c>
      <c r="G2869" s="273"/>
      <c r="H2869" s="274" t="s">
        <v>1</v>
      </c>
      <c r="I2869" s="276"/>
      <c r="J2869" s="273"/>
      <c r="K2869" s="273"/>
      <c r="L2869" s="277"/>
      <c r="M2869" s="278"/>
      <c r="N2869" s="279"/>
      <c r="O2869" s="279"/>
      <c r="P2869" s="279"/>
      <c r="Q2869" s="279"/>
      <c r="R2869" s="279"/>
      <c r="S2869" s="279"/>
      <c r="T2869" s="280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81" t="s">
        <v>260</v>
      </c>
      <c r="AU2869" s="281" t="s">
        <v>93</v>
      </c>
      <c r="AV2869" s="15" t="s">
        <v>91</v>
      </c>
      <c r="AW2869" s="15" t="s">
        <v>40</v>
      </c>
      <c r="AX2869" s="15" t="s">
        <v>84</v>
      </c>
      <c r="AY2869" s="281" t="s">
        <v>251</v>
      </c>
    </row>
    <row r="2870" s="13" customFormat="1">
      <c r="A2870" s="13"/>
      <c r="B2870" s="249"/>
      <c r="C2870" s="250"/>
      <c r="D2870" s="251" t="s">
        <v>260</v>
      </c>
      <c r="E2870" s="252" t="s">
        <v>1</v>
      </c>
      <c r="F2870" s="253" t="s">
        <v>2729</v>
      </c>
      <c r="G2870" s="250"/>
      <c r="H2870" s="254">
        <v>16.100000000000001</v>
      </c>
      <c r="I2870" s="255"/>
      <c r="J2870" s="250"/>
      <c r="K2870" s="250"/>
      <c r="L2870" s="256"/>
      <c r="M2870" s="257"/>
      <c r="N2870" s="258"/>
      <c r="O2870" s="258"/>
      <c r="P2870" s="258"/>
      <c r="Q2870" s="258"/>
      <c r="R2870" s="258"/>
      <c r="S2870" s="258"/>
      <c r="T2870" s="25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0" t="s">
        <v>260</v>
      </c>
      <c r="AU2870" s="260" t="s">
        <v>93</v>
      </c>
      <c r="AV2870" s="13" t="s">
        <v>93</v>
      </c>
      <c r="AW2870" s="13" t="s">
        <v>40</v>
      </c>
      <c r="AX2870" s="13" t="s">
        <v>84</v>
      </c>
      <c r="AY2870" s="260" t="s">
        <v>251</v>
      </c>
    </row>
    <row r="2871" s="13" customFormat="1">
      <c r="A2871" s="13"/>
      <c r="B2871" s="249"/>
      <c r="C2871" s="250"/>
      <c r="D2871" s="251" t="s">
        <v>260</v>
      </c>
      <c r="E2871" s="252" t="s">
        <v>1</v>
      </c>
      <c r="F2871" s="253" t="s">
        <v>2730</v>
      </c>
      <c r="G2871" s="250"/>
      <c r="H2871" s="254">
        <v>2.8100000000000001</v>
      </c>
      <c r="I2871" s="255"/>
      <c r="J2871" s="250"/>
      <c r="K2871" s="250"/>
      <c r="L2871" s="256"/>
      <c r="M2871" s="257"/>
      <c r="N2871" s="258"/>
      <c r="O2871" s="258"/>
      <c r="P2871" s="258"/>
      <c r="Q2871" s="258"/>
      <c r="R2871" s="258"/>
      <c r="S2871" s="258"/>
      <c r="T2871" s="25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60" t="s">
        <v>260</v>
      </c>
      <c r="AU2871" s="260" t="s">
        <v>93</v>
      </c>
      <c r="AV2871" s="13" t="s">
        <v>93</v>
      </c>
      <c r="AW2871" s="13" t="s">
        <v>40</v>
      </c>
      <c r="AX2871" s="13" t="s">
        <v>84</v>
      </c>
      <c r="AY2871" s="260" t="s">
        <v>251</v>
      </c>
    </row>
    <row r="2872" s="13" customFormat="1">
      <c r="A2872" s="13"/>
      <c r="B2872" s="249"/>
      <c r="C2872" s="250"/>
      <c r="D2872" s="251" t="s">
        <v>260</v>
      </c>
      <c r="E2872" s="252" t="s">
        <v>1</v>
      </c>
      <c r="F2872" s="253" t="s">
        <v>2731</v>
      </c>
      <c r="G2872" s="250"/>
      <c r="H2872" s="254">
        <v>2.6499999999999999</v>
      </c>
      <c r="I2872" s="255"/>
      <c r="J2872" s="250"/>
      <c r="K2872" s="250"/>
      <c r="L2872" s="256"/>
      <c r="M2872" s="257"/>
      <c r="N2872" s="258"/>
      <c r="O2872" s="258"/>
      <c r="P2872" s="258"/>
      <c r="Q2872" s="258"/>
      <c r="R2872" s="258"/>
      <c r="S2872" s="258"/>
      <c r="T2872" s="25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60" t="s">
        <v>260</v>
      </c>
      <c r="AU2872" s="260" t="s">
        <v>93</v>
      </c>
      <c r="AV2872" s="13" t="s">
        <v>93</v>
      </c>
      <c r="AW2872" s="13" t="s">
        <v>40</v>
      </c>
      <c r="AX2872" s="13" t="s">
        <v>84</v>
      </c>
      <c r="AY2872" s="260" t="s">
        <v>251</v>
      </c>
    </row>
    <row r="2873" s="16" customFormat="1">
      <c r="A2873" s="16"/>
      <c r="B2873" s="283"/>
      <c r="C2873" s="284"/>
      <c r="D2873" s="251" t="s">
        <v>260</v>
      </c>
      <c r="E2873" s="285" t="s">
        <v>1</v>
      </c>
      <c r="F2873" s="286" t="s">
        <v>329</v>
      </c>
      <c r="G2873" s="284"/>
      <c r="H2873" s="287">
        <v>21.559999999999999</v>
      </c>
      <c r="I2873" s="288"/>
      <c r="J2873" s="284"/>
      <c r="K2873" s="284"/>
      <c r="L2873" s="289"/>
      <c r="M2873" s="290"/>
      <c r="N2873" s="291"/>
      <c r="O2873" s="291"/>
      <c r="P2873" s="291"/>
      <c r="Q2873" s="291"/>
      <c r="R2873" s="291"/>
      <c r="S2873" s="291"/>
      <c r="T2873" s="292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93" t="s">
        <v>260</v>
      </c>
      <c r="AU2873" s="293" t="s">
        <v>93</v>
      </c>
      <c r="AV2873" s="16" t="s">
        <v>273</v>
      </c>
      <c r="AW2873" s="16" t="s">
        <v>40</v>
      </c>
      <c r="AX2873" s="16" t="s">
        <v>84</v>
      </c>
      <c r="AY2873" s="293" t="s">
        <v>251</v>
      </c>
    </row>
    <row r="2874" s="15" customFormat="1">
      <c r="A2874" s="15"/>
      <c r="B2874" s="272"/>
      <c r="C2874" s="273"/>
      <c r="D2874" s="251" t="s">
        <v>260</v>
      </c>
      <c r="E2874" s="274" t="s">
        <v>1</v>
      </c>
      <c r="F2874" s="275" t="s">
        <v>2732</v>
      </c>
      <c r="G2874" s="273"/>
      <c r="H2874" s="274" t="s">
        <v>1</v>
      </c>
      <c r="I2874" s="276"/>
      <c r="J2874" s="273"/>
      <c r="K2874" s="273"/>
      <c r="L2874" s="277"/>
      <c r="M2874" s="278"/>
      <c r="N2874" s="279"/>
      <c r="O2874" s="279"/>
      <c r="P2874" s="279"/>
      <c r="Q2874" s="279"/>
      <c r="R2874" s="279"/>
      <c r="S2874" s="279"/>
      <c r="T2874" s="280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81" t="s">
        <v>260</v>
      </c>
      <c r="AU2874" s="281" t="s">
        <v>93</v>
      </c>
      <c r="AV2874" s="15" t="s">
        <v>91</v>
      </c>
      <c r="AW2874" s="15" t="s">
        <v>40</v>
      </c>
      <c r="AX2874" s="15" t="s">
        <v>84</v>
      </c>
      <c r="AY2874" s="281" t="s">
        <v>251</v>
      </c>
    </row>
    <row r="2875" s="13" customFormat="1">
      <c r="A2875" s="13"/>
      <c r="B2875" s="249"/>
      <c r="C2875" s="250"/>
      <c r="D2875" s="251" t="s">
        <v>260</v>
      </c>
      <c r="E2875" s="252" t="s">
        <v>1</v>
      </c>
      <c r="F2875" s="253" t="s">
        <v>2733</v>
      </c>
      <c r="G2875" s="250"/>
      <c r="H2875" s="254">
        <v>10.800000000000001</v>
      </c>
      <c r="I2875" s="255"/>
      <c r="J2875" s="250"/>
      <c r="K2875" s="250"/>
      <c r="L2875" s="256"/>
      <c r="M2875" s="257"/>
      <c r="N2875" s="258"/>
      <c r="O2875" s="258"/>
      <c r="P2875" s="258"/>
      <c r="Q2875" s="258"/>
      <c r="R2875" s="258"/>
      <c r="S2875" s="258"/>
      <c r="T2875" s="25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60" t="s">
        <v>260</v>
      </c>
      <c r="AU2875" s="260" t="s">
        <v>93</v>
      </c>
      <c r="AV2875" s="13" t="s">
        <v>93</v>
      </c>
      <c r="AW2875" s="13" t="s">
        <v>40</v>
      </c>
      <c r="AX2875" s="13" t="s">
        <v>84</v>
      </c>
      <c r="AY2875" s="260" t="s">
        <v>251</v>
      </c>
    </row>
    <row r="2876" s="13" customFormat="1">
      <c r="A2876" s="13"/>
      <c r="B2876" s="249"/>
      <c r="C2876" s="250"/>
      <c r="D2876" s="251" t="s">
        <v>260</v>
      </c>
      <c r="E2876" s="252" t="s">
        <v>1</v>
      </c>
      <c r="F2876" s="253" t="s">
        <v>2734</v>
      </c>
      <c r="G2876" s="250"/>
      <c r="H2876" s="254">
        <v>26.5</v>
      </c>
      <c r="I2876" s="255"/>
      <c r="J2876" s="250"/>
      <c r="K2876" s="250"/>
      <c r="L2876" s="256"/>
      <c r="M2876" s="257"/>
      <c r="N2876" s="258"/>
      <c r="O2876" s="258"/>
      <c r="P2876" s="258"/>
      <c r="Q2876" s="258"/>
      <c r="R2876" s="258"/>
      <c r="S2876" s="258"/>
      <c r="T2876" s="25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0" t="s">
        <v>260</v>
      </c>
      <c r="AU2876" s="260" t="s">
        <v>93</v>
      </c>
      <c r="AV2876" s="13" t="s">
        <v>93</v>
      </c>
      <c r="AW2876" s="13" t="s">
        <v>40</v>
      </c>
      <c r="AX2876" s="13" t="s">
        <v>84</v>
      </c>
      <c r="AY2876" s="260" t="s">
        <v>251</v>
      </c>
    </row>
    <row r="2877" s="13" customFormat="1">
      <c r="A2877" s="13"/>
      <c r="B2877" s="249"/>
      <c r="C2877" s="250"/>
      <c r="D2877" s="251" t="s">
        <v>260</v>
      </c>
      <c r="E2877" s="252" t="s">
        <v>1</v>
      </c>
      <c r="F2877" s="253" t="s">
        <v>2735</v>
      </c>
      <c r="G2877" s="250"/>
      <c r="H2877" s="254">
        <v>26.5</v>
      </c>
      <c r="I2877" s="255"/>
      <c r="J2877" s="250"/>
      <c r="K2877" s="250"/>
      <c r="L2877" s="256"/>
      <c r="M2877" s="257"/>
      <c r="N2877" s="258"/>
      <c r="O2877" s="258"/>
      <c r="P2877" s="258"/>
      <c r="Q2877" s="258"/>
      <c r="R2877" s="258"/>
      <c r="S2877" s="258"/>
      <c r="T2877" s="25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60" t="s">
        <v>260</v>
      </c>
      <c r="AU2877" s="260" t="s">
        <v>93</v>
      </c>
      <c r="AV2877" s="13" t="s">
        <v>93</v>
      </c>
      <c r="AW2877" s="13" t="s">
        <v>40</v>
      </c>
      <c r="AX2877" s="13" t="s">
        <v>84</v>
      </c>
      <c r="AY2877" s="260" t="s">
        <v>251</v>
      </c>
    </row>
    <row r="2878" s="13" customFormat="1">
      <c r="A2878" s="13"/>
      <c r="B2878" s="249"/>
      <c r="C2878" s="250"/>
      <c r="D2878" s="251" t="s">
        <v>260</v>
      </c>
      <c r="E2878" s="252" t="s">
        <v>1</v>
      </c>
      <c r="F2878" s="253" t="s">
        <v>2736</v>
      </c>
      <c r="G2878" s="250"/>
      <c r="H2878" s="254">
        <v>26.5</v>
      </c>
      <c r="I2878" s="255"/>
      <c r="J2878" s="250"/>
      <c r="K2878" s="250"/>
      <c r="L2878" s="256"/>
      <c r="M2878" s="257"/>
      <c r="N2878" s="258"/>
      <c r="O2878" s="258"/>
      <c r="P2878" s="258"/>
      <c r="Q2878" s="258"/>
      <c r="R2878" s="258"/>
      <c r="S2878" s="258"/>
      <c r="T2878" s="259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60" t="s">
        <v>260</v>
      </c>
      <c r="AU2878" s="260" t="s">
        <v>93</v>
      </c>
      <c r="AV2878" s="13" t="s">
        <v>93</v>
      </c>
      <c r="AW2878" s="13" t="s">
        <v>40</v>
      </c>
      <c r="AX2878" s="13" t="s">
        <v>84</v>
      </c>
      <c r="AY2878" s="260" t="s">
        <v>251</v>
      </c>
    </row>
    <row r="2879" s="13" customFormat="1">
      <c r="A2879" s="13"/>
      <c r="B2879" s="249"/>
      <c r="C2879" s="250"/>
      <c r="D2879" s="251" t="s">
        <v>260</v>
      </c>
      <c r="E2879" s="252" t="s">
        <v>1</v>
      </c>
      <c r="F2879" s="253" t="s">
        <v>2737</v>
      </c>
      <c r="G2879" s="250"/>
      <c r="H2879" s="254">
        <v>26.5</v>
      </c>
      <c r="I2879" s="255"/>
      <c r="J2879" s="250"/>
      <c r="K2879" s="250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0" t="s">
        <v>260</v>
      </c>
      <c r="AU2879" s="260" t="s">
        <v>93</v>
      </c>
      <c r="AV2879" s="13" t="s">
        <v>93</v>
      </c>
      <c r="AW2879" s="13" t="s">
        <v>40</v>
      </c>
      <c r="AX2879" s="13" t="s">
        <v>84</v>
      </c>
      <c r="AY2879" s="260" t="s">
        <v>251</v>
      </c>
    </row>
    <row r="2880" s="13" customFormat="1">
      <c r="A2880" s="13"/>
      <c r="B2880" s="249"/>
      <c r="C2880" s="250"/>
      <c r="D2880" s="251" t="s">
        <v>260</v>
      </c>
      <c r="E2880" s="252" t="s">
        <v>1</v>
      </c>
      <c r="F2880" s="253" t="s">
        <v>2738</v>
      </c>
      <c r="G2880" s="250"/>
      <c r="H2880" s="254">
        <v>26.5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260</v>
      </c>
      <c r="AU2880" s="260" t="s">
        <v>93</v>
      </c>
      <c r="AV2880" s="13" t="s">
        <v>93</v>
      </c>
      <c r="AW2880" s="13" t="s">
        <v>40</v>
      </c>
      <c r="AX2880" s="13" t="s">
        <v>84</v>
      </c>
      <c r="AY2880" s="260" t="s">
        <v>251</v>
      </c>
    </row>
    <row r="2881" s="16" customFormat="1">
      <c r="A2881" s="16"/>
      <c r="B2881" s="283"/>
      <c r="C2881" s="284"/>
      <c r="D2881" s="251" t="s">
        <v>260</v>
      </c>
      <c r="E2881" s="285" t="s">
        <v>1</v>
      </c>
      <c r="F2881" s="286" t="s">
        <v>329</v>
      </c>
      <c r="G2881" s="284"/>
      <c r="H2881" s="287">
        <v>143.30000000000001</v>
      </c>
      <c r="I2881" s="288"/>
      <c r="J2881" s="284"/>
      <c r="K2881" s="284"/>
      <c r="L2881" s="289"/>
      <c r="M2881" s="290"/>
      <c r="N2881" s="291"/>
      <c r="O2881" s="291"/>
      <c r="P2881" s="291"/>
      <c r="Q2881" s="291"/>
      <c r="R2881" s="291"/>
      <c r="S2881" s="291"/>
      <c r="T2881" s="292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T2881" s="293" t="s">
        <v>260</v>
      </c>
      <c r="AU2881" s="293" t="s">
        <v>93</v>
      </c>
      <c r="AV2881" s="16" t="s">
        <v>273</v>
      </c>
      <c r="AW2881" s="16" t="s">
        <v>40</v>
      </c>
      <c r="AX2881" s="16" t="s">
        <v>84</v>
      </c>
      <c r="AY2881" s="293" t="s">
        <v>251</v>
      </c>
    </row>
    <row r="2882" s="15" customFormat="1">
      <c r="A2882" s="15"/>
      <c r="B2882" s="272"/>
      <c r="C2882" s="273"/>
      <c r="D2882" s="251" t="s">
        <v>260</v>
      </c>
      <c r="E2882" s="274" t="s">
        <v>1</v>
      </c>
      <c r="F2882" s="275" t="s">
        <v>2739</v>
      </c>
      <c r="G2882" s="273"/>
      <c r="H2882" s="274" t="s">
        <v>1</v>
      </c>
      <c r="I2882" s="276"/>
      <c r="J2882" s="273"/>
      <c r="K2882" s="273"/>
      <c r="L2882" s="277"/>
      <c r="M2882" s="278"/>
      <c r="N2882" s="279"/>
      <c r="O2882" s="279"/>
      <c r="P2882" s="279"/>
      <c r="Q2882" s="279"/>
      <c r="R2882" s="279"/>
      <c r="S2882" s="279"/>
      <c r="T2882" s="280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81" t="s">
        <v>260</v>
      </c>
      <c r="AU2882" s="281" t="s">
        <v>93</v>
      </c>
      <c r="AV2882" s="15" t="s">
        <v>91</v>
      </c>
      <c r="AW2882" s="15" t="s">
        <v>40</v>
      </c>
      <c r="AX2882" s="15" t="s">
        <v>84</v>
      </c>
      <c r="AY2882" s="281" t="s">
        <v>251</v>
      </c>
    </row>
    <row r="2883" s="13" customFormat="1">
      <c r="A2883" s="13"/>
      <c r="B2883" s="249"/>
      <c r="C2883" s="250"/>
      <c r="D2883" s="251" t="s">
        <v>260</v>
      </c>
      <c r="E2883" s="252" t="s">
        <v>1</v>
      </c>
      <c r="F2883" s="253" t="s">
        <v>2740</v>
      </c>
      <c r="G2883" s="250"/>
      <c r="H2883" s="254">
        <v>13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260</v>
      </c>
      <c r="AU2883" s="260" t="s">
        <v>93</v>
      </c>
      <c r="AV2883" s="13" t="s">
        <v>93</v>
      </c>
      <c r="AW2883" s="13" t="s">
        <v>40</v>
      </c>
      <c r="AX2883" s="13" t="s">
        <v>84</v>
      </c>
      <c r="AY2883" s="260" t="s">
        <v>251</v>
      </c>
    </row>
    <row r="2884" s="16" customFormat="1">
      <c r="A2884" s="16"/>
      <c r="B2884" s="283"/>
      <c r="C2884" s="284"/>
      <c r="D2884" s="251" t="s">
        <v>260</v>
      </c>
      <c r="E2884" s="285" t="s">
        <v>1</v>
      </c>
      <c r="F2884" s="286" t="s">
        <v>329</v>
      </c>
      <c r="G2884" s="284"/>
      <c r="H2884" s="287">
        <v>13</v>
      </c>
      <c r="I2884" s="288"/>
      <c r="J2884" s="284"/>
      <c r="K2884" s="284"/>
      <c r="L2884" s="289"/>
      <c r="M2884" s="290"/>
      <c r="N2884" s="291"/>
      <c r="O2884" s="291"/>
      <c r="P2884" s="291"/>
      <c r="Q2884" s="291"/>
      <c r="R2884" s="291"/>
      <c r="S2884" s="291"/>
      <c r="T2884" s="292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93" t="s">
        <v>260</v>
      </c>
      <c r="AU2884" s="293" t="s">
        <v>93</v>
      </c>
      <c r="AV2884" s="16" t="s">
        <v>273</v>
      </c>
      <c r="AW2884" s="16" t="s">
        <v>40</v>
      </c>
      <c r="AX2884" s="16" t="s">
        <v>84</v>
      </c>
      <c r="AY2884" s="293" t="s">
        <v>251</v>
      </c>
    </row>
    <row r="2885" s="14" customFormat="1">
      <c r="A2885" s="14"/>
      <c r="B2885" s="261"/>
      <c r="C2885" s="262"/>
      <c r="D2885" s="251" t="s">
        <v>260</v>
      </c>
      <c r="E2885" s="263" t="s">
        <v>1</v>
      </c>
      <c r="F2885" s="264" t="s">
        <v>262</v>
      </c>
      <c r="G2885" s="262"/>
      <c r="H2885" s="265">
        <v>177.86000000000001</v>
      </c>
      <c r="I2885" s="266"/>
      <c r="J2885" s="262"/>
      <c r="K2885" s="262"/>
      <c r="L2885" s="267"/>
      <c r="M2885" s="268"/>
      <c r="N2885" s="269"/>
      <c r="O2885" s="269"/>
      <c r="P2885" s="269"/>
      <c r="Q2885" s="269"/>
      <c r="R2885" s="269"/>
      <c r="S2885" s="269"/>
      <c r="T2885" s="270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71" t="s">
        <v>260</v>
      </c>
      <c r="AU2885" s="271" t="s">
        <v>93</v>
      </c>
      <c r="AV2885" s="14" t="s">
        <v>257</v>
      </c>
      <c r="AW2885" s="14" t="s">
        <v>40</v>
      </c>
      <c r="AX2885" s="14" t="s">
        <v>91</v>
      </c>
      <c r="AY2885" s="271" t="s">
        <v>251</v>
      </c>
    </row>
    <row r="2886" s="2" customFormat="1" ht="66.75" customHeight="1">
      <c r="A2886" s="41"/>
      <c r="B2886" s="42"/>
      <c r="C2886" s="230" t="s">
        <v>2741</v>
      </c>
      <c r="D2886" s="230" t="s">
        <v>253</v>
      </c>
      <c r="E2886" s="231" t="s">
        <v>2742</v>
      </c>
      <c r="F2886" s="232" t="s">
        <v>2743</v>
      </c>
      <c r="G2886" s="233" t="s">
        <v>571</v>
      </c>
      <c r="H2886" s="234">
        <v>2</v>
      </c>
      <c r="I2886" s="235"/>
      <c r="J2886" s="236">
        <f>ROUND(I2886*H2886,2)</f>
        <v>0</v>
      </c>
      <c r="K2886" s="237"/>
      <c r="L2886" s="47"/>
      <c r="M2886" s="238" t="s">
        <v>1</v>
      </c>
      <c r="N2886" s="239" t="s">
        <v>49</v>
      </c>
      <c r="O2886" s="94"/>
      <c r="P2886" s="240">
        <f>O2886*H2886</f>
        <v>0</v>
      </c>
      <c r="Q2886" s="240">
        <v>12.404999999999999</v>
      </c>
      <c r="R2886" s="240">
        <f>Q2886*H2886</f>
        <v>24.809999999999999</v>
      </c>
      <c r="S2886" s="240">
        <v>0</v>
      </c>
      <c r="T2886" s="241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42" t="s">
        <v>304</v>
      </c>
      <c r="AT2886" s="242" t="s">
        <v>253</v>
      </c>
      <c r="AU2886" s="242" t="s">
        <v>93</v>
      </c>
      <c r="AY2886" s="19" t="s">
        <v>251</v>
      </c>
      <c r="BE2886" s="243">
        <f>IF(N2886="základní",J2886,0)</f>
        <v>0</v>
      </c>
      <c r="BF2886" s="243">
        <f>IF(N2886="snížená",J2886,0)</f>
        <v>0</v>
      </c>
      <c r="BG2886" s="243">
        <f>IF(N2886="zákl. přenesená",J2886,0)</f>
        <v>0</v>
      </c>
      <c r="BH2886" s="243">
        <f>IF(N2886="sníž. přenesená",J2886,0)</f>
        <v>0</v>
      </c>
      <c r="BI2886" s="243">
        <f>IF(N2886="nulová",J2886,0)</f>
        <v>0</v>
      </c>
      <c r="BJ2886" s="19" t="s">
        <v>91</v>
      </c>
      <c r="BK2886" s="243">
        <f>ROUND(I2886*H2886,2)</f>
        <v>0</v>
      </c>
      <c r="BL2886" s="19" t="s">
        <v>304</v>
      </c>
      <c r="BM2886" s="242" t="s">
        <v>2744</v>
      </c>
    </row>
    <row r="2887" s="2" customFormat="1">
      <c r="A2887" s="41"/>
      <c r="B2887" s="42"/>
      <c r="C2887" s="43"/>
      <c r="D2887" s="251" t="s">
        <v>289</v>
      </c>
      <c r="E2887" s="43"/>
      <c r="F2887" s="282" t="s">
        <v>2745</v>
      </c>
      <c r="G2887" s="43"/>
      <c r="H2887" s="43"/>
      <c r="I2887" s="246"/>
      <c r="J2887" s="43"/>
      <c r="K2887" s="43"/>
      <c r="L2887" s="47"/>
      <c r="M2887" s="247"/>
      <c r="N2887" s="248"/>
      <c r="O2887" s="94"/>
      <c r="P2887" s="94"/>
      <c r="Q2887" s="94"/>
      <c r="R2887" s="94"/>
      <c r="S2887" s="94"/>
      <c r="T2887" s="95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19" t="s">
        <v>289</v>
      </c>
      <c r="AU2887" s="19" t="s">
        <v>93</v>
      </c>
    </row>
    <row r="2888" s="15" customFormat="1">
      <c r="A2888" s="15"/>
      <c r="B2888" s="272"/>
      <c r="C2888" s="273"/>
      <c r="D2888" s="251" t="s">
        <v>260</v>
      </c>
      <c r="E2888" s="274" t="s">
        <v>1</v>
      </c>
      <c r="F2888" s="275" t="s">
        <v>2746</v>
      </c>
      <c r="G2888" s="273"/>
      <c r="H2888" s="274" t="s">
        <v>1</v>
      </c>
      <c r="I2888" s="276"/>
      <c r="J2888" s="273"/>
      <c r="K2888" s="273"/>
      <c r="L2888" s="277"/>
      <c r="M2888" s="278"/>
      <c r="N2888" s="279"/>
      <c r="O2888" s="279"/>
      <c r="P2888" s="279"/>
      <c r="Q2888" s="279"/>
      <c r="R2888" s="279"/>
      <c r="S2888" s="279"/>
      <c r="T2888" s="280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T2888" s="281" t="s">
        <v>260</v>
      </c>
      <c r="AU2888" s="281" t="s">
        <v>93</v>
      </c>
      <c r="AV2888" s="15" t="s">
        <v>91</v>
      </c>
      <c r="AW2888" s="15" t="s">
        <v>40</v>
      </c>
      <c r="AX2888" s="15" t="s">
        <v>84</v>
      </c>
      <c r="AY2888" s="281" t="s">
        <v>251</v>
      </c>
    </row>
    <row r="2889" s="15" customFormat="1">
      <c r="A2889" s="15"/>
      <c r="B2889" s="272"/>
      <c r="C2889" s="273"/>
      <c r="D2889" s="251" t="s">
        <v>260</v>
      </c>
      <c r="E2889" s="274" t="s">
        <v>1</v>
      </c>
      <c r="F2889" s="275" t="s">
        <v>2747</v>
      </c>
      <c r="G2889" s="273"/>
      <c r="H2889" s="274" t="s">
        <v>1</v>
      </c>
      <c r="I2889" s="276"/>
      <c r="J2889" s="273"/>
      <c r="K2889" s="273"/>
      <c r="L2889" s="277"/>
      <c r="M2889" s="278"/>
      <c r="N2889" s="279"/>
      <c r="O2889" s="279"/>
      <c r="P2889" s="279"/>
      <c r="Q2889" s="279"/>
      <c r="R2889" s="279"/>
      <c r="S2889" s="279"/>
      <c r="T2889" s="280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81" t="s">
        <v>260</v>
      </c>
      <c r="AU2889" s="281" t="s">
        <v>93</v>
      </c>
      <c r="AV2889" s="15" t="s">
        <v>91</v>
      </c>
      <c r="AW2889" s="15" t="s">
        <v>40</v>
      </c>
      <c r="AX2889" s="15" t="s">
        <v>84</v>
      </c>
      <c r="AY2889" s="281" t="s">
        <v>251</v>
      </c>
    </row>
    <row r="2890" s="13" customFormat="1">
      <c r="A2890" s="13"/>
      <c r="B2890" s="249"/>
      <c r="C2890" s="250"/>
      <c r="D2890" s="251" t="s">
        <v>260</v>
      </c>
      <c r="E2890" s="252" t="s">
        <v>1</v>
      </c>
      <c r="F2890" s="253" t="s">
        <v>2748</v>
      </c>
      <c r="G2890" s="250"/>
      <c r="H2890" s="254">
        <v>1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260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251</v>
      </c>
    </row>
    <row r="2891" s="13" customFormat="1">
      <c r="A2891" s="13"/>
      <c r="B2891" s="249"/>
      <c r="C2891" s="250"/>
      <c r="D2891" s="251" t="s">
        <v>260</v>
      </c>
      <c r="E2891" s="252" t="s">
        <v>1</v>
      </c>
      <c r="F2891" s="253" t="s">
        <v>2749</v>
      </c>
      <c r="G2891" s="250"/>
      <c r="H2891" s="254">
        <v>1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260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251</v>
      </c>
    </row>
    <row r="2892" s="14" customFormat="1">
      <c r="A2892" s="14"/>
      <c r="B2892" s="261"/>
      <c r="C2892" s="262"/>
      <c r="D2892" s="251" t="s">
        <v>260</v>
      </c>
      <c r="E2892" s="263" t="s">
        <v>1</v>
      </c>
      <c r="F2892" s="264" t="s">
        <v>262</v>
      </c>
      <c r="G2892" s="262"/>
      <c r="H2892" s="265">
        <v>2</v>
      </c>
      <c r="I2892" s="266"/>
      <c r="J2892" s="262"/>
      <c r="K2892" s="262"/>
      <c r="L2892" s="267"/>
      <c r="M2892" s="268"/>
      <c r="N2892" s="269"/>
      <c r="O2892" s="269"/>
      <c r="P2892" s="269"/>
      <c r="Q2892" s="269"/>
      <c r="R2892" s="269"/>
      <c r="S2892" s="269"/>
      <c r="T2892" s="27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71" t="s">
        <v>260</v>
      </c>
      <c r="AU2892" s="271" t="s">
        <v>93</v>
      </c>
      <c r="AV2892" s="14" t="s">
        <v>257</v>
      </c>
      <c r="AW2892" s="14" t="s">
        <v>40</v>
      </c>
      <c r="AX2892" s="14" t="s">
        <v>91</v>
      </c>
      <c r="AY2892" s="271" t="s">
        <v>251</v>
      </c>
    </row>
    <row r="2893" s="2" customFormat="1" ht="62.7" customHeight="1">
      <c r="A2893" s="41"/>
      <c r="B2893" s="42"/>
      <c r="C2893" s="230" t="s">
        <v>2750</v>
      </c>
      <c r="D2893" s="230" t="s">
        <v>253</v>
      </c>
      <c r="E2893" s="231" t="s">
        <v>2751</v>
      </c>
      <c r="F2893" s="232" t="s">
        <v>2752</v>
      </c>
      <c r="G2893" s="233" t="s">
        <v>321</v>
      </c>
      <c r="H2893" s="234">
        <v>40.799999999999997</v>
      </c>
      <c r="I2893" s="235"/>
      <c r="J2893" s="236">
        <f>ROUND(I2893*H2893,2)</f>
        <v>0</v>
      </c>
      <c r="K2893" s="237"/>
      <c r="L2893" s="47"/>
      <c r="M2893" s="238" t="s">
        <v>1</v>
      </c>
      <c r="N2893" s="239" t="s">
        <v>49</v>
      </c>
      <c r="O2893" s="94"/>
      <c r="P2893" s="240">
        <f>O2893*H2893</f>
        <v>0</v>
      </c>
      <c r="Q2893" s="240">
        <v>0.042590000000000003</v>
      </c>
      <c r="R2893" s="240">
        <f>Q2893*H2893</f>
        <v>1.7376720000000001</v>
      </c>
      <c r="S2893" s="240">
        <v>0</v>
      </c>
      <c r="T2893" s="241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42" t="s">
        <v>304</v>
      </c>
      <c r="AT2893" s="242" t="s">
        <v>253</v>
      </c>
      <c r="AU2893" s="242" t="s">
        <v>93</v>
      </c>
      <c r="AY2893" s="19" t="s">
        <v>251</v>
      </c>
      <c r="BE2893" s="243">
        <f>IF(N2893="základní",J2893,0)</f>
        <v>0</v>
      </c>
      <c r="BF2893" s="243">
        <f>IF(N2893="snížená",J2893,0)</f>
        <v>0</v>
      </c>
      <c r="BG2893" s="243">
        <f>IF(N2893="zákl. přenesená",J2893,0)</f>
        <v>0</v>
      </c>
      <c r="BH2893" s="243">
        <f>IF(N2893="sníž. přenesená",J2893,0)</f>
        <v>0</v>
      </c>
      <c r="BI2893" s="243">
        <f>IF(N2893="nulová",J2893,0)</f>
        <v>0</v>
      </c>
      <c r="BJ2893" s="19" t="s">
        <v>91</v>
      </c>
      <c r="BK2893" s="243">
        <f>ROUND(I2893*H2893,2)</f>
        <v>0</v>
      </c>
      <c r="BL2893" s="19" t="s">
        <v>304</v>
      </c>
      <c r="BM2893" s="242" t="s">
        <v>2753</v>
      </c>
    </row>
    <row r="2894" s="2" customFormat="1">
      <c r="A2894" s="41"/>
      <c r="B2894" s="42"/>
      <c r="C2894" s="43"/>
      <c r="D2894" s="251" t="s">
        <v>289</v>
      </c>
      <c r="E2894" s="43"/>
      <c r="F2894" s="282" t="s">
        <v>2754</v>
      </c>
      <c r="G2894" s="43"/>
      <c r="H2894" s="43"/>
      <c r="I2894" s="246"/>
      <c r="J2894" s="43"/>
      <c r="K2894" s="43"/>
      <c r="L2894" s="47"/>
      <c r="M2894" s="247"/>
      <c r="N2894" s="248"/>
      <c r="O2894" s="94"/>
      <c r="P2894" s="94"/>
      <c r="Q2894" s="94"/>
      <c r="R2894" s="94"/>
      <c r="S2894" s="94"/>
      <c r="T2894" s="95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19" t="s">
        <v>289</v>
      </c>
      <c r="AU2894" s="19" t="s">
        <v>93</v>
      </c>
    </row>
    <row r="2895" s="15" customFormat="1">
      <c r="A2895" s="15"/>
      <c r="B2895" s="272"/>
      <c r="C2895" s="273"/>
      <c r="D2895" s="251" t="s">
        <v>260</v>
      </c>
      <c r="E2895" s="274" t="s">
        <v>1</v>
      </c>
      <c r="F2895" s="275" t="s">
        <v>2650</v>
      </c>
      <c r="G2895" s="273"/>
      <c r="H2895" s="274" t="s">
        <v>1</v>
      </c>
      <c r="I2895" s="276"/>
      <c r="J2895" s="273"/>
      <c r="K2895" s="273"/>
      <c r="L2895" s="277"/>
      <c r="M2895" s="278"/>
      <c r="N2895" s="279"/>
      <c r="O2895" s="279"/>
      <c r="P2895" s="279"/>
      <c r="Q2895" s="279"/>
      <c r="R2895" s="279"/>
      <c r="S2895" s="279"/>
      <c r="T2895" s="280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81" t="s">
        <v>260</v>
      </c>
      <c r="AU2895" s="281" t="s">
        <v>93</v>
      </c>
      <c r="AV2895" s="15" t="s">
        <v>91</v>
      </c>
      <c r="AW2895" s="15" t="s">
        <v>40</v>
      </c>
      <c r="AX2895" s="15" t="s">
        <v>84</v>
      </c>
      <c r="AY2895" s="281" t="s">
        <v>251</v>
      </c>
    </row>
    <row r="2896" s="13" customFormat="1">
      <c r="A2896" s="13"/>
      <c r="B2896" s="249"/>
      <c r="C2896" s="250"/>
      <c r="D2896" s="251" t="s">
        <v>260</v>
      </c>
      <c r="E2896" s="252" t="s">
        <v>1</v>
      </c>
      <c r="F2896" s="253" t="s">
        <v>2718</v>
      </c>
      <c r="G2896" s="250"/>
      <c r="H2896" s="254">
        <v>6.7999999999999998</v>
      </c>
      <c r="I2896" s="255"/>
      <c r="J2896" s="250"/>
      <c r="K2896" s="250"/>
      <c r="L2896" s="256"/>
      <c r="M2896" s="257"/>
      <c r="N2896" s="258"/>
      <c r="O2896" s="258"/>
      <c r="P2896" s="258"/>
      <c r="Q2896" s="258"/>
      <c r="R2896" s="258"/>
      <c r="S2896" s="258"/>
      <c r="T2896" s="25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60" t="s">
        <v>260</v>
      </c>
      <c r="AU2896" s="260" t="s">
        <v>93</v>
      </c>
      <c r="AV2896" s="13" t="s">
        <v>93</v>
      </c>
      <c r="AW2896" s="13" t="s">
        <v>40</v>
      </c>
      <c r="AX2896" s="13" t="s">
        <v>84</v>
      </c>
      <c r="AY2896" s="260" t="s">
        <v>251</v>
      </c>
    </row>
    <row r="2897" s="13" customFormat="1">
      <c r="A2897" s="13"/>
      <c r="B2897" s="249"/>
      <c r="C2897" s="250"/>
      <c r="D2897" s="251" t="s">
        <v>260</v>
      </c>
      <c r="E2897" s="252" t="s">
        <v>1</v>
      </c>
      <c r="F2897" s="253" t="s">
        <v>2755</v>
      </c>
      <c r="G2897" s="250"/>
      <c r="H2897" s="254">
        <v>6.7999999999999998</v>
      </c>
      <c r="I2897" s="255"/>
      <c r="J2897" s="250"/>
      <c r="K2897" s="250"/>
      <c r="L2897" s="256"/>
      <c r="M2897" s="257"/>
      <c r="N2897" s="258"/>
      <c r="O2897" s="258"/>
      <c r="P2897" s="258"/>
      <c r="Q2897" s="258"/>
      <c r="R2897" s="258"/>
      <c r="S2897" s="258"/>
      <c r="T2897" s="25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0" t="s">
        <v>260</v>
      </c>
      <c r="AU2897" s="260" t="s">
        <v>93</v>
      </c>
      <c r="AV2897" s="13" t="s">
        <v>93</v>
      </c>
      <c r="AW2897" s="13" t="s">
        <v>40</v>
      </c>
      <c r="AX2897" s="13" t="s">
        <v>84</v>
      </c>
      <c r="AY2897" s="260" t="s">
        <v>251</v>
      </c>
    </row>
    <row r="2898" s="13" customFormat="1">
      <c r="A2898" s="13"/>
      <c r="B2898" s="249"/>
      <c r="C2898" s="250"/>
      <c r="D2898" s="251" t="s">
        <v>260</v>
      </c>
      <c r="E2898" s="252" t="s">
        <v>1</v>
      </c>
      <c r="F2898" s="253" t="s">
        <v>2756</v>
      </c>
      <c r="G2898" s="250"/>
      <c r="H2898" s="254">
        <v>6.7999999999999998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260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251</v>
      </c>
    </row>
    <row r="2899" s="13" customFormat="1">
      <c r="A2899" s="13"/>
      <c r="B2899" s="249"/>
      <c r="C2899" s="250"/>
      <c r="D2899" s="251" t="s">
        <v>260</v>
      </c>
      <c r="E2899" s="252" t="s">
        <v>1</v>
      </c>
      <c r="F2899" s="253" t="s">
        <v>2757</v>
      </c>
      <c r="G2899" s="250"/>
      <c r="H2899" s="254">
        <v>6.7999999999999998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260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251</v>
      </c>
    </row>
    <row r="2900" s="13" customFormat="1">
      <c r="A2900" s="13"/>
      <c r="B2900" s="249"/>
      <c r="C2900" s="250"/>
      <c r="D2900" s="251" t="s">
        <v>260</v>
      </c>
      <c r="E2900" s="252" t="s">
        <v>1</v>
      </c>
      <c r="F2900" s="253" t="s">
        <v>2758</v>
      </c>
      <c r="G2900" s="250"/>
      <c r="H2900" s="254">
        <v>6.7999999999999998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260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251</v>
      </c>
    </row>
    <row r="2901" s="13" customFormat="1">
      <c r="A2901" s="13"/>
      <c r="B2901" s="249"/>
      <c r="C2901" s="250"/>
      <c r="D2901" s="251" t="s">
        <v>260</v>
      </c>
      <c r="E2901" s="252" t="s">
        <v>1</v>
      </c>
      <c r="F2901" s="253" t="s">
        <v>2759</v>
      </c>
      <c r="G2901" s="250"/>
      <c r="H2901" s="254">
        <v>6.7999999999999998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260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251</v>
      </c>
    </row>
    <row r="2902" s="14" customFormat="1">
      <c r="A2902" s="14"/>
      <c r="B2902" s="261"/>
      <c r="C2902" s="262"/>
      <c r="D2902" s="251" t="s">
        <v>260</v>
      </c>
      <c r="E2902" s="263" t="s">
        <v>1</v>
      </c>
      <c r="F2902" s="264" t="s">
        <v>262</v>
      </c>
      <c r="G2902" s="262"/>
      <c r="H2902" s="265">
        <v>40.799999999999997</v>
      </c>
      <c r="I2902" s="266"/>
      <c r="J2902" s="262"/>
      <c r="K2902" s="262"/>
      <c r="L2902" s="267"/>
      <c r="M2902" s="268"/>
      <c r="N2902" s="269"/>
      <c r="O2902" s="269"/>
      <c r="P2902" s="269"/>
      <c r="Q2902" s="269"/>
      <c r="R2902" s="269"/>
      <c r="S2902" s="269"/>
      <c r="T2902" s="270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71" t="s">
        <v>260</v>
      </c>
      <c r="AU2902" s="271" t="s">
        <v>93</v>
      </c>
      <c r="AV2902" s="14" t="s">
        <v>257</v>
      </c>
      <c r="AW2902" s="14" t="s">
        <v>40</v>
      </c>
      <c r="AX2902" s="14" t="s">
        <v>91</v>
      </c>
      <c r="AY2902" s="271" t="s">
        <v>251</v>
      </c>
    </row>
    <row r="2903" s="2" customFormat="1" ht="66.75" customHeight="1">
      <c r="A2903" s="41"/>
      <c r="B2903" s="42"/>
      <c r="C2903" s="230" t="s">
        <v>2760</v>
      </c>
      <c r="D2903" s="230" t="s">
        <v>253</v>
      </c>
      <c r="E2903" s="231" t="s">
        <v>2761</v>
      </c>
      <c r="F2903" s="232" t="s">
        <v>2762</v>
      </c>
      <c r="G2903" s="233" t="s">
        <v>321</v>
      </c>
      <c r="H2903" s="234">
        <v>35.200000000000003</v>
      </c>
      <c r="I2903" s="235"/>
      <c r="J2903" s="236">
        <f>ROUND(I2903*H2903,2)</f>
        <v>0</v>
      </c>
      <c r="K2903" s="237"/>
      <c r="L2903" s="47"/>
      <c r="M2903" s="238" t="s">
        <v>1</v>
      </c>
      <c r="N2903" s="239" t="s">
        <v>49</v>
      </c>
      <c r="O2903" s="94"/>
      <c r="P2903" s="240">
        <f>O2903*H2903</f>
        <v>0</v>
      </c>
      <c r="Q2903" s="240">
        <v>0.02895</v>
      </c>
      <c r="R2903" s="240">
        <f>Q2903*H2903</f>
        <v>1.0190400000000002</v>
      </c>
      <c r="S2903" s="240">
        <v>0</v>
      </c>
      <c r="T2903" s="241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42" t="s">
        <v>304</v>
      </c>
      <c r="AT2903" s="242" t="s">
        <v>253</v>
      </c>
      <c r="AU2903" s="242" t="s">
        <v>93</v>
      </c>
      <c r="AY2903" s="19" t="s">
        <v>251</v>
      </c>
      <c r="BE2903" s="243">
        <f>IF(N2903="základní",J2903,0)</f>
        <v>0</v>
      </c>
      <c r="BF2903" s="243">
        <f>IF(N2903="snížená",J2903,0)</f>
        <v>0</v>
      </c>
      <c r="BG2903" s="243">
        <f>IF(N2903="zákl. přenesená",J2903,0)</f>
        <v>0</v>
      </c>
      <c r="BH2903" s="243">
        <f>IF(N2903="sníž. přenesená",J2903,0)</f>
        <v>0</v>
      </c>
      <c r="BI2903" s="243">
        <f>IF(N2903="nulová",J2903,0)</f>
        <v>0</v>
      </c>
      <c r="BJ2903" s="19" t="s">
        <v>91</v>
      </c>
      <c r="BK2903" s="243">
        <f>ROUND(I2903*H2903,2)</f>
        <v>0</v>
      </c>
      <c r="BL2903" s="19" t="s">
        <v>304</v>
      </c>
      <c r="BM2903" s="242" t="s">
        <v>2763</v>
      </c>
    </row>
    <row r="2904" s="2" customFormat="1">
      <c r="A2904" s="41"/>
      <c r="B2904" s="42"/>
      <c r="C2904" s="43"/>
      <c r="D2904" s="251" t="s">
        <v>289</v>
      </c>
      <c r="E2904" s="43"/>
      <c r="F2904" s="282" t="s">
        <v>2764</v>
      </c>
      <c r="G2904" s="43"/>
      <c r="H2904" s="43"/>
      <c r="I2904" s="246"/>
      <c r="J2904" s="43"/>
      <c r="K2904" s="43"/>
      <c r="L2904" s="47"/>
      <c r="M2904" s="247"/>
      <c r="N2904" s="248"/>
      <c r="O2904" s="94"/>
      <c r="P2904" s="94"/>
      <c r="Q2904" s="94"/>
      <c r="R2904" s="94"/>
      <c r="S2904" s="94"/>
      <c r="T2904" s="95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19" t="s">
        <v>289</v>
      </c>
      <c r="AU2904" s="19" t="s">
        <v>93</v>
      </c>
    </row>
    <row r="2905" s="15" customFormat="1">
      <c r="A2905" s="15"/>
      <c r="B2905" s="272"/>
      <c r="C2905" s="273"/>
      <c r="D2905" s="251" t="s">
        <v>260</v>
      </c>
      <c r="E2905" s="274" t="s">
        <v>1</v>
      </c>
      <c r="F2905" s="275" t="s">
        <v>2650</v>
      </c>
      <c r="G2905" s="273"/>
      <c r="H2905" s="274" t="s">
        <v>1</v>
      </c>
      <c r="I2905" s="276"/>
      <c r="J2905" s="273"/>
      <c r="K2905" s="273"/>
      <c r="L2905" s="277"/>
      <c r="M2905" s="278"/>
      <c r="N2905" s="279"/>
      <c r="O2905" s="279"/>
      <c r="P2905" s="279"/>
      <c r="Q2905" s="279"/>
      <c r="R2905" s="279"/>
      <c r="S2905" s="279"/>
      <c r="T2905" s="280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81" t="s">
        <v>260</v>
      </c>
      <c r="AU2905" s="281" t="s">
        <v>93</v>
      </c>
      <c r="AV2905" s="15" t="s">
        <v>91</v>
      </c>
      <c r="AW2905" s="15" t="s">
        <v>40</v>
      </c>
      <c r="AX2905" s="15" t="s">
        <v>84</v>
      </c>
      <c r="AY2905" s="281" t="s">
        <v>251</v>
      </c>
    </row>
    <row r="2906" s="13" customFormat="1">
      <c r="A2906" s="13"/>
      <c r="B2906" s="249"/>
      <c r="C2906" s="250"/>
      <c r="D2906" s="251" t="s">
        <v>260</v>
      </c>
      <c r="E2906" s="252" t="s">
        <v>1</v>
      </c>
      <c r="F2906" s="253" t="s">
        <v>2765</v>
      </c>
      <c r="G2906" s="250"/>
      <c r="H2906" s="254">
        <v>7.0999999999999996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260</v>
      </c>
      <c r="AU2906" s="260" t="s">
        <v>93</v>
      </c>
      <c r="AV2906" s="13" t="s">
        <v>93</v>
      </c>
      <c r="AW2906" s="13" t="s">
        <v>40</v>
      </c>
      <c r="AX2906" s="13" t="s">
        <v>84</v>
      </c>
      <c r="AY2906" s="260" t="s">
        <v>251</v>
      </c>
    </row>
    <row r="2907" s="13" customFormat="1">
      <c r="A2907" s="13"/>
      <c r="B2907" s="249"/>
      <c r="C2907" s="250"/>
      <c r="D2907" s="251" t="s">
        <v>260</v>
      </c>
      <c r="E2907" s="252" t="s">
        <v>1</v>
      </c>
      <c r="F2907" s="253" t="s">
        <v>2766</v>
      </c>
      <c r="G2907" s="250"/>
      <c r="H2907" s="254">
        <v>7.0999999999999996</v>
      </c>
      <c r="I2907" s="255"/>
      <c r="J2907" s="250"/>
      <c r="K2907" s="250"/>
      <c r="L2907" s="256"/>
      <c r="M2907" s="257"/>
      <c r="N2907" s="258"/>
      <c r="O2907" s="258"/>
      <c r="P2907" s="258"/>
      <c r="Q2907" s="258"/>
      <c r="R2907" s="258"/>
      <c r="S2907" s="258"/>
      <c r="T2907" s="25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60" t="s">
        <v>260</v>
      </c>
      <c r="AU2907" s="260" t="s">
        <v>93</v>
      </c>
      <c r="AV2907" s="13" t="s">
        <v>93</v>
      </c>
      <c r="AW2907" s="13" t="s">
        <v>40</v>
      </c>
      <c r="AX2907" s="13" t="s">
        <v>84</v>
      </c>
      <c r="AY2907" s="260" t="s">
        <v>251</v>
      </c>
    </row>
    <row r="2908" s="13" customFormat="1">
      <c r="A2908" s="13"/>
      <c r="B2908" s="249"/>
      <c r="C2908" s="250"/>
      <c r="D2908" s="251" t="s">
        <v>260</v>
      </c>
      <c r="E2908" s="252" t="s">
        <v>1</v>
      </c>
      <c r="F2908" s="253" t="s">
        <v>2767</v>
      </c>
      <c r="G2908" s="250"/>
      <c r="H2908" s="254">
        <v>7.0999999999999996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260</v>
      </c>
      <c r="AU2908" s="260" t="s">
        <v>93</v>
      </c>
      <c r="AV2908" s="13" t="s">
        <v>93</v>
      </c>
      <c r="AW2908" s="13" t="s">
        <v>40</v>
      </c>
      <c r="AX2908" s="13" t="s">
        <v>84</v>
      </c>
      <c r="AY2908" s="260" t="s">
        <v>251</v>
      </c>
    </row>
    <row r="2909" s="13" customFormat="1">
      <c r="A2909" s="13"/>
      <c r="B2909" s="249"/>
      <c r="C2909" s="250"/>
      <c r="D2909" s="251" t="s">
        <v>260</v>
      </c>
      <c r="E2909" s="252" t="s">
        <v>1</v>
      </c>
      <c r="F2909" s="253" t="s">
        <v>2768</v>
      </c>
      <c r="G2909" s="250"/>
      <c r="H2909" s="254">
        <v>7.0999999999999996</v>
      </c>
      <c r="I2909" s="255"/>
      <c r="J2909" s="250"/>
      <c r="K2909" s="250"/>
      <c r="L2909" s="256"/>
      <c r="M2909" s="257"/>
      <c r="N2909" s="258"/>
      <c r="O2909" s="258"/>
      <c r="P2909" s="258"/>
      <c r="Q2909" s="258"/>
      <c r="R2909" s="258"/>
      <c r="S2909" s="258"/>
      <c r="T2909" s="25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0" t="s">
        <v>260</v>
      </c>
      <c r="AU2909" s="260" t="s">
        <v>93</v>
      </c>
      <c r="AV2909" s="13" t="s">
        <v>93</v>
      </c>
      <c r="AW2909" s="13" t="s">
        <v>40</v>
      </c>
      <c r="AX2909" s="13" t="s">
        <v>84</v>
      </c>
      <c r="AY2909" s="260" t="s">
        <v>251</v>
      </c>
    </row>
    <row r="2910" s="13" customFormat="1">
      <c r="A2910" s="13"/>
      <c r="B2910" s="249"/>
      <c r="C2910" s="250"/>
      <c r="D2910" s="251" t="s">
        <v>260</v>
      </c>
      <c r="E2910" s="252" t="s">
        <v>1</v>
      </c>
      <c r="F2910" s="253" t="s">
        <v>2759</v>
      </c>
      <c r="G2910" s="250"/>
      <c r="H2910" s="254">
        <v>6.7999999999999998</v>
      </c>
      <c r="I2910" s="255"/>
      <c r="J2910" s="250"/>
      <c r="K2910" s="250"/>
      <c r="L2910" s="256"/>
      <c r="M2910" s="257"/>
      <c r="N2910" s="258"/>
      <c r="O2910" s="258"/>
      <c r="P2910" s="258"/>
      <c r="Q2910" s="258"/>
      <c r="R2910" s="258"/>
      <c r="S2910" s="258"/>
      <c r="T2910" s="25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60" t="s">
        <v>260</v>
      </c>
      <c r="AU2910" s="260" t="s">
        <v>93</v>
      </c>
      <c r="AV2910" s="13" t="s">
        <v>93</v>
      </c>
      <c r="AW2910" s="13" t="s">
        <v>40</v>
      </c>
      <c r="AX2910" s="13" t="s">
        <v>84</v>
      </c>
      <c r="AY2910" s="260" t="s">
        <v>251</v>
      </c>
    </row>
    <row r="2911" s="14" customFormat="1">
      <c r="A2911" s="14"/>
      <c r="B2911" s="261"/>
      <c r="C2911" s="262"/>
      <c r="D2911" s="251" t="s">
        <v>260</v>
      </c>
      <c r="E2911" s="263" t="s">
        <v>1</v>
      </c>
      <c r="F2911" s="264" t="s">
        <v>262</v>
      </c>
      <c r="G2911" s="262"/>
      <c r="H2911" s="265">
        <v>35.200000000000003</v>
      </c>
      <c r="I2911" s="266"/>
      <c r="J2911" s="262"/>
      <c r="K2911" s="262"/>
      <c r="L2911" s="267"/>
      <c r="M2911" s="268"/>
      <c r="N2911" s="269"/>
      <c r="O2911" s="269"/>
      <c r="P2911" s="269"/>
      <c r="Q2911" s="269"/>
      <c r="R2911" s="269"/>
      <c r="S2911" s="269"/>
      <c r="T2911" s="270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71" t="s">
        <v>260</v>
      </c>
      <c r="AU2911" s="271" t="s">
        <v>93</v>
      </c>
      <c r="AV2911" s="14" t="s">
        <v>257</v>
      </c>
      <c r="AW2911" s="14" t="s">
        <v>40</v>
      </c>
      <c r="AX2911" s="14" t="s">
        <v>91</v>
      </c>
      <c r="AY2911" s="271" t="s">
        <v>251</v>
      </c>
    </row>
    <row r="2912" s="2" customFormat="1" ht="66.75" customHeight="1">
      <c r="A2912" s="41"/>
      <c r="B2912" s="42"/>
      <c r="C2912" s="230" t="s">
        <v>2769</v>
      </c>
      <c r="D2912" s="230" t="s">
        <v>253</v>
      </c>
      <c r="E2912" s="231" t="s">
        <v>2770</v>
      </c>
      <c r="F2912" s="232" t="s">
        <v>2771</v>
      </c>
      <c r="G2912" s="233" t="s">
        <v>321</v>
      </c>
      <c r="H2912" s="234">
        <v>4.5999999999999996</v>
      </c>
      <c r="I2912" s="235"/>
      <c r="J2912" s="236">
        <f>ROUND(I2912*H2912,2)</f>
        <v>0</v>
      </c>
      <c r="K2912" s="237"/>
      <c r="L2912" s="47"/>
      <c r="M2912" s="238" t="s">
        <v>1</v>
      </c>
      <c r="N2912" s="239" t="s">
        <v>49</v>
      </c>
      <c r="O2912" s="94"/>
      <c r="P2912" s="240">
        <f>O2912*H2912</f>
        <v>0</v>
      </c>
      <c r="Q2912" s="240">
        <v>0.0076099999999999996</v>
      </c>
      <c r="R2912" s="240">
        <f>Q2912*H2912</f>
        <v>0.035005999999999995</v>
      </c>
      <c r="S2912" s="240">
        <v>0</v>
      </c>
      <c r="T2912" s="241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42" t="s">
        <v>304</v>
      </c>
      <c r="AT2912" s="242" t="s">
        <v>253</v>
      </c>
      <c r="AU2912" s="242" t="s">
        <v>93</v>
      </c>
      <c r="AY2912" s="19" t="s">
        <v>251</v>
      </c>
      <c r="BE2912" s="243">
        <f>IF(N2912="základní",J2912,0)</f>
        <v>0</v>
      </c>
      <c r="BF2912" s="243">
        <f>IF(N2912="snížená",J2912,0)</f>
        <v>0</v>
      </c>
      <c r="BG2912" s="243">
        <f>IF(N2912="zákl. přenesená",J2912,0)</f>
        <v>0</v>
      </c>
      <c r="BH2912" s="243">
        <f>IF(N2912="sníž. přenesená",J2912,0)</f>
        <v>0</v>
      </c>
      <c r="BI2912" s="243">
        <f>IF(N2912="nulová",J2912,0)</f>
        <v>0</v>
      </c>
      <c r="BJ2912" s="19" t="s">
        <v>91</v>
      </c>
      <c r="BK2912" s="243">
        <f>ROUND(I2912*H2912,2)</f>
        <v>0</v>
      </c>
      <c r="BL2912" s="19" t="s">
        <v>304</v>
      </c>
      <c r="BM2912" s="242" t="s">
        <v>2772</v>
      </c>
    </row>
    <row r="2913" s="2" customFormat="1">
      <c r="A2913" s="41"/>
      <c r="B2913" s="42"/>
      <c r="C2913" s="43"/>
      <c r="D2913" s="251" t="s">
        <v>289</v>
      </c>
      <c r="E2913" s="43"/>
      <c r="F2913" s="282" t="s">
        <v>2773</v>
      </c>
      <c r="G2913" s="43"/>
      <c r="H2913" s="43"/>
      <c r="I2913" s="246"/>
      <c r="J2913" s="43"/>
      <c r="K2913" s="43"/>
      <c r="L2913" s="47"/>
      <c r="M2913" s="247"/>
      <c r="N2913" s="248"/>
      <c r="O2913" s="94"/>
      <c r="P2913" s="94"/>
      <c r="Q2913" s="94"/>
      <c r="R2913" s="94"/>
      <c r="S2913" s="94"/>
      <c r="T2913" s="95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19" t="s">
        <v>289</v>
      </c>
      <c r="AU2913" s="19" t="s">
        <v>93</v>
      </c>
    </row>
    <row r="2914" s="15" customFormat="1">
      <c r="A2914" s="15"/>
      <c r="B2914" s="272"/>
      <c r="C2914" s="273"/>
      <c r="D2914" s="251" t="s">
        <v>260</v>
      </c>
      <c r="E2914" s="274" t="s">
        <v>1</v>
      </c>
      <c r="F2914" s="275" t="s">
        <v>2774</v>
      </c>
      <c r="G2914" s="273"/>
      <c r="H2914" s="274" t="s">
        <v>1</v>
      </c>
      <c r="I2914" s="276"/>
      <c r="J2914" s="273"/>
      <c r="K2914" s="273"/>
      <c r="L2914" s="277"/>
      <c r="M2914" s="278"/>
      <c r="N2914" s="279"/>
      <c r="O2914" s="279"/>
      <c r="P2914" s="279"/>
      <c r="Q2914" s="279"/>
      <c r="R2914" s="279"/>
      <c r="S2914" s="279"/>
      <c r="T2914" s="280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1" t="s">
        <v>260</v>
      </c>
      <c r="AU2914" s="281" t="s">
        <v>93</v>
      </c>
      <c r="AV2914" s="15" t="s">
        <v>91</v>
      </c>
      <c r="AW2914" s="15" t="s">
        <v>40</v>
      </c>
      <c r="AX2914" s="15" t="s">
        <v>84</v>
      </c>
      <c r="AY2914" s="281" t="s">
        <v>251</v>
      </c>
    </row>
    <row r="2915" s="13" customFormat="1">
      <c r="A2915" s="13"/>
      <c r="B2915" s="249"/>
      <c r="C2915" s="250"/>
      <c r="D2915" s="251" t="s">
        <v>260</v>
      </c>
      <c r="E2915" s="252" t="s">
        <v>1</v>
      </c>
      <c r="F2915" s="253" t="s">
        <v>2775</v>
      </c>
      <c r="G2915" s="250"/>
      <c r="H2915" s="254">
        <v>4.5999999999999996</v>
      </c>
      <c r="I2915" s="255"/>
      <c r="J2915" s="250"/>
      <c r="K2915" s="250"/>
      <c r="L2915" s="256"/>
      <c r="M2915" s="257"/>
      <c r="N2915" s="258"/>
      <c r="O2915" s="258"/>
      <c r="P2915" s="258"/>
      <c r="Q2915" s="258"/>
      <c r="R2915" s="258"/>
      <c r="S2915" s="258"/>
      <c r="T2915" s="259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0" t="s">
        <v>260</v>
      </c>
      <c r="AU2915" s="260" t="s">
        <v>93</v>
      </c>
      <c r="AV2915" s="13" t="s">
        <v>93</v>
      </c>
      <c r="AW2915" s="13" t="s">
        <v>40</v>
      </c>
      <c r="AX2915" s="13" t="s">
        <v>91</v>
      </c>
      <c r="AY2915" s="260" t="s">
        <v>251</v>
      </c>
    </row>
    <row r="2916" s="2" customFormat="1" ht="66.75" customHeight="1">
      <c r="A2916" s="41"/>
      <c r="B2916" s="42"/>
      <c r="C2916" s="230" t="s">
        <v>2776</v>
      </c>
      <c r="D2916" s="230" t="s">
        <v>253</v>
      </c>
      <c r="E2916" s="231" t="s">
        <v>2777</v>
      </c>
      <c r="F2916" s="232" t="s">
        <v>2778</v>
      </c>
      <c r="G2916" s="233" t="s">
        <v>321</v>
      </c>
      <c r="H2916" s="234">
        <v>1.3</v>
      </c>
      <c r="I2916" s="235"/>
      <c r="J2916" s="236">
        <f>ROUND(I2916*H2916,2)</f>
        <v>0</v>
      </c>
      <c r="K2916" s="237"/>
      <c r="L2916" s="47"/>
      <c r="M2916" s="238" t="s">
        <v>1</v>
      </c>
      <c r="N2916" s="239" t="s">
        <v>49</v>
      </c>
      <c r="O2916" s="94"/>
      <c r="P2916" s="240">
        <f>O2916*H2916</f>
        <v>0</v>
      </c>
      <c r="Q2916" s="240">
        <v>0.01154</v>
      </c>
      <c r="R2916" s="240">
        <f>Q2916*H2916</f>
        <v>0.015002</v>
      </c>
      <c r="S2916" s="240">
        <v>0</v>
      </c>
      <c r="T2916" s="241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42" t="s">
        <v>304</v>
      </c>
      <c r="AT2916" s="242" t="s">
        <v>253</v>
      </c>
      <c r="AU2916" s="242" t="s">
        <v>93</v>
      </c>
      <c r="AY2916" s="19" t="s">
        <v>251</v>
      </c>
      <c r="BE2916" s="243">
        <f>IF(N2916="základní",J2916,0)</f>
        <v>0</v>
      </c>
      <c r="BF2916" s="243">
        <f>IF(N2916="snížená",J2916,0)</f>
        <v>0</v>
      </c>
      <c r="BG2916" s="243">
        <f>IF(N2916="zákl. přenesená",J2916,0)</f>
        <v>0</v>
      </c>
      <c r="BH2916" s="243">
        <f>IF(N2916="sníž. přenesená",J2916,0)</f>
        <v>0</v>
      </c>
      <c r="BI2916" s="243">
        <f>IF(N2916="nulová",J2916,0)</f>
        <v>0</v>
      </c>
      <c r="BJ2916" s="19" t="s">
        <v>91</v>
      </c>
      <c r="BK2916" s="243">
        <f>ROUND(I2916*H2916,2)</f>
        <v>0</v>
      </c>
      <c r="BL2916" s="19" t="s">
        <v>304</v>
      </c>
      <c r="BM2916" s="242" t="s">
        <v>2779</v>
      </c>
    </row>
    <row r="2917" s="2" customFormat="1">
      <c r="A2917" s="41"/>
      <c r="B2917" s="42"/>
      <c r="C2917" s="43"/>
      <c r="D2917" s="251" t="s">
        <v>289</v>
      </c>
      <c r="E2917" s="43"/>
      <c r="F2917" s="282" t="s">
        <v>2780</v>
      </c>
      <c r="G2917" s="43"/>
      <c r="H2917" s="43"/>
      <c r="I2917" s="246"/>
      <c r="J2917" s="43"/>
      <c r="K2917" s="43"/>
      <c r="L2917" s="47"/>
      <c r="M2917" s="247"/>
      <c r="N2917" s="248"/>
      <c r="O2917" s="94"/>
      <c r="P2917" s="94"/>
      <c r="Q2917" s="94"/>
      <c r="R2917" s="94"/>
      <c r="S2917" s="94"/>
      <c r="T2917" s="95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T2917" s="19" t="s">
        <v>289</v>
      </c>
      <c r="AU2917" s="19" t="s">
        <v>93</v>
      </c>
    </row>
    <row r="2918" s="15" customFormat="1">
      <c r="A2918" s="15"/>
      <c r="B2918" s="272"/>
      <c r="C2918" s="273"/>
      <c r="D2918" s="251" t="s">
        <v>260</v>
      </c>
      <c r="E2918" s="274" t="s">
        <v>1</v>
      </c>
      <c r="F2918" s="275" t="s">
        <v>2781</v>
      </c>
      <c r="G2918" s="273"/>
      <c r="H2918" s="274" t="s">
        <v>1</v>
      </c>
      <c r="I2918" s="276"/>
      <c r="J2918" s="273"/>
      <c r="K2918" s="273"/>
      <c r="L2918" s="277"/>
      <c r="M2918" s="278"/>
      <c r="N2918" s="279"/>
      <c r="O2918" s="279"/>
      <c r="P2918" s="279"/>
      <c r="Q2918" s="279"/>
      <c r="R2918" s="279"/>
      <c r="S2918" s="279"/>
      <c r="T2918" s="280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81" t="s">
        <v>260</v>
      </c>
      <c r="AU2918" s="281" t="s">
        <v>93</v>
      </c>
      <c r="AV2918" s="15" t="s">
        <v>91</v>
      </c>
      <c r="AW2918" s="15" t="s">
        <v>40</v>
      </c>
      <c r="AX2918" s="15" t="s">
        <v>84</v>
      </c>
      <c r="AY2918" s="281" t="s">
        <v>251</v>
      </c>
    </row>
    <row r="2919" s="13" customFormat="1">
      <c r="A2919" s="13"/>
      <c r="B2919" s="249"/>
      <c r="C2919" s="250"/>
      <c r="D2919" s="251" t="s">
        <v>260</v>
      </c>
      <c r="E2919" s="252" t="s">
        <v>1</v>
      </c>
      <c r="F2919" s="253" t="s">
        <v>2782</v>
      </c>
      <c r="G2919" s="250"/>
      <c r="H2919" s="254">
        <v>1.3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260</v>
      </c>
      <c r="AU2919" s="260" t="s">
        <v>93</v>
      </c>
      <c r="AV2919" s="13" t="s">
        <v>93</v>
      </c>
      <c r="AW2919" s="13" t="s">
        <v>40</v>
      </c>
      <c r="AX2919" s="13" t="s">
        <v>91</v>
      </c>
      <c r="AY2919" s="260" t="s">
        <v>251</v>
      </c>
    </row>
    <row r="2920" s="2" customFormat="1" ht="66.75" customHeight="1">
      <c r="A2920" s="41"/>
      <c r="B2920" s="42"/>
      <c r="C2920" s="230" t="s">
        <v>2783</v>
      </c>
      <c r="D2920" s="230" t="s">
        <v>253</v>
      </c>
      <c r="E2920" s="231" t="s">
        <v>2784</v>
      </c>
      <c r="F2920" s="232" t="s">
        <v>2785</v>
      </c>
      <c r="G2920" s="233" t="s">
        <v>321</v>
      </c>
      <c r="H2920" s="234">
        <v>1.6000000000000001</v>
      </c>
      <c r="I2920" s="235"/>
      <c r="J2920" s="236">
        <f>ROUND(I2920*H2920,2)</f>
        <v>0</v>
      </c>
      <c r="K2920" s="237"/>
      <c r="L2920" s="47"/>
      <c r="M2920" s="238" t="s">
        <v>1</v>
      </c>
      <c r="N2920" s="239" t="s">
        <v>49</v>
      </c>
      <c r="O2920" s="94"/>
      <c r="P2920" s="240">
        <f>O2920*H2920</f>
        <v>0</v>
      </c>
      <c r="Q2920" s="240">
        <v>0.01188</v>
      </c>
      <c r="R2920" s="240">
        <f>Q2920*H2920</f>
        <v>0.019008000000000001</v>
      </c>
      <c r="S2920" s="240">
        <v>0</v>
      </c>
      <c r="T2920" s="241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42" t="s">
        <v>304</v>
      </c>
      <c r="AT2920" s="242" t="s">
        <v>253</v>
      </c>
      <c r="AU2920" s="242" t="s">
        <v>93</v>
      </c>
      <c r="AY2920" s="19" t="s">
        <v>251</v>
      </c>
      <c r="BE2920" s="243">
        <f>IF(N2920="základní",J2920,0)</f>
        <v>0</v>
      </c>
      <c r="BF2920" s="243">
        <f>IF(N2920="snížená",J2920,0)</f>
        <v>0</v>
      </c>
      <c r="BG2920" s="243">
        <f>IF(N2920="zákl. přenesená",J2920,0)</f>
        <v>0</v>
      </c>
      <c r="BH2920" s="243">
        <f>IF(N2920="sníž. přenesená",J2920,0)</f>
        <v>0</v>
      </c>
      <c r="BI2920" s="243">
        <f>IF(N2920="nulová",J2920,0)</f>
        <v>0</v>
      </c>
      <c r="BJ2920" s="19" t="s">
        <v>91</v>
      </c>
      <c r="BK2920" s="243">
        <f>ROUND(I2920*H2920,2)</f>
        <v>0</v>
      </c>
      <c r="BL2920" s="19" t="s">
        <v>304</v>
      </c>
      <c r="BM2920" s="242" t="s">
        <v>2786</v>
      </c>
    </row>
    <row r="2921" s="2" customFormat="1">
      <c r="A2921" s="41"/>
      <c r="B2921" s="42"/>
      <c r="C2921" s="43"/>
      <c r="D2921" s="251" t="s">
        <v>289</v>
      </c>
      <c r="E2921" s="43"/>
      <c r="F2921" s="282" t="s">
        <v>2787</v>
      </c>
      <c r="G2921" s="43"/>
      <c r="H2921" s="43"/>
      <c r="I2921" s="246"/>
      <c r="J2921" s="43"/>
      <c r="K2921" s="43"/>
      <c r="L2921" s="47"/>
      <c r="M2921" s="247"/>
      <c r="N2921" s="248"/>
      <c r="O2921" s="94"/>
      <c r="P2921" s="94"/>
      <c r="Q2921" s="94"/>
      <c r="R2921" s="94"/>
      <c r="S2921" s="94"/>
      <c r="T2921" s="95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T2921" s="19" t="s">
        <v>289</v>
      </c>
      <c r="AU2921" s="19" t="s">
        <v>93</v>
      </c>
    </row>
    <row r="2922" s="15" customFormat="1">
      <c r="A2922" s="15"/>
      <c r="B2922" s="272"/>
      <c r="C2922" s="273"/>
      <c r="D2922" s="251" t="s">
        <v>260</v>
      </c>
      <c r="E2922" s="274" t="s">
        <v>1</v>
      </c>
      <c r="F2922" s="275" t="s">
        <v>2781</v>
      </c>
      <c r="G2922" s="273"/>
      <c r="H2922" s="274" t="s">
        <v>1</v>
      </c>
      <c r="I2922" s="276"/>
      <c r="J2922" s="273"/>
      <c r="K2922" s="273"/>
      <c r="L2922" s="277"/>
      <c r="M2922" s="278"/>
      <c r="N2922" s="279"/>
      <c r="O2922" s="279"/>
      <c r="P2922" s="279"/>
      <c r="Q2922" s="279"/>
      <c r="R2922" s="279"/>
      <c r="S2922" s="279"/>
      <c r="T2922" s="28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1" t="s">
        <v>260</v>
      </c>
      <c r="AU2922" s="281" t="s">
        <v>93</v>
      </c>
      <c r="AV2922" s="15" t="s">
        <v>91</v>
      </c>
      <c r="AW2922" s="15" t="s">
        <v>40</v>
      </c>
      <c r="AX2922" s="15" t="s">
        <v>84</v>
      </c>
      <c r="AY2922" s="281" t="s">
        <v>251</v>
      </c>
    </row>
    <row r="2923" s="13" customFormat="1">
      <c r="A2923" s="13"/>
      <c r="B2923" s="249"/>
      <c r="C2923" s="250"/>
      <c r="D2923" s="251" t="s">
        <v>260</v>
      </c>
      <c r="E2923" s="252" t="s">
        <v>1</v>
      </c>
      <c r="F2923" s="253" t="s">
        <v>2788</v>
      </c>
      <c r="G2923" s="250"/>
      <c r="H2923" s="254">
        <v>1.6000000000000001</v>
      </c>
      <c r="I2923" s="255"/>
      <c r="J2923" s="250"/>
      <c r="K2923" s="250"/>
      <c r="L2923" s="256"/>
      <c r="M2923" s="257"/>
      <c r="N2923" s="258"/>
      <c r="O2923" s="258"/>
      <c r="P2923" s="258"/>
      <c r="Q2923" s="258"/>
      <c r="R2923" s="258"/>
      <c r="S2923" s="258"/>
      <c r="T2923" s="25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0" t="s">
        <v>260</v>
      </c>
      <c r="AU2923" s="260" t="s">
        <v>93</v>
      </c>
      <c r="AV2923" s="13" t="s">
        <v>93</v>
      </c>
      <c r="AW2923" s="13" t="s">
        <v>40</v>
      </c>
      <c r="AX2923" s="13" t="s">
        <v>91</v>
      </c>
      <c r="AY2923" s="260" t="s">
        <v>251</v>
      </c>
    </row>
    <row r="2924" s="2" customFormat="1" ht="66.75" customHeight="1">
      <c r="A2924" s="41"/>
      <c r="B2924" s="42"/>
      <c r="C2924" s="230" t="s">
        <v>2789</v>
      </c>
      <c r="D2924" s="230" t="s">
        <v>253</v>
      </c>
      <c r="E2924" s="231" t="s">
        <v>2790</v>
      </c>
      <c r="F2924" s="232" t="s">
        <v>2791</v>
      </c>
      <c r="G2924" s="233" t="s">
        <v>321</v>
      </c>
      <c r="H2924" s="234">
        <v>4.5999999999999996</v>
      </c>
      <c r="I2924" s="235"/>
      <c r="J2924" s="236">
        <f>ROUND(I2924*H2924,2)</f>
        <v>0</v>
      </c>
      <c r="K2924" s="237"/>
      <c r="L2924" s="47"/>
      <c r="M2924" s="238" t="s">
        <v>1</v>
      </c>
      <c r="N2924" s="239" t="s">
        <v>49</v>
      </c>
      <c r="O2924" s="94"/>
      <c r="P2924" s="240">
        <f>O2924*H2924</f>
        <v>0</v>
      </c>
      <c r="Q2924" s="240">
        <v>0.01043</v>
      </c>
      <c r="R2924" s="240">
        <f>Q2924*H2924</f>
        <v>0.047978</v>
      </c>
      <c r="S2924" s="240">
        <v>0</v>
      </c>
      <c r="T2924" s="241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42" t="s">
        <v>304</v>
      </c>
      <c r="AT2924" s="242" t="s">
        <v>253</v>
      </c>
      <c r="AU2924" s="242" t="s">
        <v>93</v>
      </c>
      <c r="AY2924" s="19" t="s">
        <v>251</v>
      </c>
      <c r="BE2924" s="243">
        <f>IF(N2924="základní",J2924,0)</f>
        <v>0</v>
      </c>
      <c r="BF2924" s="243">
        <f>IF(N2924="snížená",J2924,0)</f>
        <v>0</v>
      </c>
      <c r="BG2924" s="243">
        <f>IF(N2924="zákl. přenesená",J2924,0)</f>
        <v>0</v>
      </c>
      <c r="BH2924" s="243">
        <f>IF(N2924="sníž. přenesená",J2924,0)</f>
        <v>0</v>
      </c>
      <c r="BI2924" s="243">
        <f>IF(N2924="nulová",J2924,0)</f>
        <v>0</v>
      </c>
      <c r="BJ2924" s="19" t="s">
        <v>91</v>
      </c>
      <c r="BK2924" s="243">
        <f>ROUND(I2924*H2924,2)</f>
        <v>0</v>
      </c>
      <c r="BL2924" s="19" t="s">
        <v>304</v>
      </c>
      <c r="BM2924" s="242" t="s">
        <v>2792</v>
      </c>
    </row>
    <row r="2925" s="2" customFormat="1">
      <c r="A2925" s="41"/>
      <c r="B2925" s="42"/>
      <c r="C2925" s="43"/>
      <c r="D2925" s="251" t="s">
        <v>289</v>
      </c>
      <c r="E2925" s="43"/>
      <c r="F2925" s="282" t="s">
        <v>2793</v>
      </c>
      <c r="G2925" s="43"/>
      <c r="H2925" s="43"/>
      <c r="I2925" s="246"/>
      <c r="J2925" s="43"/>
      <c r="K2925" s="43"/>
      <c r="L2925" s="47"/>
      <c r="M2925" s="247"/>
      <c r="N2925" s="248"/>
      <c r="O2925" s="94"/>
      <c r="P2925" s="94"/>
      <c r="Q2925" s="94"/>
      <c r="R2925" s="94"/>
      <c r="S2925" s="94"/>
      <c r="T2925" s="95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19" t="s">
        <v>289</v>
      </c>
      <c r="AU2925" s="19" t="s">
        <v>93</v>
      </c>
    </row>
    <row r="2926" s="15" customFormat="1">
      <c r="A2926" s="15"/>
      <c r="B2926" s="272"/>
      <c r="C2926" s="273"/>
      <c r="D2926" s="251" t="s">
        <v>260</v>
      </c>
      <c r="E2926" s="274" t="s">
        <v>1</v>
      </c>
      <c r="F2926" s="275" t="s">
        <v>2781</v>
      </c>
      <c r="G2926" s="273"/>
      <c r="H2926" s="274" t="s">
        <v>1</v>
      </c>
      <c r="I2926" s="276"/>
      <c r="J2926" s="273"/>
      <c r="K2926" s="273"/>
      <c r="L2926" s="277"/>
      <c r="M2926" s="278"/>
      <c r="N2926" s="279"/>
      <c r="O2926" s="279"/>
      <c r="P2926" s="279"/>
      <c r="Q2926" s="279"/>
      <c r="R2926" s="279"/>
      <c r="S2926" s="279"/>
      <c r="T2926" s="280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81" t="s">
        <v>260</v>
      </c>
      <c r="AU2926" s="281" t="s">
        <v>93</v>
      </c>
      <c r="AV2926" s="15" t="s">
        <v>91</v>
      </c>
      <c r="AW2926" s="15" t="s">
        <v>40</v>
      </c>
      <c r="AX2926" s="15" t="s">
        <v>84</v>
      </c>
      <c r="AY2926" s="281" t="s">
        <v>251</v>
      </c>
    </row>
    <row r="2927" s="13" customFormat="1">
      <c r="A2927" s="13"/>
      <c r="B2927" s="249"/>
      <c r="C2927" s="250"/>
      <c r="D2927" s="251" t="s">
        <v>260</v>
      </c>
      <c r="E2927" s="252" t="s">
        <v>1</v>
      </c>
      <c r="F2927" s="253" t="s">
        <v>2794</v>
      </c>
      <c r="G2927" s="250"/>
      <c r="H2927" s="254">
        <v>4.5999999999999996</v>
      </c>
      <c r="I2927" s="255"/>
      <c r="J2927" s="250"/>
      <c r="K2927" s="250"/>
      <c r="L2927" s="256"/>
      <c r="M2927" s="257"/>
      <c r="N2927" s="258"/>
      <c r="O2927" s="258"/>
      <c r="P2927" s="258"/>
      <c r="Q2927" s="258"/>
      <c r="R2927" s="258"/>
      <c r="S2927" s="258"/>
      <c r="T2927" s="25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0" t="s">
        <v>260</v>
      </c>
      <c r="AU2927" s="260" t="s">
        <v>93</v>
      </c>
      <c r="AV2927" s="13" t="s">
        <v>93</v>
      </c>
      <c r="AW2927" s="13" t="s">
        <v>40</v>
      </c>
      <c r="AX2927" s="13" t="s">
        <v>91</v>
      </c>
      <c r="AY2927" s="260" t="s">
        <v>251</v>
      </c>
    </row>
    <row r="2928" s="2" customFormat="1" ht="16.5" customHeight="1">
      <c r="A2928" s="41"/>
      <c r="B2928" s="42"/>
      <c r="C2928" s="230" t="s">
        <v>2795</v>
      </c>
      <c r="D2928" s="230" t="s">
        <v>253</v>
      </c>
      <c r="E2928" s="231" t="s">
        <v>2796</v>
      </c>
      <c r="F2928" s="232" t="s">
        <v>2797</v>
      </c>
      <c r="G2928" s="233" t="s">
        <v>571</v>
      </c>
      <c r="H2928" s="234">
        <v>2</v>
      </c>
      <c r="I2928" s="235"/>
      <c r="J2928" s="236">
        <f>ROUND(I2928*H2928,2)</f>
        <v>0</v>
      </c>
      <c r="K2928" s="237"/>
      <c r="L2928" s="47"/>
      <c r="M2928" s="238" t="s">
        <v>1</v>
      </c>
      <c r="N2928" s="239" t="s">
        <v>49</v>
      </c>
      <c r="O2928" s="94"/>
      <c r="P2928" s="240">
        <f>O2928*H2928</f>
        <v>0</v>
      </c>
      <c r="Q2928" s="240">
        <v>0</v>
      </c>
      <c r="R2928" s="240">
        <f>Q2928*H2928</f>
        <v>0</v>
      </c>
      <c r="S2928" s="240">
        <v>0</v>
      </c>
      <c r="T2928" s="241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42" t="s">
        <v>304</v>
      </c>
      <c r="AT2928" s="242" t="s">
        <v>253</v>
      </c>
      <c r="AU2928" s="242" t="s">
        <v>93</v>
      </c>
      <c r="AY2928" s="19" t="s">
        <v>251</v>
      </c>
      <c r="BE2928" s="243">
        <f>IF(N2928="základní",J2928,0)</f>
        <v>0</v>
      </c>
      <c r="BF2928" s="243">
        <f>IF(N2928="snížená",J2928,0)</f>
        <v>0</v>
      </c>
      <c r="BG2928" s="243">
        <f>IF(N2928="zákl. přenesená",J2928,0)</f>
        <v>0</v>
      </c>
      <c r="BH2928" s="243">
        <f>IF(N2928="sníž. přenesená",J2928,0)</f>
        <v>0</v>
      </c>
      <c r="BI2928" s="243">
        <f>IF(N2928="nulová",J2928,0)</f>
        <v>0</v>
      </c>
      <c r="BJ2928" s="19" t="s">
        <v>91</v>
      </c>
      <c r="BK2928" s="243">
        <f>ROUND(I2928*H2928,2)</f>
        <v>0</v>
      </c>
      <c r="BL2928" s="19" t="s">
        <v>304</v>
      </c>
      <c r="BM2928" s="242" t="s">
        <v>2798</v>
      </c>
    </row>
    <row r="2929" s="2" customFormat="1">
      <c r="A2929" s="41"/>
      <c r="B2929" s="42"/>
      <c r="C2929" s="43"/>
      <c r="D2929" s="244" t="s">
        <v>258</v>
      </c>
      <c r="E2929" s="43"/>
      <c r="F2929" s="245" t="s">
        <v>2799</v>
      </c>
      <c r="G2929" s="43"/>
      <c r="H2929" s="43"/>
      <c r="I2929" s="246"/>
      <c r="J2929" s="43"/>
      <c r="K2929" s="43"/>
      <c r="L2929" s="47"/>
      <c r="M2929" s="247"/>
      <c r="N2929" s="248"/>
      <c r="O2929" s="94"/>
      <c r="P2929" s="94"/>
      <c r="Q2929" s="94"/>
      <c r="R2929" s="94"/>
      <c r="S2929" s="94"/>
      <c r="T2929" s="95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T2929" s="19" t="s">
        <v>258</v>
      </c>
      <c r="AU2929" s="19" t="s">
        <v>93</v>
      </c>
    </row>
    <row r="2930" s="15" customFormat="1">
      <c r="A2930" s="15"/>
      <c r="B2930" s="272"/>
      <c r="C2930" s="273"/>
      <c r="D2930" s="251" t="s">
        <v>260</v>
      </c>
      <c r="E2930" s="274" t="s">
        <v>1</v>
      </c>
      <c r="F2930" s="275" t="s">
        <v>2800</v>
      </c>
      <c r="G2930" s="273"/>
      <c r="H2930" s="274" t="s">
        <v>1</v>
      </c>
      <c r="I2930" s="276"/>
      <c r="J2930" s="273"/>
      <c r="K2930" s="273"/>
      <c r="L2930" s="277"/>
      <c r="M2930" s="278"/>
      <c r="N2930" s="279"/>
      <c r="O2930" s="279"/>
      <c r="P2930" s="279"/>
      <c r="Q2930" s="279"/>
      <c r="R2930" s="279"/>
      <c r="S2930" s="279"/>
      <c r="T2930" s="280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81" t="s">
        <v>260</v>
      </c>
      <c r="AU2930" s="281" t="s">
        <v>93</v>
      </c>
      <c r="AV2930" s="15" t="s">
        <v>91</v>
      </c>
      <c r="AW2930" s="15" t="s">
        <v>40</v>
      </c>
      <c r="AX2930" s="15" t="s">
        <v>84</v>
      </c>
      <c r="AY2930" s="281" t="s">
        <v>251</v>
      </c>
    </row>
    <row r="2931" s="13" customFormat="1">
      <c r="A2931" s="13"/>
      <c r="B2931" s="249"/>
      <c r="C2931" s="250"/>
      <c r="D2931" s="251" t="s">
        <v>260</v>
      </c>
      <c r="E2931" s="252" t="s">
        <v>1</v>
      </c>
      <c r="F2931" s="253" t="s">
        <v>2801</v>
      </c>
      <c r="G2931" s="250"/>
      <c r="H2931" s="254">
        <v>2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260</v>
      </c>
      <c r="AU2931" s="260" t="s">
        <v>93</v>
      </c>
      <c r="AV2931" s="13" t="s">
        <v>93</v>
      </c>
      <c r="AW2931" s="13" t="s">
        <v>40</v>
      </c>
      <c r="AX2931" s="13" t="s">
        <v>91</v>
      </c>
      <c r="AY2931" s="260" t="s">
        <v>251</v>
      </c>
    </row>
    <row r="2932" s="2" customFormat="1" ht="44.25" customHeight="1">
      <c r="A2932" s="41"/>
      <c r="B2932" s="42"/>
      <c r="C2932" s="294" t="s">
        <v>2802</v>
      </c>
      <c r="D2932" s="294" t="s">
        <v>338</v>
      </c>
      <c r="E2932" s="295" t="s">
        <v>2803</v>
      </c>
      <c r="F2932" s="296" t="s">
        <v>2804</v>
      </c>
      <c r="G2932" s="297" t="s">
        <v>571</v>
      </c>
      <c r="H2932" s="298">
        <v>2</v>
      </c>
      <c r="I2932" s="299"/>
      <c r="J2932" s="300">
        <f>ROUND(I2932*H2932,2)</f>
        <v>0</v>
      </c>
      <c r="K2932" s="301"/>
      <c r="L2932" s="302"/>
      <c r="M2932" s="303" t="s">
        <v>1</v>
      </c>
      <c r="N2932" s="304" t="s">
        <v>49</v>
      </c>
      <c r="O2932" s="94"/>
      <c r="P2932" s="240">
        <f>O2932*H2932</f>
        <v>0</v>
      </c>
      <c r="Q2932" s="240">
        <v>0.0080999999999999996</v>
      </c>
      <c r="R2932" s="240">
        <f>Q2932*H2932</f>
        <v>0.016199999999999999</v>
      </c>
      <c r="S2932" s="240">
        <v>0</v>
      </c>
      <c r="T2932" s="241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42" t="s">
        <v>364</v>
      </c>
      <c r="AT2932" s="242" t="s">
        <v>338</v>
      </c>
      <c r="AU2932" s="242" t="s">
        <v>93</v>
      </c>
      <c r="AY2932" s="19" t="s">
        <v>251</v>
      </c>
      <c r="BE2932" s="243">
        <f>IF(N2932="základní",J2932,0)</f>
        <v>0</v>
      </c>
      <c r="BF2932" s="243">
        <f>IF(N2932="snížená",J2932,0)</f>
        <v>0</v>
      </c>
      <c r="BG2932" s="243">
        <f>IF(N2932="zákl. přenesená",J2932,0)</f>
        <v>0</v>
      </c>
      <c r="BH2932" s="243">
        <f>IF(N2932="sníž. přenesená",J2932,0)</f>
        <v>0</v>
      </c>
      <c r="BI2932" s="243">
        <f>IF(N2932="nulová",J2932,0)</f>
        <v>0</v>
      </c>
      <c r="BJ2932" s="19" t="s">
        <v>91</v>
      </c>
      <c r="BK2932" s="243">
        <f>ROUND(I2932*H2932,2)</f>
        <v>0</v>
      </c>
      <c r="BL2932" s="19" t="s">
        <v>304</v>
      </c>
      <c r="BM2932" s="242" t="s">
        <v>2805</v>
      </c>
    </row>
    <row r="2933" s="2" customFormat="1">
      <c r="A2933" s="41"/>
      <c r="B2933" s="42"/>
      <c r="C2933" s="43"/>
      <c r="D2933" s="251" t="s">
        <v>289</v>
      </c>
      <c r="E2933" s="43"/>
      <c r="F2933" s="282" t="s">
        <v>2806</v>
      </c>
      <c r="G2933" s="43"/>
      <c r="H2933" s="43"/>
      <c r="I2933" s="246"/>
      <c r="J2933" s="43"/>
      <c r="K2933" s="43"/>
      <c r="L2933" s="47"/>
      <c r="M2933" s="247"/>
      <c r="N2933" s="248"/>
      <c r="O2933" s="94"/>
      <c r="P2933" s="94"/>
      <c r="Q2933" s="94"/>
      <c r="R2933" s="94"/>
      <c r="S2933" s="94"/>
      <c r="T2933" s="95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T2933" s="19" t="s">
        <v>289</v>
      </c>
      <c r="AU2933" s="19" t="s">
        <v>93</v>
      </c>
    </row>
    <row r="2934" s="15" customFormat="1">
      <c r="A2934" s="15"/>
      <c r="B2934" s="272"/>
      <c r="C2934" s="273"/>
      <c r="D2934" s="251" t="s">
        <v>260</v>
      </c>
      <c r="E2934" s="274" t="s">
        <v>1</v>
      </c>
      <c r="F2934" s="275" t="s">
        <v>2800</v>
      </c>
      <c r="G2934" s="273"/>
      <c r="H2934" s="274" t="s">
        <v>1</v>
      </c>
      <c r="I2934" s="276"/>
      <c r="J2934" s="273"/>
      <c r="K2934" s="273"/>
      <c r="L2934" s="277"/>
      <c r="M2934" s="278"/>
      <c r="N2934" s="279"/>
      <c r="O2934" s="279"/>
      <c r="P2934" s="279"/>
      <c r="Q2934" s="279"/>
      <c r="R2934" s="279"/>
      <c r="S2934" s="279"/>
      <c r="T2934" s="280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81" t="s">
        <v>260</v>
      </c>
      <c r="AU2934" s="281" t="s">
        <v>93</v>
      </c>
      <c r="AV2934" s="15" t="s">
        <v>91</v>
      </c>
      <c r="AW2934" s="15" t="s">
        <v>40</v>
      </c>
      <c r="AX2934" s="15" t="s">
        <v>84</v>
      </c>
      <c r="AY2934" s="281" t="s">
        <v>251</v>
      </c>
    </row>
    <row r="2935" s="13" customFormat="1">
      <c r="A2935" s="13"/>
      <c r="B2935" s="249"/>
      <c r="C2935" s="250"/>
      <c r="D2935" s="251" t="s">
        <v>260</v>
      </c>
      <c r="E2935" s="252" t="s">
        <v>1</v>
      </c>
      <c r="F2935" s="253" t="s">
        <v>2807</v>
      </c>
      <c r="G2935" s="250"/>
      <c r="H2935" s="254">
        <v>2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260</v>
      </c>
      <c r="AU2935" s="260" t="s">
        <v>93</v>
      </c>
      <c r="AV2935" s="13" t="s">
        <v>93</v>
      </c>
      <c r="AW2935" s="13" t="s">
        <v>40</v>
      </c>
      <c r="AX2935" s="13" t="s">
        <v>91</v>
      </c>
      <c r="AY2935" s="260" t="s">
        <v>251</v>
      </c>
    </row>
    <row r="2936" s="2" customFormat="1" ht="21.75" customHeight="1">
      <c r="A2936" s="41"/>
      <c r="B2936" s="42"/>
      <c r="C2936" s="230" t="s">
        <v>2808</v>
      </c>
      <c r="D2936" s="230" t="s">
        <v>253</v>
      </c>
      <c r="E2936" s="231" t="s">
        <v>2809</v>
      </c>
      <c r="F2936" s="232" t="s">
        <v>2810</v>
      </c>
      <c r="G2936" s="233" t="s">
        <v>571</v>
      </c>
      <c r="H2936" s="234">
        <v>1</v>
      </c>
      <c r="I2936" s="235"/>
      <c r="J2936" s="236">
        <f>ROUND(I2936*H2936,2)</f>
        <v>0</v>
      </c>
      <c r="K2936" s="237"/>
      <c r="L2936" s="47"/>
      <c r="M2936" s="238" t="s">
        <v>1</v>
      </c>
      <c r="N2936" s="239" t="s">
        <v>49</v>
      </c>
      <c r="O2936" s="94"/>
      <c r="P2936" s="240">
        <f>O2936*H2936</f>
        <v>0</v>
      </c>
      <c r="Q2936" s="240">
        <v>0</v>
      </c>
      <c r="R2936" s="240">
        <f>Q2936*H2936</f>
        <v>0</v>
      </c>
      <c r="S2936" s="240">
        <v>0</v>
      </c>
      <c r="T2936" s="241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42" t="s">
        <v>304</v>
      </c>
      <c r="AT2936" s="242" t="s">
        <v>253</v>
      </c>
      <c r="AU2936" s="242" t="s">
        <v>93</v>
      </c>
      <c r="AY2936" s="19" t="s">
        <v>251</v>
      </c>
      <c r="BE2936" s="243">
        <f>IF(N2936="základní",J2936,0)</f>
        <v>0</v>
      </c>
      <c r="BF2936" s="243">
        <f>IF(N2936="snížená",J2936,0)</f>
        <v>0</v>
      </c>
      <c r="BG2936" s="243">
        <f>IF(N2936="zákl. přenesená",J2936,0)</f>
        <v>0</v>
      </c>
      <c r="BH2936" s="243">
        <f>IF(N2936="sníž. přenesená",J2936,0)</f>
        <v>0</v>
      </c>
      <c r="BI2936" s="243">
        <f>IF(N2936="nulová",J2936,0)</f>
        <v>0</v>
      </c>
      <c r="BJ2936" s="19" t="s">
        <v>91</v>
      </c>
      <c r="BK2936" s="243">
        <f>ROUND(I2936*H2936,2)</f>
        <v>0</v>
      </c>
      <c r="BL2936" s="19" t="s">
        <v>304</v>
      </c>
      <c r="BM2936" s="242" t="s">
        <v>2811</v>
      </c>
    </row>
    <row r="2937" s="2" customFormat="1">
      <c r="A2937" s="41"/>
      <c r="B2937" s="42"/>
      <c r="C2937" s="43"/>
      <c r="D2937" s="244" t="s">
        <v>258</v>
      </c>
      <c r="E2937" s="43"/>
      <c r="F2937" s="245" t="s">
        <v>2812</v>
      </c>
      <c r="G2937" s="43"/>
      <c r="H2937" s="43"/>
      <c r="I2937" s="246"/>
      <c r="J2937" s="43"/>
      <c r="K2937" s="43"/>
      <c r="L2937" s="47"/>
      <c r="M2937" s="247"/>
      <c r="N2937" s="248"/>
      <c r="O2937" s="94"/>
      <c r="P2937" s="94"/>
      <c r="Q2937" s="94"/>
      <c r="R2937" s="94"/>
      <c r="S2937" s="94"/>
      <c r="T2937" s="95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T2937" s="19" t="s">
        <v>258</v>
      </c>
      <c r="AU2937" s="19" t="s">
        <v>93</v>
      </c>
    </row>
    <row r="2938" s="15" customFormat="1">
      <c r="A2938" s="15"/>
      <c r="B2938" s="272"/>
      <c r="C2938" s="273"/>
      <c r="D2938" s="251" t="s">
        <v>260</v>
      </c>
      <c r="E2938" s="274" t="s">
        <v>1</v>
      </c>
      <c r="F2938" s="275" t="s">
        <v>2800</v>
      </c>
      <c r="G2938" s="273"/>
      <c r="H2938" s="274" t="s">
        <v>1</v>
      </c>
      <c r="I2938" s="276"/>
      <c r="J2938" s="273"/>
      <c r="K2938" s="273"/>
      <c r="L2938" s="277"/>
      <c r="M2938" s="278"/>
      <c r="N2938" s="279"/>
      <c r="O2938" s="279"/>
      <c r="P2938" s="279"/>
      <c r="Q2938" s="279"/>
      <c r="R2938" s="279"/>
      <c r="S2938" s="279"/>
      <c r="T2938" s="280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81" t="s">
        <v>260</v>
      </c>
      <c r="AU2938" s="281" t="s">
        <v>93</v>
      </c>
      <c r="AV2938" s="15" t="s">
        <v>91</v>
      </c>
      <c r="AW2938" s="15" t="s">
        <v>40</v>
      </c>
      <c r="AX2938" s="15" t="s">
        <v>84</v>
      </c>
      <c r="AY2938" s="281" t="s">
        <v>251</v>
      </c>
    </row>
    <row r="2939" s="13" customFormat="1">
      <c r="A2939" s="13"/>
      <c r="B2939" s="249"/>
      <c r="C2939" s="250"/>
      <c r="D2939" s="251" t="s">
        <v>260</v>
      </c>
      <c r="E2939" s="252" t="s">
        <v>1</v>
      </c>
      <c r="F2939" s="253" t="s">
        <v>2813</v>
      </c>
      <c r="G2939" s="250"/>
      <c r="H2939" s="254">
        <v>1</v>
      </c>
      <c r="I2939" s="255"/>
      <c r="J2939" s="250"/>
      <c r="K2939" s="250"/>
      <c r="L2939" s="256"/>
      <c r="M2939" s="257"/>
      <c r="N2939" s="258"/>
      <c r="O2939" s="258"/>
      <c r="P2939" s="258"/>
      <c r="Q2939" s="258"/>
      <c r="R2939" s="258"/>
      <c r="S2939" s="258"/>
      <c r="T2939" s="25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60" t="s">
        <v>260</v>
      </c>
      <c r="AU2939" s="260" t="s">
        <v>93</v>
      </c>
      <c r="AV2939" s="13" t="s">
        <v>93</v>
      </c>
      <c r="AW2939" s="13" t="s">
        <v>40</v>
      </c>
      <c r="AX2939" s="13" t="s">
        <v>91</v>
      </c>
      <c r="AY2939" s="260" t="s">
        <v>251</v>
      </c>
    </row>
    <row r="2940" s="2" customFormat="1" ht="49.05" customHeight="1">
      <c r="A2940" s="41"/>
      <c r="B2940" s="42"/>
      <c r="C2940" s="294" t="s">
        <v>2814</v>
      </c>
      <c r="D2940" s="294" t="s">
        <v>338</v>
      </c>
      <c r="E2940" s="295" t="s">
        <v>2815</v>
      </c>
      <c r="F2940" s="296" t="s">
        <v>2816</v>
      </c>
      <c r="G2940" s="297" t="s">
        <v>571</v>
      </c>
      <c r="H2940" s="298">
        <v>1</v>
      </c>
      <c r="I2940" s="299"/>
      <c r="J2940" s="300">
        <f>ROUND(I2940*H2940,2)</f>
        <v>0</v>
      </c>
      <c r="K2940" s="301"/>
      <c r="L2940" s="302"/>
      <c r="M2940" s="303" t="s">
        <v>1</v>
      </c>
      <c r="N2940" s="304" t="s">
        <v>49</v>
      </c>
      <c r="O2940" s="94"/>
      <c r="P2940" s="240">
        <f>O2940*H2940</f>
        <v>0</v>
      </c>
      <c r="Q2940" s="240">
        <v>0.012999999999999999</v>
      </c>
      <c r="R2940" s="240">
        <f>Q2940*H2940</f>
        <v>0.012999999999999999</v>
      </c>
      <c r="S2940" s="240">
        <v>0</v>
      </c>
      <c r="T2940" s="241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42" t="s">
        <v>364</v>
      </c>
      <c r="AT2940" s="242" t="s">
        <v>338</v>
      </c>
      <c r="AU2940" s="242" t="s">
        <v>93</v>
      </c>
      <c r="AY2940" s="19" t="s">
        <v>251</v>
      </c>
      <c r="BE2940" s="243">
        <f>IF(N2940="základní",J2940,0)</f>
        <v>0</v>
      </c>
      <c r="BF2940" s="243">
        <f>IF(N2940="snížená",J2940,0)</f>
        <v>0</v>
      </c>
      <c r="BG2940" s="243">
        <f>IF(N2940="zákl. přenesená",J2940,0)</f>
        <v>0</v>
      </c>
      <c r="BH2940" s="243">
        <f>IF(N2940="sníž. přenesená",J2940,0)</f>
        <v>0</v>
      </c>
      <c r="BI2940" s="243">
        <f>IF(N2940="nulová",J2940,0)</f>
        <v>0</v>
      </c>
      <c r="BJ2940" s="19" t="s">
        <v>91</v>
      </c>
      <c r="BK2940" s="243">
        <f>ROUND(I2940*H2940,2)</f>
        <v>0</v>
      </c>
      <c r="BL2940" s="19" t="s">
        <v>304</v>
      </c>
      <c r="BM2940" s="242" t="s">
        <v>2817</v>
      </c>
    </row>
    <row r="2941" s="2" customFormat="1">
      <c r="A2941" s="41"/>
      <c r="B2941" s="42"/>
      <c r="C2941" s="43"/>
      <c r="D2941" s="251" t="s">
        <v>289</v>
      </c>
      <c r="E2941" s="43"/>
      <c r="F2941" s="282" t="s">
        <v>2818</v>
      </c>
      <c r="G2941" s="43"/>
      <c r="H2941" s="43"/>
      <c r="I2941" s="246"/>
      <c r="J2941" s="43"/>
      <c r="K2941" s="43"/>
      <c r="L2941" s="47"/>
      <c r="M2941" s="247"/>
      <c r="N2941" s="248"/>
      <c r="O2941" s="94"/>
      <c r="P2941" s="94"/>
      <c r="Q2941" s="94"/>
      <c r="R2941" s="94"/>
      <c r="S2941" s="94"/>
      <c r="T2941" s="95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T2941" s="19" t="s">
        <v>289</v>
      </c>
      <c r="AU2941" s="19" t="s">
        <v>93</v>
      </c>
    </row>
    <row r="2942" s="15" customFormat="1">
      <c r="A2942" s="15"/>
      <c r="B2942" s="272"/>
      <c r="C2942" s="273"/>
      <c r="D2942" s="251" t="s">
        <v>260</v>
      </c>
      <c r="E2942" s="274" t="s">
        <v>1</v>
      </c>
      <c r="F2942" s="275" t="s">
        <v>2800</v>
      </c>
      <c r="G2942" s="273"/>
      <c r="H2942" s="274" t="s">
        <v>1</v>
      </c>
      <c r="I2942" s="276"/>
      <c r="J2942" s="273"/>
      <c r="K2942" s="273"/>
      <c r="L2942" s="277"/>
      <c r="M2942" s="278"/>
      <c r="N2942" s="279"/>
      <c r="O2942" s="279"/>
      <c r="P2942" s="279"/>
      <c r="Q2942" s="279"/>
      <c r="R2942" s="279"/>
      <c r="S2942" s="279"/>
      <c r="T2942" s="280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81" t="s">
        <v>260</v>
      </c>
      <c r="AU2942" s="281" t="s">
        <v>93</v>
      </c>
      <c r="AV2942" s="15" t="s">
        <v>91</v>
      </c>
      <c r="AW2942" s="15" t="s">
        <v>40</v>
      </c>
      <c r="AX2942" s="15" t="s">
        <v>84</v>
      </c>
      <c r="AY2942" s="281" t="s">
        <v>251</v>
      </c>
    </row>
    <row r="2943" s="13" customFormat="1">
      <c r="A2943" s="13"/>
      <c r="B2943" s="249"/>
      <c r="C2943" s="250"/>
      <c r="D2943" s="251" t="s">
        <v>260</v>
      </c>
      <c r="E2943" s="252" t="s">
        <v>1</v>
      </c>
      <c r="F2943" s="253" t="s">
        <v>2819</v>
      </c>
      <c r="G2943" s="250"/>
      <c r="H2943" s="254">
        <v>1</v>
      </c>
      <c r="I2943" s="255"/>
      <c r="J2943" s="250"/>
      <c r="K2943" s="250"/>
      <c r="L2943" s="256"/>
      <c r="M2943" s="257"/>
      <c r="N2943" s="258"/>
      <c r="O2943" s="258"/>
      <c r="P2943" s="258"/>
      <c r="Q2943" s="258"/>
      <c r="R2943" s="258"/>
      <c r="S2943" s="258"/>
      <c r="T2943" s="25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60" t="s">
        <v>260</v>
      </c>
      <c r="AU2943" s="260" t="s">
        <v>93</v>
      </c>
      <c r="AV2943" s="13" t="s">
        <v>93</v>
      </c>
      <c r="AW2943" s="13" t="s">
        <v>40</v>
      </c>
      <c r="AX2943" s="13" t="s">
        <v>91</v>
      </c>
      <c r="AY2943" s="260" t="s">
        <v>251</v>
      </c>
    </row>
    <row r="2944" s="2" customFormat="1" ht="66.75" customHeight="1">
      <c r="A2944" s="41"/>
      <c r="B2944" s="42"/>
      <c r="C2944" s="230" t="s">
        <v>2820</v>
      </c>
      <c r="D2944" s="230" t="s">
        <v>253</v>
      </c>
      <c r="E2944" s="231" t="s">
        <v>2821</v>
      </c>
      <c r="F2944" s="232" t="s">
        <v>2822</v>
      </c>
      <c r="G2944" s="233" t="s">
        <v>321</v>
      </c>
      <c r="H2944" s="234">
        <v>328.60000000000002</v>
      </c>
      <c r="I2944" s="235"/>
      <c r="J2944" s="236">
        <f>ROUND(I2944*H2944,2)</f>
        <v>0</v>
      </c>
      <c r="K2944" s="237"/>
      <c r="L2944" s="47"/>
      <c r="M2944" s="238" t="s">
        <v>1</v>
      </c>
      <c r="N2944" s="239" t="s">
        <v>49</v>
      </c>
      <c r="O2944" s="94"/>
      <c r="P2944" s="240">
        <f>O2944*H2944</f>
        <v>0</v>
      </c>
      <c r="Q2944" s="240">
        <v>0.0030000000000000001</v>
      </c>
      <c r="R2944" s="240">
        <f>Q2944*H2944</f>
        <v>0.98580000000000012</v>
      </c>
      <c r="S2944" s="240">
        <v>0</v>
      </c>
      <c r="T2944" s="241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42" t="s">
        <v>304</v>
      </c>
      <c r="AT2944" s="242" t="s">
        <v>253</v>
      </c>
      <c r="AU2944" s="242" t="s">
        <v>93</v>
      </c>
      <c r="AY2944" s="19" t="s">
        <v>251</v>
      </c>
      <c r="BE2944" s="243">
        <f>IF(N2944="základní",J2944,0)</f>
        <v>0</v>
      </c>
      <c r="BF2944" s="243">
        <f>IF(N2944="snížená",J2944,0)</f>
        <v>0</v>
      </c>
      <c r="BG2944" s="243">
        <f>IF(N2944="zákl. přenesená",J2944,0)</f>
        <v>0</v>
      </c>
      <c r="BH2944" s="243">
        <f>IF(N2944="sníž. přenesená",J2944,0)</f>
        <v>0</v>
      </c>
      <c r="BI2944" s="243">
        <f>IF(N2944="nulová",J2944,0)</f>
        <v>0</v>
      </c>
      <c r="BJ2944" s="19" t="s">
        <v>91</v>
      </c>
      <c r="BK2944" s="243">
        <f>ROUND(I2944*H2944,2)</f>
        <v>0</v>
      </c>
      <c r="BL2944" s="19" t="s">
        <v>304</v>
      </c>
      <c r="BM2944" s="242" t="s">
        <v>2823</v>
      </c>
    </row>
    <row r="2945" s="2" customFormat="1">
      <c r="A2945" s="41"/>
      <c r="B2945" s="42"/>
      <c r="C2945" s="43"/>
      <c r="D2945" s="251" t="s">
        <v>289</v>
      </c>
      <c r="E2945" s="43"/>
      <c r="F2945" s="282" t="s">
        <v>2824</v>
      </c>
      <c r="G2945" s="43"/>
      <c r="H2945" s="43"/>
      <c r="I2945" s="246"/>
      <c r="J2945" s="43"/>
      <c r="K2945" s="43"/>
      <c r="L2945" s="47"/>
      <c r="M2945" s="247"/>
      <c r="N2945" s="248"/>
      <c r="O2945" s="94"/>
      <c r="P2945" s="94"/>
      <c r="Q2945" s="94"/>
      <c r="R2945" s="94"/>
      <c r="S2945" s="94"/>
      <c r="T2945" s="95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19" t="s">
        <v>289</v>
      </c>
      <c r="AU2945" s="19" t="s">
        <v>93</v>
      </c>
    </row>
    <row r="2946" s="15" customFormat="1">
      <c r="A2946" s="15"/>
      <c r="B2946" s="272"/>
      <c r="C2946" s="273"/>
      <c r="D2946" s="251" t="s">
        <v>260</v>
      </c>
      <c r="E2946" s="274" t="s">
        <v>1</v>
      </c>
      <c r="F2946" s="275" t="s">
        <v>2261</v>
      </c>
      <c r="G2946" s="273"/>
      <c r="H2946" s="274" t="s">
        <v>1</v>
      </c>
      <c r="I2946" s="276"/>
      <c r="J2946" s="273"/>
      <c r="K2946" s="273"/>
      <c r="L2946" s="277"/>
      <c r="M2946" s="278"/>
      <c r="N2946" s="279"/>
      <c r="O2946" s="279"/>
      <c r="P2946" s="279"/>
      <c r="Q2946" s="279"/>
      <c r="R2946" s="279"/>
      <c r="S2946" s="279"/>
      <c r="T2946" s="280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81" t="s">
        <v>260</v>
      </c>
      <c r="AU2946" s="281" t="s">
        <v>93</v>
      </c>
      <c r="AV2946" s="15" t="s">
        <v>91</v>
      </c>
      <c r="AW2946" s="15" t="s">
        <v>40</v>
      </c>
      <c r="AX2946" s="15" t="s">
        <v>84</v>
      </c>
      <c r="AY2946" s="281" t="s">
        <v>251</v>
      </c>
    </row>
    <row r="2947" s="13" customFormat="1">
      <c r="A2947" s="13"/>
      <c r="B2947" s="249"/>
      <c r="C2947" s="250"/>
      <c r="D2947" s="251" t="s">
        <v>260</v>
      </c>
      <c r="E2947" s="252" t="s">
        <v>1</v>
      </c>
      <c r="F2947" s="253" t="s">
        <v>2825</v>
      </c>
      <c r="G2947" s="250"/>
      <c r="H2947" s="254">
        <v>60.5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260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251</v>
      </c>
    </row>
    <row r="2948" s="13" customFormat="1">
      <c r="A2948" s="13"/>
      <c r="B2948" s="249"/>
      <c r="C2948" s="250"/>
      <c r="D2948" s="251" t="s">
        <v>260</v>
      </c>
      <c r="E2948" s="252" t="s">
        <v>1</v>
      </c>
      <c r="F2948" s="253" t="s">
        <v>2263</v>
      </c>
      <c r="G2948" s="250"/>
      <c r="H2948" s="254">
        <v>60.5</v>
      </c>
      <c r="I2948" s="255"/>
      <c r="J2948" s="250"/>
      <c r="K2948" s="250"/>
      <c r="L2948" s="256"/>
      <c r="M2948" s="257"/>
      <c r="N2948" s="258"/>
      <c r="O2948" s="258"/>
      <c r="P2948" s="258"/>
      <c r="Q2948" s="258"/>
      <c r="R2948" s="258"/>
      <c r="S2948" s="258"/>
      <c r="T2948" s="25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60" t="s">
        <v>260</v>
      </c>
      <c r="AU2948" s="260" t="s">
        <v>93</v>
      </c>
      <c r="AV2948" s="13" t="s">
        <v>93</v>
      </c>
      <c r="AW2948" s="13" t="s">
        <v>40</v>
      </c>
      <c r="AX2948" s="13" t="s">
        <v>84</v>
      </c>
      <c r="AY2948" s="260" t="s">
        <v>251</v>
      </c>
    </row>
    <row r="2949" s="13" customFormat="1">
      <c r="A2949" s="13"/>
      <c r="B2949" s="249"/>
      <c r="C2949" s="250"/>
      <c r="D2949" s="251" t="s">
        <v>260</v>
      </c>
      <c r="E2949" s="252" t="s">
        <v>1</v>
      </c>
      <c r="F2949" s="253" t="s">
        <v>2826</v>
      </c>
      <c r="G2949" s="250"/>
      <c r="H2949" s="254">
        <v>69.200000000000003</v>
      </c>
      <c r="I2949" s="255"/>
      <c r="J2949" s="250"/>
      <c r="K2949" s="250"/>
      <c r="L2949" s="256"/>
      <c r="M2949" s="257"/>
      <c r="N2949" s="258"/>
      <c r="O2949" s="258"/>
      <c r="P2949" s="258"/>
      <c r="Q2949" s="258"/>
      <c r="R2949" s="258"/>
      <c r="S2949" s="258"/>
      <c r="T2949" s="25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60" t="s">
        <v>260</v>
      </c>
      <c r="AU2949" s="260" t="s">
        <v>93</v>
      </c>
      <c r="AV2949" s="13" t="s">
        <v>93</v>
      </c>
      <c r="AW2949" s="13" t="s">
        <v>40</v>
      </c>
      <c r="AX2949" s="13" t="s">
        <v>84</v>
      </c>
      <c r="AY2949" s="260" t="s">
        <v>251</v>
      </c>
    </row>
    <row r="2950" s="13" customFormat="1">
      <c r="A2950" s="13"/>
      <c r="B2950" s="249"/>
      <c r="C2950" s="250"/>
      <c r="D2950" s="251" t="s">
        <v>260</v>
      </c>
      <c r="E2950" s="252" t="s">
        <v>1</v>
      </c>
      <c r="F2950" s="253" t="s">
        <v>2265</v>
      </c>
      <c r="G2950" s="250"/>
      <c r="H2950" s="254">
        <v>69.200000000000003</v>
      </c>
      <c r="I2950" s="255"/>
      <c r="J2950" s="250"/>
      <c r="K2950" s="250"/>
      <c r="L2950" s="256"/>
      <c r="M2950" s="257"/>
      <c r="N2950" s="258"/>
      <c r="O2950" s="258"/>
      <c r="P2950" s="258"/>
      <c r="Q2950" s="258"/>
      <c r="R2950" s="258"/>
      <c r="S2950" s="258"/>
      <c r="T2950" s="25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60" t="s">
        <v>260</v>
      </c>
      <c r="AU2950" s="260" t="s">
        <v>93</v>
      </c>
      <c r="AV2950" s="13" t="s">
        <v>93</v>
      </c>
      <c r="AW2950" s="13" t="s">
        <v>40</v>
      </c>
      <c r="AX2950" s="13" t="s">
        <v>84</v>
      </c>
      <c r="AY2950" s="260" t="s">
        <v>251</v>
      </c>
    </row>
    <row r="2951" s="13" customFormat="1">
      <c r="A2951" s="13"/>
      <c r="B2951" s="249"/>
      <c r="C2951" s="250"/>
      <c r="D2951" s="251" t="s">
        <v>260</v>
      </c>
      <c r="E2951" s="252" t="s">
        <v>1</v>
      </c>
      <c r="F2951" s="253" t="s">
        <v>2266</v>
      </c>
      <c r="G2951" s="250"/>
      <c r="H2951" s="254">
        <v>69.200000000000003</v>
      </c>
      <c r="I2951" s="255"/>
      <c r="J2951" s="250"/>
      <c r="K2951" s="250"/>
      <c r="L2951" s="256"/>
      <c r="M2951" s="257"/>
      <c r="N2951" s="258"/>
      <c r="O2951" s="258"/>
      <c r="P2951" s="258"/>
      <c r="Q2951" s="258"/>
      <c r="R2951" s="258"/>
      <c r="S2951" s="258"/>
      <c r="T2951" s="25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60" t="s">
        <v>260</v>
      </c>
      <c r="AU2951" s="260" t="s">
        <v>93</v>
      </c>
      <c r="AV2951" s="13" t="s">
        <v>93</v>
      </c>
      <c r="AW2951" s="13" t="s">
        <v>40</v>
      </c>
      <c r="AX2951" s="13" t="s">
        <v>84</v>
      </c>
      <c r="AY2951" s="260" t="s">
        <v>251</v>
      </c>
    </row>
    <row r="2952" s="14" customFormat="1">
      <c r="A2952" s="14"/>
      <c r="B2952" s="261"/>
      <c r="C2952" s="262"/>
      <c r="D2952" s="251" t="s">
        <v>260</v>
      </c>
      <c r="E2952" s="263" t="s">
        <v>1</v>
      </c>
      <c r="F2952" s="264" t="s">
        <v>262</v>
      </c>
      <c r="G2952" s="262"/>
      <c r="H2952" s="265">
        <v>328.60000000000002</v>
      </c>
      <c r="I2952" s="266"/>
      <c r="J2952" s="262"/>
      <c r="K2952" s="262"/>
      <c r="L2952" s="267"/>
      <c r="M2952" s="268"/>
      <c r="N2952" s="269"/>
      <c r="O2952" s="269"/>
      <c r="P2952" s="269"/>
      <c r="Q2952" s="269"/>
      <c r="R2952" s="269"/>
      <c r="S2952" s="269"/>
      <c r="T2952" s="270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71" t="s">
        <v>260</v>
      </c>
      <c r="AU2952" s="271" t="s">
        <v>93</v>
      </c>
      <c r="AV2952" s="14" t="s">
        <v>257</v>
      </c>
      <c r="AW2952" s="14" t="s">
        <v>40</v>
      </c>
      <c r="AX2952" s="14" t="s">
        <v>91</v>
      </c>
      <c r="AY2952" s="271" t="s">
        <v>251</v>
      </c>
    </row>
    <row r="2953" s="2" customFormat="1" ht="37.8" customHeight="1">
      <c r="A2953" s="41"/>
      <c r="B2953" s="42"/>
      <c r="C2953" s="230" t="s">
        <v>2827</v>
      </c>
      <c r="D2953" s="230" t="s">
        <v>253</v>
      </c>
      <c r="E2953" s="231" t="s">
        <v>2828</v>
      </c>
      <c r="F2953" s="232" t="s">
        <v>2829</v>
      </c>
      <c r="G2953" s="233" t="s">
        <v>389</v>
      </c>
      <c r="H2953" s="234">
        <v>167.5</v>
      </c>
      <c r="I2953" s="235"/>
      <c r="J2953" s="236">
        <f>ROUND(I2953*H2953,2)</f>
        <v>0</v>
      </c>
      <c r="K2953" s="237"/>
      <c r="L2953" s="47"/>
      <c r="M2953" s="238" t="s">
        <v>1</v>
      </c>
      <c r="N2953" s="239" t="s">
        <v>49</v>
      </c>
      <c r="O2953" s="94"/>
      <c r="P2953" s="240">
        <f>O2953*H2953</f>
        <v>0</v>
      </c>
      <c r="Q2953" s="240">
        <v>4.0000000000000003E-05</v>
      </c>
      <c r="R2953" s="240">
        <f>Q2953*H2953</f>
        <v>0.0067000000000000002</v>
      </c>
      <c r="S2953" s="240">
        <v>0</v>
      </c>
      <c r="T2953" s="241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42" t="s">
        <v>304</v>
      </c>
      <c r="AT2953" s="242" t="s">
        <v>253</v>
      </c>
      <c r="AU2953" s="242" t="s">
        <v>93</v>
      </c>
      <c r="AY2953" s="19" t="s">
        <v>251</v>
      </c>
      <c r="BE2953" s="243">
        <f>IF(N2953="základní",J2953,0)</f>
        <v>0</v>
      </c>
      <c r="BF2953" s="243">
        <f>IF(N2953="snížená",J2953,0)</f>
        <v>0</v>
      </c>
      <c r="BG2953" s="243">
        <f>IF(N2953="zákl. přenesená",J2953,0)</f>
        <v>0</v>
      </c>
      <c r="BH2953" s="243">
        <f>IF(N2953="sníž. přenesená",J2953,0)</f>
        <v>0</v>
      </c>
      <c r="BI2953" s="243">
        <f>IF(N2953="nulová",J2953,0)</f>
        <v>0</v>
      </c>
      <c r="BJ2953" s="19" t="s">
        <v>91</v>
      </c>
      <c r="BK2953" s="243">
        <f>ROUND(I2953*H2953,2)</f>
        <v>0</v>
      </c>
      <c r="BL2953" s="19" t="s">
        <v>304</v>
      </c>
      <c r="BM2953" s="242" t="s">
        <v>2830</v>
      </c>
    </row>
    <row r="2954" s="15" customFormat="1">
      <c r="A2954" s="15"/>
      <c r="B2954" s="272"/>
      <c r="C2954" s="273"/>
      <c r="D2954" s="251" t="s">
        <v>260</v>
      </c>
      <c r="E2954" s="274" t="s">
        <v>1</v>
      </c>
      <c r="F2954" s="275" t="s">
        <v>2831</v>
      </c>
      <c r="G2954" s="273"/>
      <c r="H2954" s="274" t="s">
        <v>1</v>
      </c>
      <c r="I2954" s="276"/>
      <c r="J2954" s="273"/>
      <c r="K2954" s="273"/>
      <c r="L2954" s="277"/>
      <c r="M2954" s="278"/>
      <c r="N2954" s="279"/>
      <c r="O2954" s="279"/>
      <c r="P2954" s="279"/>
      <c r="Q2954" s="279"/>
      <c r="R2954" s="279"/>
      <c r="S2954" s="279"/>
      <c r="T2954" s="280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81" t="s">
        <v>260</v>
      </c>
      <c r="AU2954" s="281" t="s">
        <v>93</v>
      </c>
      <c r="AV2954" s="15" t="s">
        <v>91</v>
      </c>
      <c r="AW2954" s="15" t="s">
        <v>40</v>
      </c>
      <c r="AX2954" s="15" t="s">
        <v>84</v>
      </c>
      <c r="AY2954" s="281" t="s">
        <v>251</v>
      </c>
    </row>
    <row r="2955" s="13" customFormat="1">
      <c r="A2955" s="13"/>
      <c r="B2955" s="249"/>
      <c r="C2955" s="250"/>
      <c r="D2955" s="251" t="s">
        <v>260</v>
      </c>
      <c r="E2955" s="252" t="s">
        <v>1</v>
      </c>
      <c r="F2955" s="253" t="s">
        <v>2832</v>
      </c>
      <c r="G2955" s="250"/>
      <c r="H2955" s="254">
        <v>64</v>
      </c>
      <c r="I2955" s="255"/>
      <c r="J2955" s="250"/>
      <c r="K2955" s="250"/>
      <c r="L2955" s="256"/>
      <c r="M2955" s="257"/>
      <c r="N2955" s="258"/>
      <c r="O2955" s="258"/>
      <c r="P2955" s="258"/>
      <c r="Q2955" s="258"/>
      <c r="R2955" s="258"/>
      <c r="S2955" s="258"/>
      <c r="T2955" s="259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60" t="s">
        <v>260</v>
      </c>
      <c r="AU2955" s="260" t="s">
        <v>93</v>
      </c>
      <c r="AV2955" s="13" t="s">
        <v>93</v>
      </c>
      <c r="AW2955" s="13" t="s">
        <v>40</v>
      </c>
      <c r="AX2955" s="13" t="s">
        <v>84</v>
      </c>
      <c r="AY2955" s="260" t="s">
        <v>251</v>
      </c>
    </row>
    <row r="2956" s="13" customFormat="1">
      <c r="A2956" s="13"/>
      <c r="B2956" s="249"/>
      <c r="C2956" s="250"/>
      <c r="D2956" s="251" t="s">
        <v>260</v>
      </c>
      <c r="E2956" s="252" t="s">
        <v>1</v>
      </c>
      <c r="F2956" s="253" t="s">
        <v>2833</v>
      </c>
      <c r="G2956" s="250"/>
      <c r="H2956" s="254">
        <v>74</v>
      </c>
      <c r="I2956" s="255"/>
      <c r="J2956" s="250"/>
      <c r="K2956" s="250"/>
      <c r="L2956" s="256"/>
      <c r="M2956" s="257"/>
      <c r="N2956" s="258"/>
      <c r="O2956" s="258"/>
      <c r="P2956" s="258"/>
      <c r="Q2956" s="258"/>
      <c r="R2956" s="258"/>
      <c r="S2956" s="258"/>
      <c r="T2956" s="25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60" t="s">
        <v>260</v>
      </c>
      <c r="AU2956" s="260" t="s">
        <v>93</v>
      </c>
      <c r="AV2956" s="13" t="s">
        <v>93</v>
      </c>
      <c r="AW2956" s="13" t="s">
        <v>40</v>
      </c>
      <c r="AX2956" s="13" t="s">
        <v>84</v>
      </c>
      <c r="AY2956" s="260" t="s">
        <v>251</v>
      </c>
    </row>
    <row r="2957" s="13" customFormat="1">
      <c r="A2957" s="13"/>
      <c r="B2957" s="249"/>
      <c r="C2957" s="250"/>
      <c r="D2957" s="251" t="s">
        <v>260</v>
      </c>
      <c r="E2957" s="252" t="s">
        <v>1</v>
      </c>
      <c r="F2957" s="253" t="s">
        <v>2834</v>
      </c>
      <c r="G2957" s="250"/>
      <c r="H2957" s="254">
        <v>29.5</v>
      </c>
      <c r="I2957" s="255"/>
      <c r="J2957" s="250"/>
      <c r="K2957" s="250"/>
      <c r="L2957" s="256"/>
      <c r="M2957" s="257"/>
      <c r="N2957" s="258"/>
      <c r="O2957" s="258"/>
      <c r="P2957" s="258"/>
      <c r="Q2957" s="258"/>
      <c r="R2957" s="258"/>
      <c r="S2957" s="258"/>
      <c r="T2957" s="25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60" t="s">
        <v>260</v>
      </c>
      <c r="AU2957" s="260" t="s">
        <v>93</v>
      </c>
      <c r="AV2957" s="13" t="s">
        <v>93</v>
      </c>
      <c r="AW2957" s="13" t="s">
        <v>40</v>
      </c>
      <c r="AX2957" s="13" t="s">
        <v>84</v>
      </c>
      <c r="AY2957" s="260" t="s">
        <v>251</v>
      </c>
    </row>
    <row r="2958" s="14" customFormat="1">
      <c r="A2958" s="14"/>
      <c r="B2958" s="261"/>
      <c r="C2958" s="262"/>
      <c r="D2958" s="251" t="s">
        <v>260</v>
      </c>
      <c r="E2958" s="263" t="s">
        <v>1</v>
      </c>
      <c r="F2958" s="264" t="s">
        <v>262</v>
      </c>
      <c r="G2958" s="262"/>
      <c r="H2958" s="265">
        <v>167.5</v>
      </c>
      <c r="I2958" s="266"/>
      <c r="J2958" s="262"/>
      <c r="K2958" s="262"/>
      <c r="L2958" s="267"/>
      <c r="M2958" s="268"/>
      <c r="N2958" s="269"/>
      <c r="O2958" s="269"/>
      <c r="P2958" s="269"/>
      <c r="Q2958" s="269"/>
      <c r="R2958" s="269"/>
      <c r="S2958" s="269"/>
      <c r="T2958" s="270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71" t="s">
        <v>260</v>
      </c>
      <c r="AU2958" s="271" t="s">
        <v>93</v>
      </c>
      <c r="AV2958" s="14" t="s">
        <v>257</v>
      </c>
      <c r="AW2958" s="14" t="s">
        <v>40</v>
      </c>
      <c r="AX2958" s="14" t="s">
        <v>91</v>
      </c>
      <c r="AY2958" s="271" t="s">
        <v>251</v>
      </c>
    </row>
    <row r="2959" s="2" customFormat="1" ht="24.15" customHeight="1">
      <c r="A2959" s="41"/>
      <c r="B2959" s="42"/>
      <c r="C2959" s="294" t="s">
        <v>2835</v>
      </c>
      <c r="D2959" s="294" t="s">
        <v>338</v>
      </c>
      <c r="E2959" s="295" t="s">
        <v>2836</v>
      </c>
      <c r="F2959" s="296" t="s">
        <v>2837</v>
      </c>
      <c r="G2959" s="297" t="s">
        <v>389</v>
      </c>
      <c r="H2959" s="298">
        <v>175.875</v>
      </c>
      <c r="I2959" s="299"/>
      <c r="J2959" s="300">
        <f>ROUND(I2959*H2959,2)</f>
        <v>0</v>
      </c>
      <c r="K2959" s="301"/>
      <c r="L2959" s="302"/>
      <c r="M2959" s="303" t="s">
        <v>1</v>
      </c>
      <c r="N2959" s="304" t="s">
        <v>49</v>
      </c>
      <c r="O2959" s="94"/>
      <c r="P2959" s="240">
        <f>O2959*H2959</f>
        <v>0</v>
      </c>
      <c r="Q2959" s="240">
        <v>0.0076</v>
      </c>
      <c r="R2959" s="240">
        <f>Q2959*H2959</f>
        <v>1.3366499999999999</v>
      </c>
      <c r="S2959" s="240">
        <v>0</v>
      </c>
      <c r="T2959" s="24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42" t="s">
        <v>364</v>
      </c>
      <c r="AT2959" s="242" t="s">
        <v>338</v>
      </c>
      <c r="AU2959" s="242" t="s">
        <v>93</v>
      </c>
      <c r="AY2959" s="19" t="s">
        <v>251</v>
      </c>
      <c r="BE2959" s="243">
        <f>IF(N2959="základní",J2959,0)</f>
        <v>0</v>
      </c>
      <c r="BF2959" s="243">
        <f>IF(N2959="snížená",J2959,0)</f>
        <v>0</v>
      </c>
      <c r="BG2959" s="243">
        <f>IF(N2959="zákl. přenesená",J2959,0)</f>
        <v>0</v>
      </c>
      <c r="BH2959" s="243">
        <f>IF(N2959="sníž. přenesená",J2959,0)</f>
        <v>0</v>
      </c>
      <c r="BI2959" s="243">
        <f>IF(N2959="nulová",J2959,0)</f>
        <v>0</v>
      </c>
      <c r="BJ2959" s="19" t="s">
        <v>91</v>
      </c>
      <c r="BK2959" s="243">
        <f>ROUND(I2959*H2959,2)</f>
        <v>0</v>
      </c>
      <c r="BL2959" s="19" t="s">
        <v>304</v>
      </c>
      <c r="BM2959" s="242" t="s">
        <v>2838</v>
      </c>
    </row>
    <row r="2960" s="2" customFormat="1">
      <c r="A2960" s="41"/>
      <c r="B2960" s="42"/>
      <c r="C2960" s="43"/>
      <c r="D2960" s="251" t="s">
        <v>289</v>
      </c>
      <c r="E2960" s="43"/>
      <c r="F2960" s="282" t="s">
        <v>946</v>
      </c>
      <c r="G2960" s="43"/>
      <c r="H2960" s="43"/>
      <c r="I2960" s="246"/>
      <c r="J2960" s="43"/>
      <c r="K2960" s="43"/>
      <c r="L2960" s="47"/>
      <c r="M2960" s="247"/>
      <c r="N2960" s="248"/>
      <c r="O2960" s="94"/>
      <c r="P2960" s="94"/>
      <c r="Q2960" s="94"/>
      <c r="R2960" s="94"/>
      <c r="S2960" s="94"/>
      <c r="T2960" s="95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T2960" s="19" t="s">
        <v>289</v>
      </c>
      <c r="AU2960" s="19" t="s">
        <v>93</v>
      </c>
    </row>
    <row r="2961" s="15" customFormat="1">
      <c r="A2961" s="15"/>
      <c r="B2961" s="272"/>
      <c r="C2961" s="273"/>
      <c r="D2961" s="251" t="s">
        <v>260</v>
      </c>
      <c r="E2961" s="274" t="s">
        <v>1</v>
      </c>
      <c r="F2961" s="275" t="s">
        <v>2831</v>
      </c>
      <c r="G2961" s="273"/>
      <c r="H2961" s="274" t="s">
        <v>1</v>
      </c>
      <c r="I2961" s="276"/>
      <c r="J2961" s="273"/>
      <c r="K2961" s="273"/>
      <c r="L2961" s="277"/>
      <c r="M2961" s="278"/>
      <c r="N2961" s="279"/>
      <c r="O2961" s="279"/>
      <c r="P2961" s="279"/>
      <c r="Q2961" s="279"/>
      <c r="R2961" s="279"/>
      <c r="S2961" s="279"/>
      <c r="T2961" s="280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81" t="s">
        <v>260</v>
      </c>
      <c r="AU2961" s="281" t="s">
        <v>93</v>
      </c>
      <c r="AV2961" s="15" t="s">
        <v>91</v>
      </c>
      <c r="AW2961" s="15" t="s">
        <v>40</v>
      </c>
      <c r="AX2961" s="15" t="s">
        <v>84</v>
      </c>
      <c r="AY2961" s="281" t="s">
        <v>251</v>
      </c>
    </row>
    <row r="2962" s="13" customFormat="1">
      <c r="A2962" s="13"/>
      <c r="B2962" s="249"/>
      <c r="C2962" s="250"/>
      <c r="D2962" s="251" t="s">
        <v>260</v>
      </c>
      <c r="E2962" s="252" t="s">
        <v>1</v>
      </c>
      <c r="F2962" s="253" t="s">
        <v>2832</v>
      </c>
      <c r="G2962" s="250"/>
      <c r="H2962" s="254">
        <v>64</v>
      </c>
      <c r="I2962" s="255"/>
      <c r="J2962" s="250"/>
      <c r="K2962" s="250"/>
      <c r="L2962" s="256"/>
      <c r="M2962" s="257"/>
      <c r="N2962" s="258"/>
      <c r="O2962" s="258"/>
      <c r="P2962" s="258"/>
      <c r="Q2962" s="258"/>
      <c r="R2962" s="258"/>
      <c r="S2962" s="258"/>
      <c r="T2962" s="25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0" t="s">
        <v>260</v>
      </c>
      <c r="AU2962" s="260" t="s">
        <v>93</v>
      </c>
      <c r="AV2962" s="13" t="s">
        <v>93</v>
      </c>
      <c r="AW2962" s="13" t="s">
        <v>40</v>
      </c>
      <c r="AX2962" s="13" t="s">
        <v>84</v>
      </c>
      <c r="AY2962" s="260" t="s">
        <v>251</v>
      </c>
    </row>
    <row r="2963" s="13" customFormat="1">
      <c r="A2963" s="13"/>
      <c r="B2963" s="249"/>
      <c r="C2963" s="250"/>
      <c r="D2963" s="251" t="s">
        <v>260</v>
      </c>
      <c r="E2963" s="252" t="s">
        <v>1</v>
      </c>
      <c r="F2963" s="253" t="s">
        <v>2833</v>
      </c>
      <c r="G2963" s="250"/>
      <c r="H2963" s="254">
        <v>74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260</v>
      </c>
      <c r="AU2963" s="260" t="s">
        <v>93</v>
      </c>
      <c r="AV2963" s="13" t="s">
        <v>93</v>
      </c>
      <c r="AW2963" s="13" t="s">
        <v>40</v>
      </c>
      <c r="AX2963" s="13" t="s">
        <v>84</v>
      </c>
      <c r="AY2963" s="260" t="s">
        <v>251</v>
      </c>
    </row>
    <row r="2964" s="13" customFormat="1">
      <c r="A2964" s="13"/>
      <c r="B2964" s="249"/>
      <c r="C2964" s="250"/>
      <c r="D2964" s="251" t="s">
        <v>260</v>
      </c>
      <c r="E2964" s="252" t="s">
        <v>1</v>
      </c>
      <c r="F2964" s="253" t="s">
        <v>2834</v>
      </c>
      <c r="G2964" s="250"/>
      <c r="H2964" s="254">
        <v>29.5</v>
      </c>
      <c r="I2964" s="255"/>
      <c r="J2964" s="250"/>
      <c r="K2964" s="250"/>
      <c r="L2964" s="256"/>
      <c r="M2964" s="257"/>
      <c r="N2964" s="258"/>
      <c r="O2964" s="258"/>
      <c r="P2964" s="258"/>
      <c r="Q2964" s="258"/>
      <c r="R2964" s="258"/>
      <c r="S2964" s="258"/>
      <c r="T2964" s="25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60" t="s">
        <v>260</v>
      </c>
      <c r="AU2964" s="260" t="s">
        <v>93</v>
      </c>
      <c r="AV2964" s="13" t="s">
        <v>93</v>
      </c>
      <c r="AW2964" s="13" t="s">
        <v>40</v>
      </c>
      <c r="AX2964" s="13" t="s">
        <v>84</v>
      </c>
      <c r="AY2964" s="260" t="s">
        <v>251</v>
      </c>
    </row>
    <row r="2965" s="14" customFormat="1">
      <c r="A2965" s="14"/>
      <c r="B2965" s="261"/>
      <c r="C2965" s="262"/>
      <c r="D2965" s="251" t="s">
        <v>260</v>
      </c>
      <c r="E2965" s="263" t="s">
        <v>1</v>
      </c>
      <c r="F2965" s="264" t="s">
        <v>262</v>
      </c>
      <c r="G2965" s="262"/>
      <c r="H2965" s="265">
        <v>167.5</v>
      </c>
      <c r="I2965" s="266"/>
      <c r="J2965" s="262"/>
      <c r="K2965" s="262"/>
      <c r="L2965" s="267"/>
      <c r="M2965" s="268"/>
      <c r="N2965" s="269"/>
      <c r="O2965" s="269"/>
      <c r="P2965" s="269"/>
      <c r="Q2965" s="269"/>
      <c r="R2965" s="269"/>
      <c r="S2965" s="269"/>
      <c r="T2965" s="270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71" t="s">
        <v>260</v>
      </c>
      <c r="AU2965" s="271" t="s">
        <v>93</v>
      </c>
      <c r="AV2965" s="14" t="s">
        <v>257</v>
      </c>
      <c r="AW2965" s="14" t="s">
        <v>40</v>
      </c>
      <c r="AX2965" s="14" t="s">
        <v>91</v>
      </c>
      <c r="AY2965" s="271" t="s">
        <v>251</v>
      </c>
    </row>
    <row r="2966" s="13" customFormat="1">
      <c r="A2966" s="13"/>
      <c r="B2966" s="249"/>
      <c r="C2966" s="250"/>
      <c r="D2966" s="251" t="s">
        <v>260</v>
      </c>
      <c r="E2966" s="250"/>
      <c r="F2966" s="253" t="s">
        <v>2839</v>
      </c>
      <c r="G2966" s="250"/>
      <c r="H2966" s="254">
        <v>175.875</v>
      </c>
      <c r="I2966" s="255"/>
      <c r="J2966" s="250"/>
      <c r="K2966" s="250"/>
      <c r="L2966" s="256"/>
      <c r="M2966" s="257"/>
      <c r="N2966" s="258"/>
      <c r="O2966" s="258"/>
      <c r="P2966" s="258"/>
      <c r="Q2966" s="258"/>
      <c r="R2966" s="258"/>
      <c r="S2966" s="258"/>
      <c r="T2966" s="25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60" t="s">
        <v>260</v>
      </c>
      <c r="AU2966" s="260" t="s">
        <v>93</v>
      </c>
      <c r="AV2966" s="13" t="s">
        <v>93</v>
      </c>
      <c r="AW2966" s="13" t="s">
        <v>4</v>
      </c>
      <c r="AX2966" s="13" t="s">
        <v>91</v>
      </c>
      <c r="AY2966" s="260" t="s">
        <v>251</v>
      </c>
    </row>
    <row r="2967" s="2" customFormat="1" ht="37.8" customHeight="1">
      <c r="A2967" s="41"/>
      <c r="B2967" s="42"/>
      <c r="C2967" s="230" t="s">
        <v>2840</v>
      </c>
      <c r="D2967" s="230" t="s">
        <v>253</v>
      </c>
      <c r="E2967" s="231" t="s">
        <v>2841</v>
      </c>
      <c r="F2967" s="232" t="s">
        <v>2842</v>
      </c>
      <c r="G2967" s="233" t="s">
        <v>389</v>
      </c>
      <c r="H2967" s="234">
        <v>62.100000000000001</v>
      </c>
      <c r="I2967" s="235"/>
      <c r="J2967" s="236">
        <f>ROUND(I2967*H2967,2)</f>
        <v>0</v>
      </c>
      <c r="K2967" s="237"/>
      <c r="L2967" s="47"/>
      <c r="M2967" s="238" t="s">
        <v>1</v>
      </c>
      <c r="N2967" s="239" t="s">
        <v>49</v>
      </c>
      <c r="O2967" s="94"/>
      <c r="P2967" s="240">
        <f>O2967*H2967</f>
        <v>0</v>
      </c>
      <c r="Q2967" s="240">
        <v>0</v>
      </c>
      <c r="R2967" s="240">
        <f>Q2967*H2967</f>
        <v>0</v>
      </c>
      <c r="S2967" s="240">
        <v>0</v>
      </c>
      <c r="T2967" s="241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42" t="s">
        <v>304</v>
      </c>
      <c r="AT2967" s="242" t="s">
        <v>253</v>
      </c>
      <c r="AU2967" s="242" t="s">
        <v>93</v>
      </c>
      <c r="AY2967" s="19" t="s">
        <v>251</v>
      </c>
      <c r="BE2967" s="243">
        <f>IF(N2967="základní",J2967,0)</f>
        <v>0</v>
      </c>
      <c r="BF2967" s="243">
        <f>IF(N2967="snížená",J2967,0)</f>
        <v>0</v>
      </c>
      <c r="BG2967" s="243">
        <f>IF(N2967="zákl. přenesená",J2967,0)</f>
        <v>0</v>
      </c>
      <c r="BH2967" s="243">
        <f>IF(N2967="sníž. přenesená",J2967,0)</f>
        <v>0</v>
      </c>
      <c r="BI2967" s="243">
        <f>IF(N2967="nulová",J2967,0)</f>
        <v>0</v>
      </c>
      <c r="BJ2967" s="19" t="s">
        <v>91</v>
      </c>
      <c r="BK2967" s="243">
        <f>ROUND(I2967*H2967,2)</f>
        <v>0</v>
      </c>
      <c r="BL2967" s="19" t="s">
        <v>304</v>
      </c>
      <c r="BM2967" s="242" t="s">
        <v>683</v>
      </c>
    </row>
    <row r="2968" s="13" customFormat="1">
      <c r="A2968" s="13"/>
      <c r="B2968" s="249"/>
      <c r="C2968" s="250"/>
      <c r="D2968" s="251" t="s">
        <v>260</v>
      </c>
      <c r="E2968" s="252" t="s">
        <v>1</v>
      </c>
      <c r="F2968" s="253" t="s">
        <v>2843</v>
      </c>
      <c r="G2968" s="250"/>
      <c r="H2968" s="254">
        <v>62.100000000000001</v>
      </c>
      <c r="I2968" s="255"/>
      <c r="J2968" s="250"/>
      <c r="K2968" s="250"/>
      <c r="L2968" s="256"/>
      <c r="M2968" s="257"/>
      <c r="N2968" s="258"/>
      <c r="O2968" s="258"/>
      <c r="P2968" s="258"/>
      <c r="Q2968" s="258"/>
      <c r="R2968" s="258"/>
      <c r="S2968" s="258"/>
      <c r="T2968" s="259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60" t="s">
        <v>260</v>
      </c>
      <c r="AU2968" s="260" t="s">
        <v>93</v>
      </c>
      <c r="AV2968" s="13" t="s">
        <v>93</v>
      </c>
      <c r="AW2968" s="13" t="s">
        <v>40</v>
      </c>
      <c r="AX2968" s="13" t="s">
        <v>84</v>
      </c>
      <c r="AY2968" s="260" t="s">
        <v>251</v>
      </c>
    </row>
    <row r="2969" s="14" customFormat="1">
      <c r="A2969" s="14"/>
      <c r="B2969" s="261"/>
      <c r="C2969" s="262"/>
      <c r="D2969" s="251" t="s">
        <v>260</v>
      </c>
      <c r="E2969" s="263" t="s">
        <v>1</v>
      </c>
      <c r="F2969" s="264" t="s">
        <v>262</v>
      </c>
      <c r="G2969" s="262"/>
      <c r="H2969" s="265">
        <v>62.100000000000001</v>
      </c>
      <c r="I2969" s="266"/>
      <c r="J2969" s="262"/>
      <c r="K2969" s="262"/>
      <c r="L2969" s="267"/>
      <c r="M2969" s="268"/>
      <c r="N2969" s="269"/>
      <c r="O2969" s="269"/>
      <c r="P2969" s="269"/>
      <c r="Q2969" s="269"/>
      <c r="R2969" s="269"/>
      <c r="S2969" s="269"/>
      <c r="T2969" s="270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71" t="s">
        <v>260</v>
      </c>
      <c r="AU2969" s="271" t="s">
        <v>93</v>
      </c>
      <c r="AV2969" s="14" t="s">
        <v>257</v>
      </c>
      <c r="AW2969" s="14" t="s">
        <v>40</v>
      </c>
      <c r="AX2969" s="14" t="s">
        <v>91</v>
      </c>
      <c r="AY2969" s="271" t="s">
        <v>251</v>
      </c>
    </row>
    <row r="2970" s="2" customFormat="1" ht="44.25" customHeight="1">
      <c r="A2970" s="41"/>
      <c r="B2970" s="42"/>
      <c r="C2970" s="230" t="s">
        <v>2844</v>
      </c>
      <c r="D2970" s="230" t="s">
        <v>253</v>
      </c>
      <c r="E2970" s="231" t="s">
        <v>2845</v>
      </c>
      <c r="F2970" s="232" t="s">
        <v>2846</v>
      </c>
      <c r="G2970" s="233" t="s">
        <v>321</v>
      </c>
      <c r="H2970" s="234">
        <v>40</v>
      </c>
      <c r="I2970" s="235"/>
      <c r="J2970" s="236">
        <f>ROUND(I2970*H2970,2)</f>
        <v>0</v>
      </c>
      <c r="K2970" s="237"/>
      <c r="L2970" s="47"/>
      <c r="M2970" s="238" t="s">
        <v>1</v>
      </c>
      <c r="N2970" s="239" t="s">
        <v>49</v>
      </c>
      <c r="O2970" s="94"/>
      <c r="P2970" s="240">
        <f>O2970*H2970</f>
        <v>0</v>
      </c>
      <c r="Q2970" s="240">
        <v>0.00109</v>
      </c>
      <c r="R2970" s="240">
        <f>Q2970*H2970</f>
        <v>0.0436</v>
      </c>
      <c r="S2970" s="240">
        <v>0</v>
      </c>
      <c r="T2970" s="241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42" t="s">
        <v>304</v>
      </c>
      <c r="AT2970" s="242" t="s">
        <v>253</v>
      </c>
      <c r="AU2970" s="242" t="s">
        <v>93</v>
      </c>
      <c r="AY2970" s="19" t="s">
        <v>251</v>
      </c>
      <c r="BE2970" s="243">
        <f>IF(N2970="základní",J2970,0)</f>
        <v>0</v>
      </c>
      <c r="BF2970" s="243">
        <f>IF(N2970="snížená",J2970,0)</f>
        <v>0</v>
      </c>
      <c r="BG2970" s="243">
        <f>IF(N2970="zákl. přenesená",J2970,0)</f>
        <v>0</v>
      </c>
      <c r="BH2970" s="243">
        <f>IF(N2970="sníž. přenesená",J2970,0)</f>
        <v>0</v>
      </c>
      <c r="BI2970" s="243">
        <f>IF(N2970="nulová",J2970,0)</f>
        <v>0</v>
      </c>
      <c r="BJ2970" s="19" t="s">
        <v>91</v>
      </c>
      <c r="BK2970" s="243">
        <f>ROUND(I2970*H2970,2)</f>
        <v>0</v>
      </c>
      <c r="BL2970" s="19" t="s">
        <v>304</v>
      </c>
      <c r="BM2970" s="242" t="s">
        <v>2847</v>
      </c>
    </row>
    <row r="2971" s="15" customFormat="1">
      <c r="A2971" s="15"/>
      <c r="B2971" s="272"/>
      <c r="C2971" s="273"/>
      <c r="D2971" s="251" t="s">
        <v>260</v>
      </c>
      <c r="E2971" s="274" t="s">
        <v>1</v>
      </c>
      <c r="F2971" s="275" t="s">
        <v>2848</v>
      </c>
      <c r="G2971" s="273"/>
      <c r="H2971" s="274" t="s">
        <v>1</v>
      </c>
      <c r="I2971" s="276"/>
      <c r="J2971" s="273"/>
      <c r="K2971" s="273"/>
      <c r="L2971" s="277"/>
      <c r="M2971" s="278"/>
      <c r="N2971" s="279"/>
      <c r="O2971" s="279"/>
      <c r="P2971" s="279"/>
      <c r="Q2971" s="279"/>
      <c r="R2971" s="279"/>
      <c r="S2971" s="279"/>
      <c r="T2971" s="280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81" t="s">
        <v>260</v>
      </c>
      <c r="AU2971" s="281" t="s">
        <v>93</v>
      </c>
      <c r="AV2971" s="15" t="s">
        <v>91</v>
      </c>
      <c r="AW2971" s="15" t="s">
        <v>40</v>
      </c>
      <c r="AX2971" s="15" t="s">
        <v>84</v>
      </c>
      <c r="AY2971" s="281" t="s">
        <v>251</v>
      </c>
    </row>
    <row r="2972" s="15" customFormat="1">
      <c r="A2972" s="15"/>
      <c r="B2972" s="272"/>
      <c r="C2972" s="273"/>
      <c r="D2972" s="251" t="s">
        <v>260</v>
      </c>
      <c r="E2972" s="274" t="s">
        <v>1</v>
      </c>
      <c r="F2972" s="275" t="s">
        <v>2849</v>
      </c>
      <c r="G2972" s="273"/>
      <c r="H2972" s="274" t="s">
        <v>1</v>
      </c>
      <c r="I2972" s="276"/>
      <c r="J2972" s="273"/>
      <c r="K2972" s="273"/>
      <c r="L2972" s="277"/>
      <c r="M2972" s="278"/>
      <c r="N2972" s="279"/>
      <c r="O2972" s="279"/>
      <c r="P2972" s="279"/>
      <c r="Q2972" s="279"/>
      <c r="R2972" s="279"/>
      <c r="S2972" s="279"/>
      <c r="T2972" s="280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81" t="s">
        <v>260</v>
      </c>
      <c r="AU2972" s="281" t="s">
        <v>93</v>
      </c>
      <c r="AV2972" s="15" t="s">
        <v>91</v>
      </c>
      <c r="AW2972" s="15" t="s">
        <v>40</v>
      </c>
      <c r="AX2972" s="15" t="s">
        <v>84</v>
      </c>
      <c r="AY2972" s="281" t="s">
        <v>251</v>
      </c>
    </row>
    <row r="2973" s="13" customFormat="1">
      <c r="A2973" s="13"/>
      <c r="B2973" s="249"/>
      <c r="C2973" s="250"/>
      <c r="D2973" s="251" t="s">
        <v>260</v>
      </c>
      <c r="E2973" s="252" t="s">
        <v>1</v>
      </c>
      <c r="F2973" s="253" t="s">
        <v>2850</v>
      </c>
      <c r="G2973" s="250"/>
      <c r="H2973" s="254">
        <v>11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260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251</v>
      </c>
    </row>
    <row r="2974" s="13" customFormat="1">
      <c r="A2974" s="13"/>
      <c r="B2974" s="249"/>
      <c r="C2974" s="250"/>
      <c r="D2974" s="251" t="s">
        <v>260</v>
      </c>
      <c r="E2974" s="252" t="s">
        <v>1</v>
      </c>
      <c r="F2974" s="253" t="s">
        <v>2851</v>
      </c>
      <c r="G2974" s="250"/>
      <c r="H2974" s="254">
        <v>29</v>
      </c>
      <c r="I2974" s="255"/>
      <c r="J2974" s="250"/>
      <c r="K2974" s="250"/>
      <c r="L2974" s="256"/>
      <c r="M2974" s="257"/>
      <c r="N2974" s="258"/>
      <c r="O2974" s="258"/>
      <c r="P2974" s="258"/>
      <c r="Q2974" s="258"/>
      <c r="R2974" s="258"/>
      <c r="S2974" s="258"/>
      <c r="T2974" s="25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60" t="s">
        <v>260</v>
      </c>
      <c r="AU2974" s="260" t="s">
        <v>93</v>
      </c>
      <c r="AV2974" s="13" t="s">
        <v>93</v>
      </c>
      <c r="AW2974" s="13" t="s">
        <v>40</v>
      </c>
      <c r="AX2974" s="13" t="s">
        <v>84</v>
      </c>
      <c r="AY2974" s="260" t="s">
        <v>251</v>
      </c>
    </row>
    <row r="2975" s="14" customFormat="1">
      <c r="A2975" s="14"/>
      <c r="B2975" s="261"/>
      <c r="C2975" s="262"/>
      <c r="D2975" s="251" t="s">
        <v>260</v>
      </c>
      <c r="E2975" s="263" t="s">
        <v>1</v>
      </c>
      <c r="F2975" s="264" t="s">
        <v>262</v>
      </c>
      <c r="G2975" s="262"/>
      <c r="H2975" s="265">
        <v>40</v>
      </c>
      <c r="I2975" s="266"/>
      <c r="J2975" s="262"/>
      <c r="K2975" s="262"/>
      <c r="L2975" s="267"/>
      <c r="M2975" s="268"/>
      <c r="N2975" s="269"/>
      <c r="O2975" s="269"/>
      <c r="P2975" s="269"/>
      <c r="Q2975" s="269"/>
      <c r="R2975" s="269"/>
      <c r="S2975" s="269"/>
      <c r="T2975" s="270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71" t="s">
        <v>260</v>
      </c>
      <c r="AU2975" s="271" t="s">
        <v>93</v>
      </c>
      <c r="AV2975" s="14" t="s">
        <v>257</v>
      </c>
      <c r="AW2975" s="14" t="s">
        <v>40</v>
      </c>
      <c r="AX2975" s="14" t="s">
        <v>91</v>
      </c>
      <c r="AY2975" s="271" t="s">
        <v>251</v>
      </c>
    </row>
    <row r="2976" s="2" customFormat="1" ht="37.8" customHeight="1">
      <c r="A2976" s="41"/>
      <c r="B2976" s="42"/>
      <c r="C2976" s="230" t="s">
        <v>2852</v>
      </c>
      <c r="D2976" s="230" t="s">
        <v>253</v>
      </c>
      <c r="E2976" s="231" t="s">
        <v>2853</v>
      </c>
      <c r="F2976" s="232" t="s">
        <v>2854</v>
      </c>
      <c r="G2976" s="233" t="s">
        <v>321</v>
      </c>
      <c r="H2976" s="234">
        <v>9.9000000000000004</v>
      </c>
      <c r="I2976" s="235"/>
      <c r="J2976" s="236">
        <f>ROUND(I2976*H2976,2)</f>
        <v>0</v>
      </c>
      <c r="K2976" s="237"/>
      <c r="L2976" s="47"/>
      <c r="M2976" s="238" t="s">
        <v>1</v>
      </c>
      <c r="N2976" s="239" t="s">
        <v>49</v>
      </c>
      <c r="O2976" s="94"/>
      <c r="P2976" s="240">
        <f>O2976*H2976</f>
        <v>0</v>
      </c>
      <c r="Q2976" s="240">
        <v>0.00109</v>
      </c>
      <c r="R2976" s="240">
        <f>Q2976*H2976</f>
        <v>0.010791</v>
      </c>
      <c r="S2976" s="240">
        <v>0</v>
      </c>
      <c r="T2976" s="241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42" t="s">
        <v>304</v>
      </c>
      <c r="AT2976" s="242" t="s">
        <v>253</v>
      </c>
      <c r="AU2976" s="242" t="s">
        <v>93</v>
      </c>
      <c r="AY2976" s="19" t="s">
        <v>251</v>
      </c>
      <c r="BE2976" s="243">
        <f>IF(N2976="základní",J2976,0)</f>
        <v>0</v>
      </c>
      <c r="BF2976" s="243">
        <f>IF(N2976="snížená",J2976,0)</f>
        <v>0</v>
      </c>
      <c r="BG2976" s="243">
        <f>IF(N2976="zákl. přenesená",J2976,0)</f>
        <v>0</v>
      </c>
      <c r="BH2976" s="243">
        <f>IF(N2976="sníž. přenesená",J2976,0)</f>
        <v>0</v>
      </c>
      <c r="BI2976" s="243">
        <f>IF(N2976="nulová",J2976,0)</f>
        <v>0</v>
      </c>
      <c r="BJ2976" s="19" t="s">
        <v>91</v>
      </c>
      <c r="BK2976" s="243">
        <f>ROUND(I2976*H2976,2)</f>
        <v>0</v>
      </c>
      <c r="BL2976" s="19" t="s">
        <v>304</v>
      </c>
      <c r="BM2976" s="242" t="s">
        <v>2855</v>
      </c>
    </row>
    <row r="2977" s="15" customFormat="1">
      <c r="A2977" s="15"/>
      <c r="B2977" s="272"/>
      <c r="C2977" s="273"/>
      <c r="D2977" s="251" t="s">
        <v>260</v>
      </c>
      <c r="E2977" s="274" t="s">
        <v>1</v>
      </c>
      <c r="F2977" s="275" t="s">
        <v>2856</v>
      </c>
      <c r="G2977" s="273"/>
      <c r="H2977" s="274" t="s">
        <v>1</v>
      </c>
      <c r="I2977" s="276"/>
      <c r="J2977" s="273"/>
      <c r="K2977" s="273"/>
      <c r="L2977" s="277"/>
      <c r="M2977" s="278"/>
      <c r="N2977" s="279"/>
      <c r="O2977" s="279"/>
      <c r="P2977" s="279"/>
      <c r="Q2977" s="279"/>
      <c r="R2977" s="279"/>
      <c r="S2977" s="279"/>
      <c r="T2977" s="280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1" t="s">
        <v>260</v>
      </c>
      <c r="AU2977" s="281" t="s">
        <v>93</v>
      </c>
      <c r="AV2977" s="15" t="s">
        <v>91</v>
      </c>
      <c r="AW2977" s="15" t="s">
        <v>40</v>
      </c>
      <c r="AX2977" s="15" t="s">
        <v>84</v>
      </c>
      <c r="AY2977" s="281" t="s">
        <v>251</v>
      </c>
    </row>
    <row r="2978" s="15" customFormat="1">
      <c r="A2978" s="15"/>
      <c r="B2978" s="272"/>
      <c r="C2978" s="273"/>
      <c r="D2978" s="251" t="s">
        <v>260</v>
      </c>
      <c r="E2978" s="274" t="s">
        <v>1</v>
      </c>
      <c r="F2978" s="275" t="s">
        <v>2849</v>
      </c>
      <c r="G2978" s="273"/>
      <c r="H2978" s="274" t="s">
        <v>1</v>
      </c>
      <c r="I2978" s="276"/>
      <c r="J2978" s="273"/>
      <c r="K2978" s="273"/>
      <c r="L2978" s="277"/>
      <c r="M2978" s="278"/>
      <c r="N2978" s="279"/>
      <c r="O2978" s="279"/>
      <c r="P2978" s="279"/>
      <c r="Q2978" s="279"/>
      <c r="R2978" s="279"/>
      <c r="S2978" s="279"/>
      <c r="T2978" s="280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T2978" s="281" t="s">
        <v>260</v>
      </c>
      <c r="AU2978" s="281" t="s">
        <v>93</v>
      </c>
      <c r="AV2978" s="15" t="s">
        <v>91</v>
      </c>
      <c r="AW2978" s="15" t="s">
        <v>40</v>
      </c>
      <c r="AX2978" s="15" t="s">
        <v>84</v>
      </c>
      <c r="AY2978" s="281" t="s">
        <v>251</v>
      </c>
    </row>
    <row r="2979" s="13" customFormat="1">
      <c r="A2979" s="13"/>
      <c r="B2979" s="249"/>
      <c r="C2979" s="250"/>
      <c r="D2979" s="251" t="s">
        <v>260</v>
      </c>
      <c r="E2979" s="252" t="s">
        <v>1</v>
      </c>
      <c r="F2979" s="253" t="s">
        <v>2857</v>
      </c>
      <c r="G2979" s="250"/>
      <c r="H2979" s="254">
        <v>9.9000000000000004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260</v>
      </c>
      <c r="AU2979" s="260" t="s">
        <v>93</v>
      </c>
      <c r="AV2979" s="13" t="s">
        <v>93</v>
      </c>
      <c r="AW2979" s="13" t="s">
        <v>40</v>
      </c>
      <c r="AX2979" s="13" t="s">
        <v>91</v>
      </c>
      <c r="AY2979" s="260" t="s">
        <v>251</v>
      </c>
    </row>
    <row r="2980" s="2" customFormat="1" ht="37.8" customHeight="1">
      <c r="A2980" s="41"/>
      <c r="B2980" s="42"/>
      <c r="C2980" s="230" t="s">
        <v>2858</v>
      </c>
      <c r="D2980" s="230" t="s">
        <v>253</v>
      </c>
      <c r="E2980" s="231" t="s">
        <v>2859</v>
      </c>
      <c r="F2980" s="232" t="s">
        <v>2860</v>
      </c>
      <c r="G2980" s="233" t="s">
        <v>321</v>
      </c>
      <c r="H2980" s="234">
        <v>9.9000000000000004</v>
      </c>
      <c r="I2980" s="235"/>
      <c r="J2980" s="236">
        <f>ROUND(I2980*H2980,2)</f>
        <v>0</v>
      </c>
      <c r="K2980" s="237"/>
      <c r="L2980" s="47"/>
      <c r="M2980" s="238" t="s">
        <v>1</v>
      </c>
      <c r="N2980" s="239" t="s">
        <v>49</v>
      </c>
      <c r="O2980" s="94"/>
      <c r="P2980" s="240">
        <f>O2980*H2980</f>
        <v>0</v>
      </c>
      <c r="Q2980" s="240">
        <v>0.00060999999999999997</v>
      </c>
      <c r="R2980" s="240">
        <f>Q2980*H2980</f>
        <v>0.0060390000000000001</v>
      </c>
      <c r="S2980" s="240">
        <v>0</v>
      </c>
      <c r="T2980" s="241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42" t="s">
        <v>304</v>
      </c>
      <c r="AT2980" s="242" t="s">
        <v>253</v>
      </c>
      <c r="AU2980" s="242" t="s">
        <v>93</v>
      </c>
      <c r="AY2980" s="19" t="s">
        <v>251</v>
      </c>
      <c r="BE2980" s="243">
        <f>IF(N2980="základní",J2980,0)</f>
        <v>0</v>
      </c>
      <c r="BF2980" s="243">
        <f>IF(N2980="snížená",J2980,0)</f>
        <v>0</v>
      </c>
      <c r="BG2980" s="243">
        <f>IF(N2980="zákl. přenesená",J2980,0)</f>
        <v>0</v>
      </c>
      <c r="BH2980" s="243">
        <f>IF(N2980="sníž. přenesená",J2980,0)</f>
        <v>0</v>
      </c>
      <c r="BI2980" s="243">
        <f>IF(N2980="nulová",J2980,0)</f>
        <v>0</v>
      </c>
      <c r="BJ2980" s="19" t="s">
        <v>91</v>
      </c>
      <c r="BK2980" s="243">
        <f>ROUND(I2980*H2980,2)</f>
        <v>0</v>
      </c>
      <c r="BL2980" s="19" t="s">
        <v>304</v>
      </c>
      <c r="BM2980" s="242" t="s">
        <v>2861</v>
      </c>
    </row>
    <row r="2981" s="15" customFormat="1">
      <c r="A2981" s="15"/>
      <c r="B2981" s="272"/>
      <c r="C2981" s="273"/>
      <c r="D2981" s="251" t="s">
        <v>260</v>
      </c>
      <c r="E2981" s="274" t="s">
        <v>1</v>
      </c>
      <c r="F2981" s="275" t="s">
        <v>2856</v>
      </c>
      <c r="G2981" s="273"/>
      <c r="H2981" s="274" t="s">
        <v>1</v>
      </c>
      <c r="I2981" s="276"/>
      <c r="J2981" s="273"/>
      <c r="K2981" s="273"/>
      <c r="L2981" s="277"/>
      <c r="M2981" s="278"/>
      <c r="N2981" s="279"/>
      <c r="O2981" s="279"/>
      <c r="P2981" s="279"/>
      <c r="Q2981" s="279"/>
      <c r="R2981" s="279"/>
      <c r="S2981" s="279"/>
      <c r="T2981" s="280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81" t="s">
        <v>260</v>
      </c>
      <c r="AU2981" s="281" t="s">
        <v>93</v>
      </c>
      <c r="AV2981" s="15" t="s">
        <v>91</v>
      </c>
      <c r="AW2981" s="15" t="s">
        <v>40</v>
      </c>
      <c r="AX2981" s="15" t="s">
        <v>84</v>
      </c>
      <c r="AY2981" s="281" t="s">
        <v>251</v>
      </c>
    </row>
    <row r="2982" s="15" customFormat="1">
      <c r="A2982" s="15"/>
      <c r="B2982" s="272"/>
      <c r="C2982" s="273"/>
      <c r="D2982" s="251" t="s">
        <v>260</v>
      </c>
      <c r="E2982" s="274" t="s">
        <v>1</v>
      </c>
      <c r="F2982" s="275" t="s">
        <v>2849</v>
      </c>
      <c r="G2982" s="273"/>
      <c r="H2982" s="274" t="s">
        <v>1</v>
      </c>
      <c r="I2982" s="276"/>
      <c r="J2982" s="273"/>
      <c r="K2982" s="273"/>
      <c r="L2982" s="277"/>
      <c r="M2982" s="278"/>
      <c r="N2982" s="279"/>
      <c r="O2982" s="279"/>
      <c r="P2982" s="279"/>
      <c r="Q2982" s="279"/>
      <c r="R2982" s="279"/>
      <c r="S2982" s="279"/>
      <c r="T2982" s="280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81" t="s">
        <v>260</v>
      </c>
      <c r="AU2982" s="281" t="s">
        <v>93</v>
      </c>
      <c r="AV2982" s="15" t="s">
        <v>91</v>
      </c>
      <c r="AW2982" s="15" t="s">
        <v>40</v>
      </c>
      <c r="AX2982" s="15" t="s">
        <v>84</v>
      </c>
      <c r="AY2982" s="281" t="s">
        <v>251</v>
      </c>
    </row>
    <row r="2983" s="13" customFormat="1">
      <c r="A2983" s="13"/>
      <c r="B2983" s="249"/>
      <c r="C2983" s="250"/>
      <c r="D2983" s="251" t="s">
        <v>260</v>
      </c>
      <c r="E2983" s="252" t="s">
        <v>1</v>
      </c>
      <c r="F2983" s="253" t="s">
        <v>2862</v>
      </c>
      <c r="G2983" s="250"/>
      <c r="H2983" s="254">
        <v>9.9000000000000004</v>
      </c>
      <c r="I2983" s="255"/>
      <c r="J2983" s="250"/>
      <c r="K2983" s="250"/>
      <c r="L2983" s="256"/>
      <c r="M2983" s="257"/>
      <c r="N2983" s="258"/>
      <c r="O2983" s="258"/>
      <c r="P2983" s="258"/>
      <c r="Q2983" s="258"/>
      <c r="R2983" s="258"/>
      <c r="S2983" s="258"/>
      <c r="T2983" s="25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60" t="s">
        <v>260</v>
      </c>
      <c r="AU2983" s="260" t="s">
        <v>93</v>
      </c>
      <c r="AV2983" s="13" t="s">
        <v>93</v>
      </c>
      <c r="AW2983" s="13" t="s">
        <v>40</v>
      </c>
      <c r="AX2983" s="13" t="s">
        <v>91</v>
      </c>
      <c r="AY2983" s="260" t="s">
        <v>251</v>
      </c>
    </row>
    <row r="2984" s="2" customFormat="1" ht="44.25" customHeight="1">
      <c r="A2984" s="41"/>
      <c r="B2984" s="42"/>
      <c r="C2984" s="230" t="s">
        <v>2863</v>
      </c>
      <c r="D2984" s="230" t="s">
        <v>253</v>
      </c>
      <c r="E2984" s="231" t="s">
        <v>2864</v>
      </c>
      <c r="F2984" s="232" t="s">
        <v>2865</v>
      </c>
      <c r="G2984" s="233" t="s">
        <v>321</v>
      </c>
      <c r="H2984" s="234">
        <v>9.9000000000000004</v>
      </c>
      <c r="I2984" s="235"/>
      <c r="J2984" s="236">
        <f>ROUND(I2984*H2984,2)</f>
        <v>0</v>
      </c>
      <c r="K2984" s="237"/>
      <c r="L2984" s="47"/>
      <c r="M2984" s="238" t="s">
        <v>1</v>
      </c>
      <c r="N2984" s="239" t="s">
        <v>49</v>
      </c>
      <c r="O2984" s="94"/>
      <c r="P2984" s="240">
        <f>O2984*H2984</f>
        <v>0</v>
      </c>
      <c r="Q2984" s="240">
        <v>0.0031800000000000001</v>
      </c>
      <c r="R2984" s="240">
        <f>Q2984*H2984</f>
        <v>0.031482000000000003</v>
      </c>
      <c r="S2984" s="240">
        <v>0</v>
      </c>
      <c r="T2984" s="241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42" t="s">
        <v>304</v>
      </c>
      <c r="AT2984" s="242" t="s">
        <v>253</v>
      </c>
      <c r="AU2984" s="242" t="s">
        <v>93</v>
      </c>
      <c r="AY2984" s="19" t="s">
        <v>251</v>
      </c>
      <c r="BE2984" s="243">
        <f>IF(N2984="základní",J2984,0)</f>
        <v>0</v>
      </c>
      <c r="BF2984" s="243">
        <f>IF(N2984="snížená",J2984,0)</f>
        <v>0</v>
      </c>
      <c r="BG2984" s="243">
        <f>IF(N2984="zákl. přenesená",J2984,0)</f>
        <v>0</v>
      </c>
      <c r="BH2984" s="243">
        <f>IF(N2984="sníž. přenesená",J2984,0)</f>
        <v>0</v>
      </c>
      <c r="BI2984" s="243">
        <f>IF(N2984="nulová",J2984,0)</f>
        <v>0</v>
      </c>
      <c r="BJ2984" s="19" t="s">
        <v>91</v>
      </c>
      <c r="BK2984" s="243">
        <f>ROUND(I2984*H2984,2)</f>
        <v>0</v>
      </c>
      <c r="BL2984" s="19" t="s">
        <v>304</v>
      </c>
      <c r="BM2984" s="242" t="s">
        <v>2866</v>
      </c>
    </row>
    <row r="2985" s="15" customFormat="1">
      <c r="A2985" s="15"/>
      <c r="B2985" s="272"/>
      <c r="C2985" s="273"/>
      <c r="D2985" s="251" t="s">
        <v>260</v>
      </c>
      <c r="E2985" s="274" t="s">
        <v>1</v>
      </c>
      <c r="F2985" s="275" t="s">
        <v>2856</v>
      </c>
      <c r="G2985" s="273"/>
      <c r="H2985" s="274" t="s">
        <v>1</v>
      </c>
      <c r="I2985" s="276"/>
      <c r="J2985" s="273"/>
      <c r="K2985" s="273"/>
      <c r="L2985" s="277"/>
      <c r="M2985" s="278"/>
      <c r="N2985" s="279"/>
      <c r="O2985" s="279"/>
      <c r="P2985" s="279"/>
      <c r="Q2985" s="279"/>
      <c r="R2985" s="279"/>
      <c r="S2985" s="279"/>
      <c r="T2985" s="280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81" t="s">
        <v>260</v>
      </c>
      <c r="AU2985" s="281" t="s">
        <v>93</v>
      </c>
      <c r="AV2985" s="15" t="s">
        <v>91</v>
      </c>
      <c r="AW2985" s="15" t="s">
        <v>40</v>
      </c>
      <c r="AX2985" s="15" t="s">
        <v>84</v>
      </c>
      <c r="AY2985" s="281" t="s">
        <v>251</v>
      </c>
    </row>
    <row r="2986" s="15" customFormat="1">
      <c r="A2986" s="15"/>
      <c r="B2986" s="272"/>
      <c r="C2986" s="273"/>
      <c r="D2986" s="251" t="s">
        <v>260</v>
      </c>
      <c r="E2986" s="274" t="s">
        <v>1</v>
      </c>
      <c r="F2986" s="275" t="s">
        <v>2849</v>
      </c>
      <c r="G2986" s="273"/>
      <c r="H2986" s="274" t="s">
        <v>1</v>
      </c>
      <c r="I2986" s="276"/>
      <c r="J2986" s="273"/>
      <c r="K2986" s="273"/>
      <c r="L2986" s="277"/>
      <c r="M2986" s="278"/>
      <c r="N2986" s="279"/>
      <c r="O2986" s="279"/>
      <c r="P2986" s="279"/>
      <c r="Q2986" s="279"/>
      <c r="R2986" s="279"/>
      <c r="S2986" s="279"/>
      <c r="T2986" s="280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T2986" s="281" t="s">
        <v>260</v>
      </c>
      <c r="AU2986" s="281" t="s">
        <v>93</v>
      </c>
      <c r="AV2986" s="15" t="s">
        <v>91</v>
      </c>
      <c r="AW2986" s="15" t="s">
        <v>40</v>
      </c>
      <c r="AX2986" s="15" t="s">
        <v>84</v>
      </c>
      <c r="AY2986" s="281" t="s">
        <v>251</v>
      </c>
    </row>
    <row r="2987" s="13" customFormat="1">
      <c r="A2987" s="13"/>
      <c r="B2987" s="249"/>
      <c r="C2987" s="250"/>
      <c r="D2987" s="251" t="s">
        <v>260</v>
      </c>
      <c r="E2987" s="252" t="s">
        <v>1</v>
      </c>
      <c r="F2987" s="253" t="s">
        <v>2867</v>
      </c>
      <c r="G2987" s="250"/>
      <c r="H2987" s="254">
        <v>9.9000000000000004</v>
      </c>
      <c r="I2987" s="255"/>
      <c r="J2987" s="250"/>
      <c r="K2987" s="250"/>
      <c r="L2987" s="256"/>
      <c r="M2987" s="257"/>
      <c r="N2987" s="258"/>
      <c r="O2987" s="258"/>
      <c r="P2987" s="258"/>
      <c r="Q2987" s="258"/>
      <c r="R2987" s="258"/>
      <c r="S2987" s="258"/>
      <c r="T2987" s="25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60" t="s">
        <v>260</v>
      </c>
      <c r="AU2987" s="260" t="s">
        <v>93</v>
      </c>
      <c r="AV2987" s="13" t="s">
        <v>93</v>
      </c>
      <c r="AW2987" s="13" t="s">
        <v>40</v>
      </c>
      <c r="AX2987" s="13" t="s">
        <v>91</v>
      </c>
      <c r="AY2987" s="260" t="s">
        <v>251</v>
      </c>
    </row>
    <row r="2988" s="2" customFormat="1" ht="44.25" customHeight="1">
      <c r="A2988" s="41"/>
      <c r="B2988" s="42"/>
      <c r="C2988" s="230" t="s">
        <v>2868</v>
      </c>
      <c r="D2988" s="230" t="s">
        <v>253</v>
      </c>
      <c r="E2988" s="231" t="s">
        <v>2869</v>
      </c>
      <c r="F2988" s="232" t="s">
        <v>2870</v>
      </c>
      <c r="G2988" s="233" t="s">
        <v>571</v>
      </c>
      <c r="H2988" s="234">
        <v>16</v>
      </c>
      <c r="I2988" s="235"/>
      <c r="J2988" s="236">
        <f>ROUND(I2988*H2988,2)</f>
        <v>0</v>
      </c>
      <c r="K2988" s="237"/>
      <c r="L2988" s="47"/>
      <c r="M2988" s="238" t="s">
        <v>1</v>
      </c>
      <c r="N2988" s="239" t="s">
        <v>49</v>
      </c>
      <c r="O2988" s="94"/>
      <c r="P2988" s="240">
        <f>O2988*H2988</f>
        <v>0</v>
      </c>
      <c r="Q2988" s="240">
        <v>0.0022000000000000001</v>
      </c>
      <c r="R2988" s="240">
        <f>Q2988*H2988</f>
        <v>0.035200000000000002</v>
      </c>
      <c r="S2988" s="240">
        <v>0</v>
      </c>
      <c r="T2988" s="241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42" t="s">
        <v>304</v>
      </c>
      <c r="AT2988" s="242" t="s">
        <v>253</v>
      </c>
      <c r="AU2988" s="242" t="s">
        <v>93</v>
      </c>
      <c r="AY2988" s="19" t="s">
        <v>251</v>
      </c>
      <c r="BE2988" s="243">
        <f>IF(N2988="základní",J2988,0)</f>
        <v>0</v>
      </c>
      <c r="BF2988" s="243">
        <f>IF(N2988="snížená",J2988,0)</f>
        <v>0</v>
      </c>
      <c r="BG2988" s="243">
        <f>IF(N2988="zákl. přenesená",J2988,0)</f>
        <v>0</v>
      </c>
      <c r="BH2988" s="243">
        <f>IF(N2988="sníž. přenesená",J2988,0)</f>
        <v>0</v>
      </c>
      <c r="BI2988" s="243">
        <f>IF(N2988="nulová",J2988,0)</f>
        <v>0</v>
      </c>
      <c r="BJ2988" s="19" t="s">
        <v>91</v>
      </c>
      <c r="BK2988" s="243">
        <f>ROUND(I2988*H2988,2)</f>
        <v>0</v>
      </c>
      <c r="BL2988" s="19" t="s">
        <v>304</v>
      </c>
      <c r="BM2988" s="242" t="s">
        <v>2871</v>
      </c>
    </row>
    <row r="2989" s="2" customFormat="1">
      <c r="A2989" s="41"/>
      <c r="B2989" s="42"/>
      <c r="C2989" s="43"/>
      <c r="D2989" s="251" t="s">
        <v>289</v>
      </c>
      <c r="E2989" s="43"/>
      <c r="F2989" s="282" t="s">
        <v>2872</v>
      </c>
      <c r="G2989" s="43"/>
      <c r="H2989" s="43"/>
      <c r="I2989" s="246"/>
      <c r="J2989" s="43"/>
      <c r="K2989" s="43"/>
      <c r="L2989" s="47"/>
      <c r="M2989" s="247"/>
      <c r="N2989" s="248"/>
      <c r="O2989" s="94"/>
      <c r="P2989" s="94"/>
      <c r="Q2989" s="94"/>
      <c r="R2989" s="94"/>
      <c r="S2989" s="94"/>
      <c r="T2989" s="95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19" t="s">
        <v>289</v>
      </c>
      <c r="AU2989" s="19" t="s">
        <v>93</v>
      </c>
    </row>
    <row r="2990" s="15" customFormat="1">
      <c r="A2990" s="15"/>
      <c r="B2990" s="272"/>
      <c r="C2990" s="273"/>
      <c r="D2990" s="251" t="s">
        <v>260</v>
      </c>
      <c r="E2990" s="274" t="s">
        <v>1</v>
      </c>
      <c r="F2990" s="275" t="s">
        <v>2873</v>
      </c>
      <c r="G2990" s="273"/>
      <c r="H2990" s="274" t="s">
        <v>1</v>
      </c>
      <c r="I2990" s="276"/>
      <c r="J2990" s="273"/>
      <c r="K2990" s="273"/>
      <c r="L2990" s="277"/>
      <c r="M2990" s="278"/>
      <c r="N2990" s="279"/>
      <c r="O2990" s="279"/>
      <c r="P2990" s="279"/>
      <c r="Q2990" s="279"/>
      <c r="R2990" s="279"/>
      <c r="S2990" s="279"/>
      <c r="T2990" s="280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1" t="s">
        <v>260</v>
      </c>
      <c r="AU2990" s="281" t="s">
        <v>93</v>
      </c>
      <c r="AV2990" s="15" t="s">
        <v>91</v>
      </c>
      <c r="AW2990" s="15" t="s">
        <v>40</v>
      </c>
      <c r="AX2990" s="15" t="s">
        <v>84</v>
      </c>
      <c r="AY2990" s="281" t="s">
        <v>251</v>
      </c>
    </row>
    <row r="2991" s="13" customFormat="1">
      <c r="A2991" s="13"/>
      <c r="B2991" s="249"/>
      <c r="C2991" s="250"/>
      <c r="D2991" s="251" t="s">
        <v>260</v>
      </c>
      <c r="E2991" s="252" t="s">
        <v>1</v>
      </c>
      <c r="F2991" s="253" t="s">
        <v>2874</v>
      </c>
      <c r="G2991" s="250"/>
      <c r="H2991" s="254">
        <v>16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260</v>
      </c>
      <c r="AU2991" s="260" t="s">
        <v>93</v>
      </c>
      <c r="AV2991" s="13" t="s">
        <v>93</v>
      </c>
      <c r="AW2991" s="13" t="s">
        <v>40</v>
      </c>
      <c r="AX2991" s="13" t="s">
        <v>91</v>
      </c>
      <c r="AY2991" s="260" t="s">
        <v>251</v>
      </c>
    </row>
    <row r="2992" s="2" customFormat="1" ht="44.25" customHeight="1">
      <c r="A2992" s="41"/>
      <c r="B2992" s="42"/>
      <c r="C2992" s="230" t="s">
        <v>2875</v>
      </c>
      <c r="D2992" s="230" t="s">
        <v>253</v>
      </c>
      <c r="E2992" s="231" t="s">
        <v>2876</v>
      </c>
      <c r="F2992" s="232" t="s">
        <v>2877</v>
      </c>
      <c r="G2992" s="233" t="s">
        <v>571</v>
      </c>
      <c r="H2992" s="234">
        <v>8</v>
      </c>
      <c r="I2992" s="235"/>
      <c r="J2992" s="236">
        <f>ROUND(I2992*H2992,2)</f>
        <v>0</v>
      </c>
      <c r="K2992" s="237"/>
      <c r="L2992" s="47"/>
      <c r="M2992" s="238" t="s">
        <v>1</v>
      </c>
      <c r="N2992" s="239" t="s">
        <v>49</v>
      </c>
      <c r="O2992" s="94"/>
      <c r="P2992" s="240">
        <f>O2992*H2992</f>
        <v>0</v>
      </c>
      <c r="Q2992" s="240">
        <v>0.0032000000000000002</v>
      </c>
      <c r="R2992" s="240">
        <f>Q2992*H2992</f>
        <v>0.025600000000000001</v>
      </c>
      <c r="S2992" s="240">
        <v>0</v>
      </c>
      <c r="T2992" s="241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42" t="s">
        <v>304</v>
      </c>
      <c r="AT2992" s="242" t="s">
        <v>253</v>
      </c>
      <c r="AU2992" s="242" t="s">
        <v>93</v>
      </c>
      <c r="AY2992" s="19" t="s">
        <v>251</v>
      </c>
      <c r="BE2992" s="243">
        <f>IF(N2992="základní",J2992,0)</f>
        <v>0</v>
      </c>
      <c r="BF2992" s="243">
        <f>IF(N2992="snížená",J2992,0)</f>
        <v>0</v>
      </c>
      <c r="BG2992" s="243">
        <f>IF(N2992="zákl. přenesená",J2992,0)</f>
        <v>0</v>
      </c>
      <c r="BH2992" s="243">
        <f>IF(N2992="sníž. přenesená",J2992,0)</f>
        <v>0</v>
      </c>
      <c r="BI2992" s="243">
        <f>IF(N2992="nulová",J2992,0)</f>
        <v>0</v>
      </c>
      <c r="BJ2992" s="19" t="s">
        <v>91</v>
      </c>
      <c r="BK2992" s="243">
        <f>ROUND(I2992*H2992,2)</f>
        <v>0</v>
      </c>
      <c r="BL2992" s="19" t="s">
        <v>304</v>
      </c>
      <c r="BM2992" s="242" t="s">
        <v>2878</v>
      </c>
    </row>
    <row r="2993" s="2" customFormat="1">
      <c r="A2993" s="41"/>
      <c r="B2993" s="42"/>
      <c r="C2993" s="43"/>
      <c r="D2993" s="251" t="s">
        <v>289</v>
      </c>
      <c r="E2993" s="43"/>
      <c r="F2993" s="282" t="s">
        <v>2879</v>
      </c>
      <c r="G2993" s="43"/>
      <c r="H2993" s="43"/>
      <c r="I2993" s="246"/>
      <c r="J2993" s="43"/>
      <c r="K2993" s="43"/>
      <c r="L2993" s="47"/>
      <c r="M2993" s="247"/>
      <c r="N2993" s="248"/>
      <c r="O2993" s="94"/>
      <c r="P2993" s="94"/>
      <c r="Q2993" s="94"/>
      <c r="R2993" s="94"/>
      <c r="S2993" s="94"/>
      <c r="T2993" s="95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19" t="s">
        <v>289</v>
      </c>
      <c r="AU2993" s="19" t="s">
        <v>93</v>
      </c>
    </row>
    <row r="2994" s="15" customFormat="1">
      <c r="A2994" s="15"/>
      <c r="B2994" s="272"/>
      <c r="C2994" s="273"/>
      <c r="D2994" s="251" t="s">
        <v>260</v>
      </c>
      <c r="E2994" s="274" t="s">
        <v>1</v>
      </c>
      <c r="F2994" s="275" t="s">
        <v>2880</v>
      </c>
      <c r="G2994" s="273"/>
      <c r="H2994" s="274" t="s">
        <v>1</v>
      </c>
      <c r="I2994" s="276"/>
      <c r="J2994" s="273"/>
      <c r="K2994" s="273"/>
      <c r="L2994" s="277"/>
      <c r="M2994" s="278"/>
      <c r="N2994" s="279"/>
      <c r="O2994" s="279"/>
      <c r="P2994" s="279"/>
      <c r="Q2994" s="279"/>
      <c r="R2994" s="279"/>
      <c r="S2994" s="279"/>
      <c r="T2994" s="280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81" t="s">
        <v>260</v>
      </c>
      <c r="AU2994" s="281" t="s">
        <v>93</v>
      </c>
      <c r="AV2994" s="15" t="s">
        <v>91</v>
      </c>
      <c r="AW2994" s="15" t="s">
        <v>40</v>
      </c>
      <c r="AX2994" s="15" t="s">
        <v>84</v>
      </c>
      <c r="AY2994" s="281" t="s">
        <v>251</v>
      </c>
    </row>
    <row r="2995" s="13" customFormat="1">
      <c r="A2995" s="13"/>
      <c r="B2995" s="249"/>
      <c r="C2995" s="250"/>
      <c r="D2995" s="251" t="s">
        <v>260</v>
      </c>
      <c r="E2995" s="252" t="s">
        <v>1</v>
      </c>
      <c r="F2995" s="253" t="s">
        <v>2881</v>
      </c>
      <c r="G2995" s="250"/>
      <c r="H2995" s="254">
        <v>8</v>
      </c>
      <c r="I2995" s="255"/>
      <c r="J2995" s="250"/>
      <c r="K2995" s="250"/>
      <c r="L2995" s="256"/>
      <c r="M2995" s="257"/>
      <c r="N2995" s="258"/>
      <c r="O2995" s="258"/>
      <c r="P2995" s="258"/>
      <c r="Q2995" s="258"/>
      <c r="R2995" s="258"/>
      <c r="S2995" s="258"/>
      <c r="T2995" s="25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60" t="s">
        <v>260</v>
      </c>
      <c r="AU2995" s="260" t="s">
        <v>93</v>
      </c>
      <c r="AV2995" s="13" t="s">
        <v>93</v>
      </c>
      <c r="AW2995" s="13" t="s">
        <v>40</v>
      </c>
      <c r="AX2995" s="13" t="s">
        <v>91</v>
      </c>
      <c r="AY2995" s="260" t="s">
        <v>251</v>
      </c>
    </row>
    <row r="2996" s="2" customFormat="1" ht="24.15" customHeight="1">
      <c r="A2996" s="41"/>
      <c r="B2996" s="42"/>
      <c r="C2996" s="230" t="s">
        <v>2058</v>
      </c>
      <c r="D2996" s="230" t="s">
        <v>253</v>
      </c>
      <c r="E2996" s="231" t="s">
        <v>2882</v>
      </c>
      <c r="F2996" s="232" t="s">
        <v>2883</v>
      </c>
      <c r="G2996" s="233" t="s">
        <v>389</v>
      </c>
      <c r="H2996" s="234">
        <v>5.3390000000000004</v>
      </c>
      <c r="I2996" s="235"/>
      <c r="J2996" s="236">
        <f>ROUND(I2996*H2996,2)</f>
        <v>0</v>
      </c>
      <c r="K2996" s="237"/>
      <c r="L2996" s="47"/>
      <c r="M2996" s="238" t="s">
        <v>1</v>
      </c>
      <c r="N2996" s="239" t="s">
        <v>49</v>
      </c>
      <c r="O2996" s="94"/>
      <c r="P2996" s="240">
        <f>O2996*H2996</f>
        <v>0</v>
      </c>
      <c r="Q2996" s="240">
        <v>0</v>
      </c>
      <c r="R2996" s="240">
        <f>Q2996*H2996</f>
        <v>0</v>
      </c>
      <c r="S2996" s="240">
        <v>0</v>
      </c>
      <c r="T2996" s="241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42" t="s">
        <v>304</v>
      </c>
      <c r="AT2996" s="242" t="s">
        <v>253</v>
      </c>
      <c r="AU2996" s="242" t="s">
        <v>93</v>
      </c>
      <c r="AY2996" s="19" t="s">
        <v>251</v>
      </c>
      <c r="BE2996" s="243">
        <f>IF(N2996="základní",J2996,0)</f>
        <v>0</v>
      </c>
      <c r="BF2996" s="243">
        <f>IF(N2996="snížená",J2996,0)</f>
        <v>0</v>
      </c>
      <c r="BG2996" s="243">
        <f>IF(N2996="zákl. přenesená",J2996,0)</f>
        <v>0</v>
      </c>
      <c r="BH2996" s="243">
        <f>IF(N2996="sníž. přenesená",J2996,0)</f>
        <v>0</v>
      </c>
      <c r="BI2996" s="243">
        <f>IF(N2996="nulová",J2996,0)</f>
        <v>0</v>
      </c>
      <c r="BJ2996" s="19" t="s">
        <v>91</v>
      </c>
      <c r="BK2996" s="243">
        <f>ROUND(I2996*H2996,2)</f>
        <v>0</v>
      </c>
      <c r="BL2996" s="19" t="s">
        <v>304</v>
      </c>
      <c r="BM2996" s="242" t="s">
        <v>2884</v>
      </c>
    </row>
    <row r="2997" s="2" customFormat="1">
      <c r="A2997" s="41"/>
      <c r="B2997" s="42"/>
      <c r="C2997" s="43"/>
      <c r="D2997" s="244" t="s">
        <v>258</v>
      </c>
      <c r="E2997" s="43"/>
      <c r="F2997" s="245" t="s">
        <v>2885</v>
      </c>
      <c r="G2997" s="43"/>
      <c r="H2997" s="43"/>
      <c r="I2997" s="246"/>
      <c r="J2997" s="43"/>
      <c r="K2997" s="43"/>
      <c r="L2997" s="47"/>
      <c r="M2997" s="247"/>
      <c r="N2997" s="248"/>
      <c r="O2997" s="94"/>
      <c r="P2997" s="94"/>
      <c r="Q2997" s="94"/>
      <c r="R2997" s="94"/>
      <c r="S2997" s="94"/>
      <c r="T2997" s="95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19" t="s">
        <v>258</v>
      </c>
      <c r="AU2997" s="19" t="s">
        <v>93</v>
      </c>
    </row>
    <row r="2998" s="2" customFormat="1">
      <c r="A2998" s="41"/>
      <c r="B2998" s="42"/>
      <c r="C2998" s="43"/>
      <c r="D2998" s="251" t="s">
        <v>289</v>
      </c>
      <c r="E2998" s="43"/>
      <c r="F2998" s="282" t="s">
        <v>2886</v>
      </c>
      <c r="G2998" s="43"/>
      <c r="H2998" s="43"/>
      <c r="I2998" s="246"/>
      <c r="J2998" s="43"/>
      <c r="K2998" s="43"/>
      <c r="L2998" s="47"/>
      <c r="M2998" s="247"/>
      <c r="N2998" s="248"/>
      <c r="O2998" s="94"/>
      <c r="P2998" s="94"/>
      <c r="Q2998" s="94"/>
      <c r="R2998" s="94"/>
      <c r="S2998" s="94"/>
      <c r="T2998" s="95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T2998" s="19" t="s">
        <v>289</v>
      </c>
      <c r="AU2998" s="19" t="s">
        <v>93</v>
      </c>
    </row>
    <row r="2999" s="15" customFormat="1">
      <c r="A2999" s="15"/>
      <c r="B2999" s="272"/>
      <c r="C2999" s="273"/>
      <c r="D2999" s="251" t="s">
        <v>260</v>
      </c>
      <c r="E2999" s="274" t="s">
        <v>1</v>
      </c>
      <c r="F2999" s="275" t="s">
        <v>1311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260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251</v>
      </c>
    </row>
    <row r="3000" s="13" customFormat="1">
      <c r="A3000" s="13"/>
      <c r="B3000" s="249"/>
      <c r="C3000" s="250"/>
      <c r="D3000" s="251" t="s">
        <v>260</v>
      </c>
      <c r="E3000" s="252" t="s">
        <v>1</v>
      </c>
      <c r="F3000" s="253" t="s">
        <v>1314</v>
      </c>
      <c r="G3000" s="250"/>
      <c r="H3000" s="254">
        <v>2.9399999999999999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260</v>
      </c>
      <c r="AU3000" s="260" t="s">
        <v>93</v>
      </c>
      <c r="AV3000" s="13" t="s">
        <v>93</v>
      </c>
      <c r="AW3000" s="13" t="s">
        <v>40</v>
      </c>
      <c r="AX3000" s="13" t="s">
        <v>84</v>
      </c>
      <c r="AY3000" s="260" t="s">
        <v>251</v>
      </c>
    </row>
    <row r="3001" s="13" customFormat="1">
      <c r="A3001" s="13"/>
      <c r="B3001" s="249"/>
      <c r="C3001" s="250"/>
      <c r="D3001" s="251" t="s">
        <v>260</v>
      </c>
      <c r="E3001" s="252" t="s">
        <v>1</v>
      </c>
      <c r="F3001" s="253" t="s">
        <v>1315</v>
      </c>
      <c r="G3001" s="250"/>
      <c r="H3001" s="254">
        <v>2.399</v>
      </c>
      <c r="I3001" s="255"/>
      <c r="J3001" s="250"/>
      <c r="K3001" s="250"/>
      <c r="L3001" s="256"/>
      <c r="M3001" s="257"/>
      <c r="N3001" s="258"/>
      <c r="O3001" s="258"/>
      <c r="P3001" s="258"/>
      <c r="Q3001" s="258"/>
      <c r="R3001" s="258"/>
      <c r="S3001" s="258"/>
      <c r="T3001" s="25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60" t="s">
        <v>260</v>
      </c>
      <c r="AU3001" s="260" t="s">
        <v>93</v>
      </c>
      <c r="AV3001" s="13" t="s">
        <v>93</v>
      </c>
      <c r="AW3001" s="13" t="s">
        <v>40</v>
      </c>
      <c r="AX3001" s="13" t="s">
        <v>84</v>
      </c>
      <c r="AY3001" s="260" t="s">
        <v>251</v>
      </c>
    </row>
    <row r="3002" s="14" customFormat="1">
      <c r="A3002" s="14"/>
      <c r="B3002" s="261"/>
      <c r="C3002" s="262"/>
      <c r="D3002" s="251" t="s">
        <v>260</v>
      </c>
      <c r="E3002" s="263" t="s">
        <v>1</v>
      </c>
      <c r="F3002" s="264" t="s">
        <v>262</v>
      </c>
      <c r="G3002" s="262"/>
      <c r="H3002" s="265">
        <v>5.3390000000000004</v>
      </c>
      <c r="I3002" s="266"/>
      <c r="J3002" s="262"/>
      <c r="K3002" s="262"/>
      <c r="L3002" s="267"/>
      <c r="M3002" s="268"/>
      <c r="N3002" s="269"/>
      <c r="O3002" s="269"/>
      <c r="P3002" s="269"/>
      <c r="Q3002" s="269"/>
      <c r="R3002" s="269"/>
      <c r="S3002" s="269"/>
      <c r="T3002" s="270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71" t="s">
        <v>260</v>
      </c>
      <c r="AU3002" s="271" t="s">
        <v>93</v>
      </c>
      <c r="AV3002" s="14" t="s">
        <v>257</v>
      </c>
      <c r="AW3002" s="14" t="s">
        <v>40</v>
      </c>
      <c r="AX3002" s="14" t="s">
        <v>91</v>
      </c>
      <c r="AY3002" s="271" t="s">
        <v>251</v>
      </c>
    </row>
    <row r="3003" s="2" customFormat="1" ht="16.5" customHeight="1">
      <c r="A3003" s="41"/>
      <c r="B3003" s="42"/>
      <c r="C3003" s="294" t="s">
        <v>2887</v>
      </c>
      <c r="D3003" s="294" t="s">
        <v>338</v>
      </c>
      <c r="E3003" s="295" t="s">
        <v>2888</v>
      </c>
      <c r="F3003" s="296" t="s">
        <v>2889</v>
      </c>
      <c r="G3003" s="297" t="s">
        <v>389</v>
      </c>
      <c r="H3003" s="298">
        <v>5.8730000000000002</v>
      </c>
      <c r="I3003" s="299"/>
      <c r="J3003" s="300">
        <f>ROUND(I3003*H3003,2)</f>
        <v>0</v>
      </c>
      <c r="K3003" s="301"/>
      <c r="L3003" s="302"/>
      <c r="M3003" s="303" t="s">
        <v>1</v>
      </c>
      <c r="N3003" s="304" t="s">
        <v>49</v>
      </c>
      <c r="O3003" s="94"/>
      <c r="P3003" s="240">
        <f>O3003*H3003</f>
        <v>0</v>
      </c>
      <c r="Q3003" s="240">
        <v>0.016</v>
      </c>
      <c r="R3003" s="240">
        <f>Q3003*H3003</f>
        <v>0.09396800000000001</v>
      </c>
      <c r="S3003" s="240">
        <v>0</v>
      </c>
      <c r="T3003" s="241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42" t="s">
        <v>364</v>
      </c>
      <c r="AT3003" s="242" t="s">
        <v>338</v>
      </c>
      <c r="AU3003" s="242" t="s">
        <v>93</v>
      </c>
      <c r="AY3003" s="19" t="s">
        <v>251</v>
      </c>
      <c r="BE3003" s="243">
        <f>IF(N3003="základní",J3003,0)</f>
        <v>0</v>
      </c>
      <c r="BF3003" s="243">
        <f>IF(N3003="snížená",J3003,0)</f>
        <v>0</v>
      </c>
      <c r="BG3003" s="243">
        <f>IF(N3003="zákl. přenesená",J3003,0)</f>
        <v>0</v>
      </c>
      <c r="BH3003" s="243">
        <f>IF(N3003="sníž. přenesená",J3003,0)</f>
        <v>0</v>
      </c>
      <c r="BI3003" s="243">
        <f>IF(N3003="nulová",J3003,0)</f>
        <v>0</v>
      </c>
      <c r="BJ3003" s="19" t="s">
        <v>91</v>
      </c>
      <c r="BK3003" s="243">
        <f>ROUND(I3003*H3003,2)</f>
        <v>0</v>
      </c>
      <c r="BL3003" s="19" t="s">
        <v>304</v>
      </c>
      <c r="BM3003" s="242" t="s">
        <v>2890</v>
      </c>
    </row>
    <row r="3004" s="2" customFormat="1">
      <c r="A3004" s="41"/>
      <c r="B3004" s="42"/>
      <c r="C3004" s="43"/>
      <c r="D3004" s="251" t="s">
        <v>289</v>
      </c>
      <c r="E3004" s="43"/>
      <c r="F3004" s="282" t="s">
        <v>2891</v>
      </c>
      <c r="G3004" s="43"/>
      <c r="H3004" s="43"/>
      <c r="I3004" s="246"/>
      <c r="J3004" s="43"/>
      <c r="K3004" s="43"/>
      <c r="L3004" s="47"/>
      <c r="M3004" s="247"/>
      <c r="N3004" s="248"/>
      <c r="O3004" s="94"/>
      <c r="P3004" s="94"/>
      <c r="Q3004" s="94"/>
      <c r="R3004" s="94"/>
      <c r="S3004" s="94"/>
      <c r="T3004" s="95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19" t="s">
        <v>289</v>
      </c>
      <c r="AU3004" s="19" t="s">
        <v>93</v>
      </c>
    </row>
    <row r="3005" s="15" customFormat="1">
      <c r="A3005" s="15"/>
      <c r="B3005" s="272"/>
      <c r="C3005" s="273"/>
      <c r="D3005" s="251" t="s">
        <v>260</v>
      </c>
      <c r="E3005" s="274" t="s">
        <v>1</v>
      </c>
      <c r="F3005" s="275" t="s">
        <v>1311</v>
      </c>
      <c r="G3005" s="273"/>
      <c r="H3005" s="274" t="s">
        <v>1</v>
      </c>
      <c r="I3005" s="276"/>
      <c r="J3005" s="273"/>
      <c r="K3005" s="273"/>
      <c r="L3005" s="277"/>
      <c r="M3005" s="278"/>
      <c r="N3005" s="279"/>
      <c r="O3005" s="279"/>
      <c r="P3005" s="279"/>
      <c r="Q3005" s="279"/>
      <c r="R3005" s="279"/>
      <c r="S3005" s="279"/>
      <c r="T3005" s="280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1" t="s">
        <v>260</v>
      </c>
      <c r="AU3005" s="281" t="s">
        <v>93</v>
      </c>
      <c r="AV3005" s="15" t="s">
        <v>91</v>
      </c>
      <c r="AW3005" s="15" t="s">
        <v>40</v>
      </c>
      <c r="AX3005" s="15" t="s">
        <v>84</v>
      </c>
      <c r="AY3005" s="281" t="s">
        <v>251</v>
      </c>
    </row>
    <row r="3006" s="13" customFormat="1">
      <c r="A3006" s="13"/>
      <c r="B3006" s="249"/>
      <c r="C3006" s="250"/>
      <c r="D3006" s="251" t="s">
        <v>260</v>
      </c>
      <c r="E3006" s="252" t="s">
        <v>1</v>
      </c>
      <c r="F3006" s="253" t="s">
        <v>1314</v>
      </c>
      <c r="G3006" s="250"/>
      <c r="H3006" s="254">
        <v>2.9399999999999999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260</v>
      </c>
      <c r="AU3006" s="260" t="s">
        <v>93</v>
      </c>
      <c r="AV3006" s="13" t="s">
        <v>93</v>
      </c>
      <c r="AW3006" s="13" t="s">
        <v>40</v>
      </c>
      <c r="AX3006" s="13" t="s">
        <v>84</v>
      </c>
      <c r="AY3006" s="260" t="s">
        <v>251</v>
      </c>
    </row>
    <row r="3007" s="13" customFormat="1">
      <c r="A3007" s="13"/>
      <c r="B3007" s="249"/>
      <c r="C3007" s="250"/>
      <c r="D3007" s="251" t="s">
        <v>260</v>
      </c>
      <c r="E3007" s="252" t="s">
        <v>1</v>
      </c>
      <c r="F3007" s="253" t="s">
        <v>1315</v>
      </c>
      <c r="G3007" s="250"/>
      <c r="H3007" s="254">
        <v>2.399</v>
      </c>
      <c r="I3007" s="255"/>
      <c r="J3007" s="250"/>
      <c r="K3007" s="250"/>
      <c r="L3007" s="256"/>
      <c r="M3007" s="257"/>
      <c r="N3007" s="258"/>
      <c r="O3007" s="258"/>
      <c r="P3007" s="258"/>
      <c r="Q3007" s="258"/>
      <c r="R3007" s="258"/>
      <c r="S3007" s="258"/>
      <c r="T3007" s="25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60" t="s">
        <v>260</v>
      </c>
      <c r="AU3007" s="260" t="s">
        <v>93</v>
      </c>
      <c r="AV3007" s="13" t="s">
        <v>93</v>
      </c>
      <c r="AW3007" s="13" t="s">
        <v>40</v>
      </c>
      <c r="AX3007" s="13" t="s">
        <v>84</v>
      </c>
      <c r="AY3007" s="260" t="s">
        <v>251</v>
      </c>
    </row>
    <row r="3008" s="14" customFormat="1">
      <c r="A3008" s="14"/>
      <c r="B3008" s="261"/>
      <c r="C3008" s="262"/>
      <c r="D3008" s="251" t="s">
        <v>260</v>
      </c>
      <c r="E3008" s="263" t="s">
        <v>1</v>
      </c>
      <c r="F3008" s="264" t="s">
        <v>262</v>
      </c>
      <c r="G3008" s="262"/>
      <c r="H3008" s="265">
        <v>5.3390000000000004</v>
      </c>
      <c r="I3008" s="266"/>
      <c r="J3008" s="262"/>
      <c r="K3008" s="262"/>
      <c r="L3008" s="267"/>
      <c r="M3008" s="268"/>
      <c r="N3008" s="269"/>
      <c r="O3008" s="269"/>
      <c r="P3008" s="269"/>
      <c r="Q3008" s="269"/>
      <c r="R3008" s="269"/>
      <c r="S3008" s="269"/>
      <c r="T3008" s="270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71" t="s">
        <v>260</v>
      </c>
      <c r="AU3008" s="271" t="s">
        <v>93</v>
      </c>
      <c r="AV3008" s="14" t="s">
        <v>257</v>
      </c>
      <c r="AW3008" s="14" t="s">
        <v>40</v>
      </c>
      <c r="AX3008" s="14" t="s">
        <v>91</v>
      </c>
      <c r="AY3008" s="271" t="s">
        <v>251</v>
      </c>
    </row>
    <row r="3009" s="13" customFormat="1">
      <c r="A3009" s="13"/>
      <c r="B3009" s="249"/>
      <c r="C3009" s="250"/>
      <c r="D3009" s="251" t="s">
        <v>260</v>
      </c>
      <c r="E3009" s="250"/>
      <c r="F3009" s="253" t="s">
        <v>2892</v>
      </c>
      <c r="G3009" s="250"/>
      <c r="H3009" s="254">
        <v>5.8730000000000002</v>
      </c>
      <c r="I3009" s="255"/>
      <c r="J3009" s="250"/>
      <c r="K3009" s="250"/>
      <c r="L3009" s="256"/>
      <c r="M3009" s="257"/>
      <c r="N3009" s="258"/>
      <c r="O3009" s="258"/>
      <c r="P3009" s="258"/>
      <c r="Q3009" s="258"/>
      <c r="R3009" s="258"/>
      <c r="S3009" s="258"/>
      <c r="T3009" s="25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60" t="s">
        <v>260</v>
      </c>
      <c r="AU3009" s="260" t="s">
        <v>93</v>
      </c>
      <c r="AV3009" s="13" t="s">
        <v>93</v>
      </c>
      <c r="AW3009" s="13" t="s">
        <v>4</v>
      </c>
      <c r="AX3009" s="13" t="s">
        <v>91</v>
      </c>
      <c r="AY3009" s="260" t="s">
        <v>251</v>
      </c>
    </row>
    <row r="3010" s="2" customFormat="1" ht="24.15" customHeight="1">
      <c r="A3010" s="41"/>
      <c r="B3010" s="42"/>
      <c r="C3010" s="230" t="s">
        <v>2064</v>
      </c>
      <c r="D3010" s="230" t="s">
        <v>253</v>
      </c>
      <c r="E3010" s="231" t="s">
        <v>2893</v>
      </c>
      <c r="F3010" s="232" t="s">
        <v>2894</v>
      </c>
      <c r="G3010" s="233" t="s">
        <v>321</v>
      </c>
      <c r="H3010" s="234">
        <v>29.818999999999999</v>
      </c>
      <c r="I3010" s="235"/>
      <c r="J3010" s="236">
        <f>ROUND(I3010*H3010,2)</f>
        <v>0</v>
      </c>
      <c r="K3010" s="237"/>
      <c r="L3010" s="47"/>
      <c r="M3010" s="238" t="s">
        <v>1</v>
      </c>
      <c r="N3010" s="239" t="s">
        <v>49</v>
      </c>
      <c r="O3010" s="94"/>
      <c r="P3010" s="240">
        <f>O3010*H3010</f>
        <v>0</v>
      </c>
      <c r="Q3010" s="240">
        <v>0</v>
      </c>
      <c r="R3010" s="240">
        <f>Q3010*H3010</f>
        <v>0</v>
      </c>
      <c r="S3010" s="240">
        <v>0</v>
      </c>
      <c r="T3010" s="241">
        <f>S3010*H3010</f>
        <v>0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42" t="s">
        <v>304</v>
      </c>
      <c r="AT3010" s="242" t="s">
        <v>253</v>
      </c>
      <c r="AU3010" s="242" t="s">
        <v>93</v>
      </c>
      <c r="AY3010" s="19" t="s">
        <v>251</v>
      </c>
      <c r="BE3010" s="243">
        <f>IF(N3010="základní",J3010,0)</f>
        <v>0</v>
      </c>
      <c r="BF3010" s="243">
        <f>IF(N3010="snížená",J3010,0)</f>
        <v>0</v>
      </c>
      <c r="BG3010" s="243">
        <f>IF(N3010="zákl. přenesená",J3010,0)</f>
        <v>0</v>
      </c>
      <c r="BH3010" s="243">
        <f>IF(N3010="sníž. přenesená",J3010,0)</f>
        <v>0</v>
      </c>
      <c r="BI3010" s="243">
        <f>IF(N3010="nulová",J3010,0)</f>
        <v>0</v>
      </c>
      <c r="BJ3010" s="19" t="s">
        <v>91</v>
      </c>
      <c r="BK3010" s="243">
        <f>ROUND(I3010*H3010,2)</f>
        <v>0</v>
      </c>
      <c r="BL3010" s="19" t="s">
        <v>304</v>
      </c>
      <c r="BM3010" s="242" t="s">
        <v>2895</v>
      </c>
    </row>
    <row r="3011" s="15" customFormat="1">
      <c r="A3011" s="15"/>
      <c r="B3011" s="272"/>
      <c r="C3011" s="273"/>
      <c r="D3011" s="251" t="s">
        <v>260</v>
      </c>
      <c r="E3011" s="274" t="s">
        <v>1</v>
      </c>
      <c r="F3011" s="275" t="s">
        <v>1311</v>
      </c>
      <c r="G3011" s="273"/>
      <c r="H3011" s="274" t="s">
        <v>1</v>
      </c>
      <c r="I3011" s="276"/>
      <c r="J3011" s="273"/>
      <c r="K3011" s="273"/>
      <c r="L3011" s="277"/>
      <c r="M3011" s="278"/>
      <c r="N3011" s="279"/>
      <c r="O3011" s="279"/>
      <c r="P3011" s="279"/>
      <c r="Q3011" s="279"/>
      <c r="R3011" s="279"/>
      <c r="S3011" s="279"/>
      <c r="T3011" s="280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81" t="s">
        <v>260</v>
      </c>
      <c r="AU3011" s="281" t="s">
        <v>93</v>
      </c>
      <c r="AV3011" s="15" t="s">
        <v>91</v>
      </c>
      <c r="AW3011" s="15" t="s">
        <v>40</v>
      </c>
      <c r="AX3011" s="15" t="s">
        <v>84</v>
      </c>
      <c r="AY3011" s="281" t="s">
        <v>251</v>
      </c>
    </row>
    <row r="3012" s="13" customFormat="1">
      <c r="A3012" s="13"/>
      <c r="B3012" s="249"/>
      <c r="C3012" s="250"/>
      <c r="D3012" s="251" t="s">
        <v>260</v>
      </c>
      <c r="E3012" s="252" t="s">
        <v>1</v>
      </c>
      <c r="F3012" s="253" t="s">
        <v>2896</v>
      </c>
      <c r="G3012" s="250"/>
      <c r="H3012" s="254">
        <v>10.300000000000001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260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251</v>
      </c>
    </row>
    <row r="3013" s="13" customFormat="1">
      <c r="A3013" s="13"/>
      <c r="B3013" s="249"/>
      <c r="C3013" s="250"/>
      <c r="D3013" s="251" t="s">
        <v>260</v>
      </c>
      <c r="E3013" s="252" t="s">
        <v>1</v>
      </c>
      <c r="F3013" s="253" t="s">
        <v>2897</v>
      </c>
      <c r="G3013" s="250"/>
      <c r="H3013" s="254">
        <v>10.199999999999999</v>
      </c>
      <c r="I3013" s="255"/>
      <c r="J3013" s="250"/>
      <c r="K3013" s="250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0" t="s">
        <v>260</v>
      </c>
      <c r="AU3013" s="260" t="s">
        <v>93</v>
      </c>
      <c r="AV3013" s="13" t="s">
        <v>93</v>
      </c>
      <c r="AW3013" s="13" t="s">
        <v>40</v>
      </c>
      <c r="AX3013" s="13" t="s">
        <v>84</v>
      </c>
      <c r="AY3013" s="260" t="s">
        <v>251</v>
      </c>
    </row>
    <row r="3014" s="13" customFormat="1">
      <c r="A3014" s="13"/>
      <c r="B3014" s="249"/>
      <c r="C3014" s="250"/>
      <c r="D3014" s="251" t="s">
        <v>260</v>
      </c>
      <c r="E3014" s="252" t="s">
        <v>1</v>
      </c>
      <c r="F3014" s="253" t="s">
        <v>2898</v>
      </c>
      <c r="G3014" s="250"/>
      <c r="H3014" s="254">
        <v>6.9199999999999999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260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251</v>
      </c>
    </row>
    <row r="3015" s="13" customFormat="1">
      <c r="A3015" s="13"/>
      <c r="B3015" s="249"/>
      <c r="C3015" s="250"/>
      <c r="D3015" s="251" t="s">
        <v>260</v>
      </c>
      <c r="E3015" s="252" t="s">
        <v>1</v>
      </c>
      <c r="F3015" s="253" t="s">
        <v>1315</v>
      </c>
      <c r="G3015" s="250"/>
      <c r="H3015" s="254">
        <v>2.399</v>
      </c>
      <c r="I3015" s="255"/>
      <c r="J3015" s="250"/>
      <c r="K3015" s="250"/>
      <c r="L3015" s="256"/>
      <c r="M3015" s="257"/>
      <c r="N3015" s="258"/>
      <c r="O3015" s="258"/>
      <c r="P3015" s="258"/>
      <c r="Q3015" s="258"/>
      <c r="R3015" s="258"/>
      <c r="S3015" s="258"/>
      <c r="T3015" s="25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60" t="s">
        <v>260</v>
      </c>
      <c r="AU3015" s="260" t="s">
        <v>93</v>
      </c>
      <c r="AV3015" s="13" t="s">
        <v>93</v>
      </c>
      <c r="AW3015" s="13" t="s">
        <v>40</v>
      </c>
      <c r="AX3015" s="13" t="s">
        <v>84</v>
      </c>
      <c r="AY3015" s="260" t="s">
        <v>251</v>
      </c>
    </row>
    <row r="3016" s="14" customFormat="1">
      <c r="A3016" s="14"/>
      <c r="B3016" s="261"/>
      <c r="C3016" s="262"/>
      <c r="D3016" s="251" t="s">
        <v>260</v>
      </c>
      <c r="E3016" s="263" t="s">
        <v>1</v>
      </c>
      <c r="F3016" s="264" t="s">
        <v>262</v>
      </c>
      <c r="G3016" s="262"/>
      <c r="H3016" s="265">
        <v>29.818999999999999</v>
      </c>
      <c r="I3016" s="266"/>
      <c r="J3016" s="262"/>
      <c r="K3016" s="262"/>
      <c r="L3016" s="267"/>
      <c r="M3016" s="268"/>
      <c r="N3016" s="269"/>
      <c r="O3016" s="269"/>
      <c r="P3016" s="269"/>
      <c r="Q3016" s="269"/>
      <c r="R3016" s="269"/>
      <c r="S3016" s="269"/>
      <c r="T3016" s="270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71" t="s">
        <v>260</v>
      </c>
      <c r="AU3016" s="271" t="s">
        <v>93</v>
      </c>
      <c r="AV3016" s="14" t="s">
        <v>257</v>
      </c>
      <c r="AW3016" s="14" t="s">
        <v>40</v>
      </c>
      <c r="AX3016" s="14" t="s">
        <v>91</v>
      </c>
      <c r="AY3016" s="271" t="s">
        <v>251</v>
      </c>
    </row>
    <row r="3017" s="2" customFormat="1" ht="16.5" customHeight="1">
      <c r="A3017" s="41"/>
      <c r="B3017" s="42"/>
      <c r="C3017" s="294" t="s">
        <v>2899</v>
      </c>
      <c r="D3017" s="294" t="s">
        <v>338</v>
      </c>
      <c r="E3017" s="295" t="s">
        <v>2900</v>
      </c>
      <c r="F3017" s="296" t="s">
        <v>2901</v>
      </c>
      <c r="G3017" s="297" t="s">
        <v>321</v>
      </c>
      <c r="H3017" s="298">
        <v>32.801000000000002</v>
      </c>
      <c r="I3017" s="299"/>
      <c r="J3017" s="300">
        <f>ROUND(I3017*H3017,2)</f>
        <v>0</v>
      </c>
      <c r="K3017" s="301"/>
      <c r="L3017" s="302"/>
      <c r="M3017" s="303" t="s">
        <v>1</v>
      </c>
      <c r="N3017" s="304" t="s">
        <v>49</v>
      </c>
      <c r="O3017" s="94"/>
      <c r="P3017" s="240">
        <f>O3017*H3017</f>
        <v>0</v>
      </c>
      <c r="Q3017" s="240">
        <v>0.00020000000000000001</v>
      </c>
      <c r="R3017" s="240">
        <f>Q3017*H3017</f>
        <v>0.0065602000000000004</v>
      </c>
      <c r="S3017" s="240">
        <v>0</v>
      </c>
      <c r="T3017" s="241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42" t="s">
        <v>364</v>
      </c>
      <c r="AT3017" s="242" t="s">
        <v>338</v>
      </c>
      <c r="AU3017" s="242" t="s">
        <v>93</v>
      </c>
      <c r="AY3017" s="19" t="s">
        <v>251</v>
      </c>
      <c r="BE3017" s="243">
        <f>IF(N3017="základní",J3017,0)</f>
        <v>0</v>
      </c>
      <c r="BF3017" s="243">
        <f>IF(N3017="snížená",J3017,0)</f>
        <v>0</v>
      </c>
      <c r="BG3017" s="243">
        <f>IF(N3017="zákl. přenesená",J3017,0)</f>
        <v>0</v>
      </c>
      <c r="BH3017" s="243">
        <f>IF(N3017="sníž. přenesená",J3017,0)</f>
        <v>0</v>
      </c>
      <c r="BI3017" s="243">
        <f>IF(N3017="nulová",J3017,0)</f>
        <v>0</v>
      </c>
      <c r="BJ3017" s="19" t="s">
        <v>91</v>
      </c>
      <c r="BK3017" s="243">
        <f>ROUND(I3017*H3017,2)</f>
        <v>0</v>
      </c>
      <c r="BL3017" s="19" t="s">
        <v>304</v>
      </c>
      <c r="BM3017" s="242" t="s">
        <v>2902</v>
      </c>
    </row>
    <row r="3018" s="2" customFormat="1">
      <c r="A3018" s="41"/>
      <c r="B3018" s="42"/>
      <c r="C3018" s="43"/>
      <c r="D3018" s="251" t="s">
        <v>289</v>
      </c>
      <c r="E3018" s="43"/>
      <c r="F3018" s="282" t="s">
        <v>2891</v>
      </c>
      <c r="G3018" s="43"/>
      <c r="H3018" s="43"/>
      <c r="I3018" s="246"/>
      <c r="J3018" s="43"/>
      <c r="K3018" s="43"/>
      <c r="L3018" s="47"/>
      <c r="M3018" s="247"/>
      <c r="N3018" s="248"/>
      <c r="O3018" s="94"/>
      <c r="P3018" s="94"/>
      <c r="Q3018" s="94"/>
      <c r="R3018" s="94"/>
      <c r="S3018" s="94"/>
      <c r="T3018" s="95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19" t="s">
        <v>289</v>
      </c>
      <c r="AU3018" s="19" t="s">
        <v>93</v>
      </c>
    </row>
    <row r="3019" s="15" customFormat="1">
      <c r="A3019" s="15"/>
      <c r="B3019" s="272"/>
      <c r="C3019" s="273"/>
      <c r="D3019" s="251" t="s">
        <v>260</v>
      </c>
      <c r="E3019" s="274" t="s">
        <v>1</v>
      </c>
      <c r="F3019" s="275" t="s">
        <v>1311</v>
      </c>
      <c r="G3019" s="273"/>
      <c r="H3019" s="274" t="s">
        <v>1</v>
      </c>
      <c r="I3019" s="276"/>
      <c r="J3019" s="273"/>
      <c r="K3019" s="273"/>
      <c r="L3019" s="277"/>
      <c r="M3019" s="278"/>
      <c r="N3019" s="279"/>
      <c r="O3019" s="279"/>
      <c r="P3019" s="279"/>
      <c r="Q3019" s="279"/>
      <c r="R3019" s="279"/>
      <c r="S3019" s="279"/>
      <c r="T3019" s="280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81" t="s">
        <v>260</v>
      </c>
      <c r="AU3019" s="281" t="s">
        <v>93</v>
      </c>
      <c r="AV3019" s="15" t="s">
        <v>91</v>
      </c>
      <c r="AW3019" s="15" t="s">
        <v>40</v>
      </c>
      <c r="AX3019" s="15" t="s">
        <v>84</v>
      </c>
      <c r="AY3019" s="281" t="s">
        <v>251</v>
      </c>
    </row>
    <row r="3020" s="13" customFormat="1">
      <c r="A3020" s="13"/>
      <c r="B3020" s="249"/>
      <c r="C3020" s="250"/>
      <c r="D3020" s="251" t="s">
        <v>260</v>
      </c>
      <c r="E3020" s="252" t="s">
        <v>1</v>
      </c>
      <c r="F3020" s="253" t="s">
        <v>2896</v>
      </c>
      <c r="G3020" s="250"/>
      <c r="H3020" s="254">
        <v>10.300000000000001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260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251</v>
      </c>
    </row>
    <row r="3021" s="13" customFormat="1">
      <c r="A3021" s="13"/>
      <c r="B3021" s="249"/>
      <c r="C3021" s="250"/>
      <c r="D3021" s="251" t="s">
        <v>260</v>
      </c>
      <c r="E3021" s="252" t="s">
        <v>1</v>
      </c>
      <c r="F3021" s="253" t="s">
        <v>2897</v>
      </c>
      <c r="G3021" s="250"/>
      <c r="H3021" s="254">
        <v>10.199999999999999</v>
      </c>
      <c r="I3021" s="255"/>
      <c r="J3021" s="250"/>
      <c r="K3021" s="250"/>
      <c r="L3021" s="256"/>
      <c r="M3021" s="257"/>
      <c r="N3021" s="258"/>
      <c r="O3021" s="258"/>
      <c r="P3021" s="258"/>
      <c r="Q3021" s="258"/>
      <c r="R3021" s="258"/>
      <c r="S3021" s="258"/>
      <c r="T3021" s="25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0" t="s">
        <v>260</v>
      </c>
      <c r="AU3021" s="260" t="s">
        <v>93</v>
      </c>
      <c r="AV3021" s="13" t="s">
        <v>93</v>
      </c>
      <c r="AW3021" s="13" t="s">
        <v>40</v>
      </c>
      <c r="AX3021" s="13" t="s">
        <v>84</v>
      </c>
      <c r="AY3021" s="260" t="s">
        <v>251</v>
      </c>
    </row>
    <row r="3022" s="13" customFormat="1">
      <c r="A3022" s="13"/>
      <c r="B3022" s="249"/>
      <c r="C3022" s="250"/>
      <c r="D3022" s="251" t="s">
        <v>260</v>
      </c>
      <c r="E3022" s="252" t="s">
        <v>1</v>
      </c>
      <c r="F3022" s="253" t="s">
        <v>2898</v>
      </c>
      <c r="G3022" s="250"/>
      <c r="H3022" s="254">
        <v>6.9199999999999999</v>
      </c>
      <c r="I3022" s="255"/>
      <c r="J3022" s="250"/>
      <c r="K3022" s="250"/>
      <c r="L3022" s="256"/>
      <c r="M3022" s="257"/>
      <c r="N3022" s="258"/>
      <c r="O3022" s="258"/>
      <c r="P3022" s="258"/>
      <c r="Q3022" s="258"/>
      <c r="R3022" s="258"/>
      <c r="S3022" s="258"/>
      <c r="T3022" s="25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60" t="s">
        <v>260</v>
      </c>
      <c r="AU3022" s="260" t="s">
        <v>93</v>
      </c>
      <c r="AV3022" s="13" t="s">
        <v>93</v>
      </c>
      <c r="AW3022" s="13" t="s">
        <v>40</v>
      </c>
      <c r="AX3022" s="13" t="s">
        <v>84</v>
      </c>
      <c r="AY3022" s="260" t="s">
        <v>251</v>
      </c>
    </row>
    <row r="3023" s="13" customFormat="1">
      <c r="A3023" s="13"/>
      <c r="B3023" s="249"/>
      <c r="C3023" s="250"/>
      <c r="D3023" s="251" t="s">
        <v>260</v>
      </c>
      <c r="E3023" s="252" t="s">
        <v>1</v>
      </c>
      <c r="F3023" s="253" t="s">
        <v>1315</v>
      </c>
      <c r="G3023" s="250"/>
      <c r="H3023" s="254">
        <v>2.399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260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251</v>
      </c>
    </row>
    <row r="3024" s="14" customFormat="1">
      <c r="A3024" s="14"/>
      <c r="B3024" s="261"/>
      <c r="C3024" s="262"/>
      <c r="D3024" s="251" t="s">
        <v>260</v>
      </c>
      <c r="E3024" s="263" t="s">
        <v>1</v>
      </c>
      <c r="F3024" s="264" t="s">
        <v>262</v>
      </c>
      <c r="G3024" s="262"/>
      <c r="H3024" s="265">
        <v>29.818999999999999</v>
      </c>
      <c r="I3024" s="266"/>
      <c r="J3024" s="262"/>
      <c r="K3024" s="262"/>
      <c r="L3024" s="267"/>
      <c r="M3024" s="268"/>
      <c r="N3024" s="269"/>
      <c r="O3024" s="269"/>
      <c r="P3024" s="269"/>
      <c r="Q3024" s="269"/>
      <c r="R3024" s="269"/>
      <c r="S3024" s="269"/>
      <c r="T3024" s="270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71" t="s">
        <v>260</v>
      </c>
      <c r="AU3024" s="271" t="s">
        <v>93</v>
      </c>
      <c r="AV3024" s="14" t="s">
        <v>257</v>
      </c>
      <c r="AW3024" s="14" t="s">
        <v>40</v>
      </c>
      <c r="AX3024" s="14" t="s">
        <v>91</v>
      </c>
      <c r="AY3024" s="271" t="s">
        <v>251</v>
      </c>
    </row>
    <row r="3025" s="13" customFormat="1">
      <c r="A3025" s="13"/>
      <c r="B3025" s="249"/>
      <c r="C3025" s="250"/>
      <c r="D3025" s="251" t="s">
        <v>260</v>
      </c>
      <c r="E3025" s="250"/>
      <c r="F3025" s="253" t="s">
        <v>2903</v>
      </c>
      <c r="G3025" s="250"/>
      <c r="H3025" s="254">
        <v>32.801000000000002</v>
      </c>
      <c r="I3025" s="255"/>
      <c r="J3025" s="250"/>
      <c r="K3025" s="250"/>
      <c r="L3025" s="256"/>
      <c r="M3025" s="257"/>
      <c r="N3025" s="258"/>
      <c r="O3025" s="258"/>
      <c r="P3025" s="258"/>
      <c r="Q3025" s="258"/>
      <c r="R3025" s="258"/>
      <c r="S3025" s="258"/>
      <c r="T3025" s="259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60" t="s">
        <v>260</v>
      </c>
      <c r="AU3025" s="260" t="s">
        <v>93</v>
      </c>
      <c r="AV3025" s="13" t="s">
        <v>93</v>
      </c>
      <c r="AW3025" s="13" t="s">
        <v>4</v>
      </c>
      <c r="AX3025" s="13" t="s">
        <v>91</v>
      </c>
      <c r="AY3025" s="260" t="s">
        <v>251</v>
      </c>
    </row>
    <row r="3026" s="2" customFormat="1" ht="44.25" customHeight="1">
      <c r="A3026" s="41"/>
      <c r="B3026" s="42"/>
      <c r="C3026" s="230" t="s">
        <v>2071</v>
      </c>
      <c r="D3026" s="230" t="s">
        <v>253</v>
      </c>
      <c r="E3026" s="231" t="s">
        <v>2904</v>
      </c>
      <c r="F3026" s="232" t="s">
        <v>2905</v>
      </c>
      <c r="G3026" s="233" t="s">
        <v>321</v>
      </c>
      <c r="H3026" s="234">
        <v>43.899999999999999</v>
      </c>
      <c r="I3026" s="235"/>
      <c r="J3026" s="236">
        <f>ROUND(I3026*H3026,2)</f>
        <v>0</v>
      </c>
      <c r="K3026" s="237"/>
      <c r="L3026" s="47"/>
      <c r="M3026" s="238" t="s">
        <v>1</v>
      </c>
      <c r="N3026" s="239" t="s">
        <v>49</v>
      </c>
      <c r="O3026" s="94"/>
      <c r="P3026" s="240">
        <f>O3026*H3026</f>
        <v>0</v>
      </c>
      <c r="Q3026" s="240">
        <v>0.0099000000000000008</v>
      </c>
      <c r="R3026" s="240">
        <f>Q3026*H3026</f>
        <v>0.43461</v>
      </c>
      <c r="S3026" s="240">
        <v>0</v>
      </c>
      <c r="T3026" s="241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42" t="s">
        <v>304</v>
      </c>
      <c r="AT3026" s="242" t="s">
        <v>253</v>
      </c>
      <c r="AU3026" s="242" t="s">
        <v>93</v>
      </c>
      <c r="AY3026" s="19" t="s">
        <v>251</v>
      </c>
      <c r="BE3026" s="243">
        <f>IF(N3026="základní",J3026,0)</f>
        <v>0</v>
      </c>
      <c r="BF3026" s="243">
        <f>IF(N3026="snížená",J3026,0)</f>
        <v>0</v>
      </c>
      <c r="BG3026" s="243">
        <f>IF(N3026="zákl. přenesená",J3026,0)</f>
        <v>0</v>
      </c>
      <c r="BH3026" s="243">
        <f>IF(N3026="sníž. přenesená",J3026,0)</f>
        <v>0</v>
      </c>
      <c r="BI3026" s="243">
        <f>IF(N3026="nulová",J3026,0)</f>
        <v>0</v>
      </c>
      <c r="BJ3026" s="19" t="s">
        <v>91</v>
      </c>
      <c r="BK3026" s="243">
        <f>ROUND(I3026*H3026,2)</f>
        <v>0</v>
      </c>
      <c r="BL3026" s="19" t="s">
        <v>304</v>
      </c>
      <c r="BM3026" s="242" t="s">
        <v>2906</v>
      </c>
    </row>
    <row r="3027" s="2" customFormat="1">
      <c r="A3027" s="41"/>
      <c r="B3027" s="42"/>
      <c r="C3027" s="43"/>
      <c r="D3027" s="251" t="s">
        <v>289</v>
      </c>
      <c r="E3027" s="43"/>
      <c r="F3027" s="282" t="s">
        <v>2907</v>
      </c>
      <c r="G3027" s="43"/>
      <c r="H3027" s="43"/>
      <c r="I3027" s="246"/>
      <c r="J3027" s="43"/>
      <c r="K3027" s="43"/>
      <c r="L3027" s="47"/>
      <c r="M3027" s="247"/>
      <c r="N3027" s="248"/>
      <c r="O3027" s="94"/>
      <c r="P3027" s="94"/>
      <c r="Q3027" s="94"/>
      <c r="R3027" s="94"/>
      <c r="S3027" s="94"/>
      <c r="T3027" s="95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T3027" s="19" t="s">
        <v>289</v>
      </c>
      <c r="AU3027" s="19" t="s">
        <v>93</v>
      </c>
    </row>
    <row r="3028" s="15" customFormat="1">
      <c r="A3028" s="15"/>
      <c r="B3028" s="272"/>
      <c r="C3028" s="273"/>
      <c r="D3028" s="251" t="s">
        <v>260</v>
      </c>
      <c r="E3028" s="274" t="s">
        <v>1</v>
      </c>
      <c r="F3028" s="275" t="s">
        <v>1311</v>
      </c>
      <c r="G3028" s="273"/>
      <c r="H3028" s="274" t="s">
        <v>1</v>
      </c>
      <c r="I3028" s="276"/>
      <c r="J3028" s="273"/>
      <c r="K3028" s="273"/>
      <c r="L3028" s="277"/>
      <c r="M3028" s="278"/>
      <c r="N3028" s="279"/>
      <c r="O3028" s="279"/>
      <c r="P3028" s="279"/>
      <c r="Q3028" s="279"/>
      <c r="R3028" s="279"/>
      <c r="S3028" s="279"/>
      <c r="T3028" s="280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81" t="s">
        <v>260</v>
      </c>
      <c r="AU3028" s="281" t="s">
        <v>93</v>
      </c>
      <c r="AV3028" s="15" t="s">
        <v>91</v>
      </c>
      <c r="AW3028" s="15" t="s">
        <v>40</v>
      </c>
      <c r="AX3028" s="15" t="s">
        <v>84</v>
      </c>
      <c r="AY3028" s="281" t="s">
        <v>251</v>
      </c>
    </row>
    <row r="3029" s="13" customFormat="1">
      <c r="A3029" s="13"/>
      <c r="B3029" s="249"/>
      <c r="C3029" s="250"/>
      <c r="D3029" s="251" t="s">
        <v>260</v>
      </c>
      <c r="E3029" s="252" t="s">
        <v>1</v>
      </c>
      <c r="F3029" s="253" t="s">
        <v>2908</v>
      </c>
      <c r="G3029" s="250"/>
      <c r="H3029" s="254">
        <v>4.2000000000000002</v>
      </c>
      <c r="I3029" s="255"/>
      <c r="J3029" s="250"/>
      <c r="K3029" s="250"/>
      <c r="L3029" s="256"/>
      <c r="M3029" s="257"/>
      <c r="N3029" s="258"/>
      <c r="O3029" s="258"/>
      <c r="P3029" s="258"/>
      <c r="Q3029" s="258"/>
      <c r="R3029" s="258"/>
      <c r="S3029" s="258"/>
      <c r="T3029" s="25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0" t="s">
        <v>260</v>
      </c>
      <c r="AU3029" s="260" t="s">
        <v>93</v>
      </c>
      <c r="AV3029" s="13" t="s">
        <v>93</v>
      </c>
      <c r="AW3029" s="13" t="s">
        <v>40</v>
      </c>
      <c r="AX3029" s="13" t="s">
        <v>84</v>
      </c>
      <c r="AY3029" s="260" t="s">
        <v>251</v>
      </c>
    </row>
    <row r="3030" s="13" customFormat="1">
      <c r="A3030" s="13"/>
      <c r="B3030" s="249"/>
      <c r="C3030" s="250"/>
      <c r="D3030" s="251" t="s">
        <v>260</v>
      </c>
      <c r="E3030" s="252" t="s">
        <v>1</v>
      </c>
      <c r="F3030" s="253" t="s">
        <v>2909</v>
      </c>
      <c r="G3030" s="250"/>
      <c r="H3030" s="254">
        <v>5.5</v>
      </c>
      <c r="I3030" s="255"/>
      <c r="J3030" s="250"/>
      <c r="K3030" s="250"/>
      <c r="L3030" s="256"/>
      <c r="M3030" s="257"/>
      <c r="N3030" s="258"/>
      <c r="O3030" s="258"/>
      <c r="P3030" s="258"/>
      <c r="Q3030" s="258"/>
      <c r="R3030" s="258"/>
      <c r="S3030" s="258"/>
      <c r="T3030" s="25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0" t="s">
        <v>260</v>
      </c>
      <c r="AU3030" s="260" t="s">
        <v>93</v>
      </c>
      <c r="AV3030" s="13" t="s">
        <v>93</v>
      </c>
      <c r="AW3030" s="13" t="s">
        <v>40</v>
      </c>
      <c r="AX3030" s="13" t="s">
        <v>84</v>
      </c>
      <c r="AY3030" s="260" t="s">
        <v>251</v>
      </c>
    </row>
    <row r="3031" s="13" customFormat="1">
      <c r="A3031" s="13"/>
      <c r="B3031" s="249"/>
      <c r="C3031" s="250"/>
      <c r="D3031" s="251" t="s">
        <v>260</v>
      </c>
      <c r="E3031" s="252" t="s">
        <v>1</v>
      </c>
      <c r="F3031" s="253" t="s">
        <v>2910</v>
      </c>
      <c r="G3031" s="250"/>
      <c r="H3031" s="254">
        <v>11.4</v>
      </c>
      <c r="I3031" s="255"/>
      <c r="J3031" s="250"/>
      <c r="K3031" s="250"/>
      <c r="L3031" s="256"/>
      <c r="M3031" s="257"/>
      <c r="N3031" s="258"/>
      <c r="O3031" s="258"/>
      <c r="P3031" s="258"/>
      <c r="Q3031" s="258"/>
      <c r="R3031" s="258"/>
      <c r="S3031" s="258"/>
      <c r="T3031" s="259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60" t="s">
        <v>260</v>
      </c>
      <c r="AU3031" s="260" t="s">
        <v>93</v>
      </c>
      <c r="AV3031" s="13" t="s">
        <v>93</v>
      </c>
      <c r="AW3031" s="13" t="s">
        <v>40</v>
      </c>
      <c r="AX3031" s="13" t="s">
        <v>84</v>
      </c>
      <c r="AY3031" s="260" t="s">
        <v>251</v>
      </c>
    </row>
    <row r="3032" s="13" customFormat="1">
      <c r="A3032" s="13"/>
      <c r="B3032" s="249"/>
      <c r="C3032" s="250"/>
      <c r="D3032" s="251" t="s">
        <v>260</v>
      </c>
      <c r="E3032" s="252" t="s">
        <v>1</v>
      </c>
      <c r="F3032" s="253" t="s">
        <v>2911</v>
      </c>
      <c r="G3032" s="250"/>
      <c r="H3032" s="254">
        <v>11.4</v>
      </c>
      <c r="I3032" s="255"/>
      <c r="J3032" s="250"/>
      <c r="K3032" s="250"/>
      <c r="L3032" s="256"/>
      <c r="M3032" s="257"/>
      <c r="N3032" s="258"/>
      <c r="O3032" s="258"/>
      <c r="P3032" s="258"/>
      <c r="Q3032" s="258"/>
      <c r="R3032" s="258"/>
      <c r="S3032" s="258"/>
      <c r="T3032" s="25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0" t="s">
        <v>260</v>
      </c>
      <c r="AU3032" s="260" t="s">
        <v>93</v>
      </c>
      <c r="AV3032" s="13" t="s">
        <v>93</v>
      </c>
      <c r="AW3032" s="13" t="s">
        <v>40</v>
      </c>
      <c r="AX3032" s="13" t="s">
        <v>84</v>
      </c>
      <c r="AY3032" s="260" t="s">
        <v>251</v>
      </c>
    </row>
    <row r="3033" s="13" customFormat="1">
      <c r="A3033" s="13"/>
      <c r="B3033" s="249"/>
      <c r="C3033" s="250"/>
      <c r="D3033" s="251" t="s">
        <v>260</v>
      </c>
      <c r="E3033" s="252" t="s">
        <v>1</v>
      </c>
      <c r="F3033" s="253" t="s">
        <v>2912</v>
      </c>
      <c r="G3033" s="250"/>
      <c r="H3033" s="254">
        <v>11.4</v>
      </c>
      <c r="I3033" s="255"/>
      <c r="J3033" s="250"/>
      <c r="K3033" s="250"/>
      <c r="L3033" s="256"/>
      <c r="M3033" s="257"/>
      <c r="N3033" s="258"/>
      <c r="O3033" s="258"/>
      <c r="P3033" s="258"/>
      <c r="Q3033" s="258"/>
      <c r="R3033" s="258"/>
      <c r="S3033" s="258"/>
      <c r="T3033" s="259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60" t="s">
        <v>260</v>
      </c>
      <c r="AU3033" s="260" t="s">
        <v>93</v>
      </c>
      <c r="AV3033" s="13" t="s">
        <v>93</v>
      </c>
      <c r="AW3033" s="13" t="s">
        <v>40</v>
      </c>
      <c r="AX3033" s="13" t="s">
        <v>84</v>
      </c>
      <c r="AY3033" s="260" t="s">
        <v>251</v>
      </c>
    </row>
    <row r="3034" s="14" customFormat="1">
      <c r="A3034" s="14"/>
      <c r="B3034" s="261"/>
      <c r="C3034" s="262"/>
      <c r="D3034" s="251" t="s">
        <v>260</v>
      </c>
      <c r="E3034" s="263" t="s">
        <v>1</v>
      </c>
      <c r="F3034" s="264" t="s">
        <v>262</v>
      </c>
      <c r="G3034" s="262"/>
      <c r="H3034" s="265">
        <v>43.899999999999999</v>
      </c>
      <c r="I3034" s="266"/>
      <c r="J3034" s="262"/>
      <c r="K3034" s="262"/>
      <c r="L3034" s="267"/>
      <c r="M3034" s="268"/>
      <c r="N3034" s="269"/>
      <c r="O3034" s="269"/>
      <c r="P3034" s="269"/>
      <c r="Q3034" s="269"/>
      <c r="R3034" s="269"/>
      <c r="S3034" s="269"/>
      <c r="T3034" s="270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71" t="s">
        <v>260</v>
      </c>
      <c r="AU3034" s="271" t="s">
        <v>93</v>
      </c>
      <c r="AV3034" s="14" t="s">
        <v>257</v>
      </c>
      <c r="AW3034" s="14" t="s">
        <v>40</v>
      </c>
      <c r="AX3034" s="14" t="s">
        <v>91</v>
      </c>
      <c r="AY3034" s="271" t="s">
        <v>251</v>
      </c>
    </row>
    <row r="3035" s="2" customFormat="1" ht="44.25" customHeight="1">
      <c r="A3035" s="41"/>
      <c r="B3035" s="42"/>
      <c r="C3035" s="230" t="s">
        <v>2913</v>
      </c>
      <c r="D3035" s="230" t="s">
        <v>253</v>
      </c>
      <c r="E3035" s="231" t="s">
        <v>2914</v>
      </c>
      <c r="F3035" s="232" t="s">
        <v>2915</v>
      </c>
      <c r="G3035" s="233" t="s">
        <v>321</v>
      </c>
      <c r="H3035" s="234">
        <v>7.5</v>
      </c>
      <c r="I3035" s="235"/>
      <c r="J3035" s="236">
        <f>ROUND(I3035*H3035,2)</f>
        <v>0</v>
      </c>
      <c r="K3035" s="237"/>
      <c r="L3035" s="47"/>
      <c r="M3035" s="238" t="s">
        <v>1</v>
      </c>
      <c r="N3035" s="239" t="s">
        <v>49</v>
      </c>
      <c r="O3035" s="94"/>
      <c r="P3035" s="240">
        <f>O3035*H3035</f>
        <v>0</v>
      </c>
      <c r="Q3035" s="240">
        <v>0.012200000000000001</v>
      </c>
      <c r="R3035" s="240">
        <f>Q3035*H3035</f>
        <v>0.091500000000000012</v>
      </c>
      <c r="S3035" s="240">
        <v>0</v>
      </c>
      <c r="T3035" s="241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42" t="s">
        <v>304</v>
      </c>
      <c r="AT3035" s="242" t="s">
        <v>253</v>
      </c>
      <c r="AU3035" s="242" t="s">
        <v>93</v>
      </c>
      <c r="AY3035" s="19" t="s">
        <v>251</v>
      </c>
      <c r="BE3035" s="243">
        <f>IF(N3035="základní",J3035,0)</f>
        <v>0</v>
      </c>
      <c r="BF3035" s="243">
        <f>IF(N3035="snížená",J3035,0)</f>
        <v>0</v>
      </c>
      <c r="BG3035" s="243">
        <f>IF(N3035="zákl. přenesená",J3035,0)</f>
        <v>0</v>
      </c>
      <c r="BH3035" s="243">
        <f>IF(N3035="sníž. přenesená",J3035,0)</f>
        <v>0</v>
      </c>
      <c r="BI3035" s="243">
        <f>IF(N3035="nulová",J3035,0)</f>
        <v>0</v>
      </c>
      <c r="BJ3035" s="19" t="s">
        <v>91</v>
      </c>
      <c r="BK3035" s="243">
        <f>ROUND(I3035*H3035,2)</f>
        <v>0</v>
      </c>
      <c r="BL3035" s="19" t="s">
        <v>304</v>
      </c>
      <c r="BM3035" s="242" t="s">
        <v>2916</v>
      </c>
    </row>
    <row r="3036" s="2" customFormat="1">
      <c r="A3036" s="41"/>
      <c r="B3036" s="42"/>
      <c r="C3036" s="43"/>
      <c r="D3036" s="251" t="s">
        <v>289</v>
      </c>
      <c r="E3036" s="43"/>
      <c r="F3036" s="282" t="s">
        <v>2917</v>
      </c>
      <c r="G3036" s="43"/>
      <c r="H3036" s="43"/>
      <c r="I3036" s="246"/>
      <c r="J3036" s="43"/>
      <c r="K3036" s="43"/>
      <c r="L3036" s="47"/>
      <c r="M3036" s="247"/>
      <c r="N3036" s="248"/>
      <c r="O3036" s="94"/>
      <c r="P3036" s="94"/>
      <c r="Q3036" s="94"/>
      <c r="R3036" s="94"/>
      <c r="S3036" s="94"/>
      <c r="T3036" s="95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19" t="s">
        <v>289</v>
      </c>
      <c r="AU3036" s="19" t="s">
        <v>93</v>
      </c>
    </row>
    <row r="3037" s="15" customFormat="1">
      <c r="A3037" s="15"/>
      <c r="B3037" s="272"/>
      <c r="C3037" s="273"/>
      <c r="D3037" s="251" t="s">
        <v>260</v>
      </c>
      <c r="E3037" s="274" t="s">
        <v>1</v>
      </c>
      <c r="F3037" s="275" t="s">
        <v>1311</v>
      </c>
      <c r="G3037" s="273"/>
      <c r="H3037" s="274" t="s">
        <v>1</v>
      </c>
      <c r="I3037" s="276"/>
      <c r="J3037" s="273"/>
      <c r="K3037" s="273"/>
      <c r="L3037" s="277"/>
      <c r="M3037" s="278"/>
      <c r="N3037" s="279"/>
      <c r="O3037" s="279"/>
      <c r="P3037" s="279"/>
      <c r="Q3037" s="279"/>
      <c r="R3037" s="279"/>
      <c r="S3037" s="279"/>
      <c r="T3037" s="280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81" t="s">
        <v>260</v>
      </c>
      <c r="AU3037" s="281" t="s">
        <v>93</v>
      </c>
      <c r="AV3037" s="15" t="s">
        <v>91</v>
      </c>
      <c r="AW3037" s="15" t="s">
        <v>40</v>
      </c>
      <c r="AX3037" s="15" t="s">
        <v>84</v>
      </c>
      <c r="AY3037" s="281" t="s">
        <v>251</v>
      </c>
    </row>
    <row r="3038" s="13" customFormat="1">
      <c r="A3038" s="13"/>
      <c r="B3038" s="249"/>
      <c r="C3038" s="250"/>
      <c r="D3038" s="251" t="s">
        <v>260</v>
      </c>
      <c r="E3038" s="252" t="s">
        <v>1</v>
      </c>
      <c r="F3038" s="253" t="s">
        <v>968</v>
      </c>
      <c r="G3038" s="250"/>
      <c r="H3038" s="254">
        <v>7.5</v>
      </c>
      <c r="I3038" s="255"/>
      <c r="J3038" s="250"/>
      <c r="K3038" s="250"/>
      <c r="L3038" s="256"/>
      <c r="M3038" s="257"/>
      <c r="N3038" s="258"/>
      <c r="O3038" s="258"/>
      <c r="P3038" s="258"/>
      <c r="Q3038" s="258"/>
      <c r="R3038" s="258"/>
      <c r="S3038" s="258"/>
      <c r="T3038" s="25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0" t="s">
        <v>260</v>
      </c>
      <c r="AU3038" s="260" t="s">
        <v>93</v>
      </c>
      <c r="AV3038" s="13" t="s">
        <v>93</v>
      </c>
      <c r="AW3038" s="13" t="s">
        <v>40</v>
      </c>
      <c r="AX3038" s="13" t="s">
        <v>91</v>
      </c>
      <c r="AY3038" s="260" t="s">
        <v>251</v>
      </c>
    </row>
    <row r="3039" s="2" customFormat="1" ht="44.25" customHeight="1">
      <c r="A3039" s="41"/>
      <c r="B3039" s="42"/>
      <c r="C3039" s="230" t="s">
        <v>2076</v>
      </c>
      <c r="D3039" s="230" t="s">
        <v>253</v>
      </c>
      <c r="E3039" s="231" t="s">
        <v>2918</v>
      </c>
      <c r="F3039" s="232" t="s">
        <v>2919</v>
      </c>
      <c r="G3039" s="233" t="s">
        <v>321</v>
      </c>
      <c r="H3039" s="234">
        <v>10.800000000000001</v>
      </c>
      <c r="I3039" s="235"/>
      <c r="J3039" s="236">
        <f>ROUND(I3039*H3039,2)</f>
        <v>0</v>
      </c>
      <c r="K3039" s="237"/>
      <c r="L3039" s="47"/>
      <c r="M3039" s="238" t="s">
        <v>1</v>
      </c>
      <c r="N3039" s="239" t="s">
        <v>49</v>
      </c>
      <c r="O3039" s="94"/>
      <c r="P3039" s="240">
        <f>O3039*H3039</f>
        <v>0</v>
      </c>
      <c r="Q3039" s="240">
        <v>0.0094999999999999998</v>
      </c>
      <c r="R3039" s="240">
        <f>Q3039*H3039</f>
        <v>0.10260000000000001</v>
      </c>
      <c r="S3039" s="240">
        <v>0</v>
      </c>
      <c r="T3039" s="241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42" t="s">
        <v>304</v>
      </c>
      <c r="AT3039" s="242" t="s">
        <v>253</v>
      </c>
      <c r="AU3039" s="242" t="s">
        <v>93</v>
      </c>
      <c r="AY3039" s="19" t="s">
        <v>251</v>
      </c>
      <c r="BE3039" s="243">
        <f>IF(N3039="základní",J3039,0)</f>
        <v>0</v>
      </c>
      <c r="BF3039" s="243">
        <f>IF(N3039="snížená",J3039,0)</f>
        <v>0</v>
      </c>
      <c r="BG3039" s="243">
        <f>IF(N3039="zákl. přenesená",J3039,0)</f>
        <v>0</v>
      </c>
      <c r="BH3039" s="243">
        <f>IF(N3039="sníž. přenesená",J3039,0)</f>
        <v>0</v>
      </c>
      <c r="BI3039" s="243">
        <f>IF(N3039="nulová",J3039,0)</f>
        <v>0</v>
      </c>
      <c r="BJ3039" s="19" t="s">
        <v>91</v>
      </c>
      <c r="BK3039" s="243">
        <f>ROUND(I3039*H3039,2)</f>
        <v>0</v>
      </c>
      <c r="BL3039" s="19" t="s">
        <v>304</v>
      </c>
      <c r="BM3039" s="242" t="s">
        <v>2920</v>
      </c>
    </row>
    <row r="3040" s="2" customFormat="1">
      <c r="A3040" s="41"/>
      <c r="B3040" s="42"/>
      <c r="C3040" s="43"/>
      <c r="D3040" s="251" t="s">
        <v>289</v>
      </c>
      <c r="E3040" s="43"/>
      <c r="F3040" s="282" t="s">
        <v>2921</v>
      </c>
      <c r="G3040" s="43"/>
      <c r="H3040" s="43"/>
      <c r="I3040" s="246"/>
      <c r="J3040" s="43"/>
      <c r="K3040" s="43"/>
      <c r="L3040" s="47"/>
      <c r="M3040" s="247"/>
      <c r="N3040" s="248"/>
      <c r="O3040" s="94"/>
      <c r="P3040" s="94"/>
      <c r="Q3040" s="94"/>
      <c r="R3040" s="94"/>
      <c r="S3040" s="94"/>
      <c r="T3040" s="95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19" t="s">
        <v>289</v>
      </c>
      <c r="AU3040" s="19" t="s">
        <v>93</v>
      </c>
    </row>
    <row r="3041" s="15" customFormat="1">
      <c r="A3041" s="15"/>
      <c r="B3041" s="272"/>
      <c r="C3041" s="273"/>
      <c r="D3041" s="251" t="s">
        <v>260</v>
      </c>
      <c r="E3041" s="274" t="s">
        <v>1</v>
      </c>
      <c r="F3041" s="275" t="s">
        <v>1311</v>
      </c>
      <c r="G3041" s="273"/>
      <c r="H3041" s="274" t="s">
        <v>1</v>
      </c>
      <c r="I3041" s="276"/>
      <c r="J3041" s="273"/>
      <c r="K3041" s="273"/>
      <c r="L3041" s="277"/>
      <c r="M3041" s="278"/>
      <c r="N3041" s="279"/>
      <c r="O3041" s="279"/>
      <c r="P3041" s="279"/>
      <c r="Q3041" s="279"/>
      <c r="R3041" s="279"/>
      <c r="S3041" s="279"/>
      <c r="T3041" s="280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81" t="s">
        <v>260</v>
      </c>
      <c r="AU3041" s="281" t="s">
        <v>93</v>
      </c>
      <c r="AV3041" s="15" t="s">
        <v>91</v>
      </c>
      <c r="AW3041" s="15" t="s">
        <v>40</v>
      </c>
      <c r="AX3041" s="15" t="s">
        <v>84</v>
      </c>
      <c r="AY3041" s="281" t="s">
        <v>251</v>
      </c>
    </row>
    <row r="3042" s="13" customFormat="1">
      <c r="A3042" s="13"/>
      <c r="B3042" s="249"/>
      <c r="C3042" s="250"/>
      <c r="D3042" s="251" t="s">
        <v>260</v>
      </c>
      <c r="E3042" s="252" t="s">
        <v>1</v>
      </c>
      <c r="F3042" s="253" t="s">
        <v>2922</v>
      </c>
      <c r="G3042" s="250"/>
      <c r="H3042" s="254">
        <v>0.29999999999999999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260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251</v>
      </c>
    </row>
    <row r="3043" s="13" customFormat="1">
      <c r="A3043" s="13"/>
      <c r="B3043" s="249"/>
      <c r="C3043" s="250"/>
      <c r="D3043" s="251" t="s">
        <v>260</v>
      </c>
      <c r="E3043" s="252" t="s">
        <v>1</v>
      </c>
      <c r="F3043" s="253" t="s">
        <v>2923</v>
      </c>
      <c r="G3043" s="250"/>
      <c r="H3043" s="254">
        <v>7.9000000000000004</v>
      </c>
      <c r="I3043" s="255"/>
      <c r="J3043" s="250"/>
      <c r="K3043" s="250"/>
      <c r="L3043" s="256"/>
      <c r="M3043" s="257"/>
      <c r="N3043" s="258"/>
      <c r="O3043" s="258"/>
      <c r="P3043" s="258"/>
      <c r="Q3043" s="258"/>
      <c r="R3043" s="258"/>
      <c r="S3043" s="258"/>
      <c r="T3043" s="25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0" t="s">
        <v>260</v>
      </c>
      <c r="AU3043" s="260" t="s">
        <v>93</v>
      </c>
      <c r="AV3043" s="13" t="s">
        <v>93</v>
      </c>
      <c r="AW3043" s="13" t="s">
        <v>40</v>
      </c>
      <c r="AX3043" s="13" t="s">
        <v>84</v>
      </c>
      <c r="AY3043" s="260" t="s">
        <v>251</v>
      </c>
    </row>
    <row r="3044" s="13" customFormat="1">
      <c r="A3044" s="13"/>
      <c r="B3044" s="249"/>
      <c r="C3044" s="250"/>
      <c r="D3044" s="251" t="s">
        <v>260</v>
      </c>
      <c r="E3044" s="252" t="s">
        <v>1</v>
      </c>
      <c r="F3044" s="253" t="s">
        <v>2924</v>
      </c>
      <c r="G3044" s="250"/>
      <c r="H3044" s="254">
        <v>0.29999999999999999</v>
      </c>
      <c r="I3044" s="255"/>
      <c r="J3044" s="250"/>
      <c r="K3044" s="250"/>
      <c r="L3044" s="256"/>
      <c r="M3044" s="257"/>
      <c r="N3044" s="258"/>
      <c r="O3044" s="258"/>
      <c r="P3044" s="258"/>
      <c r="Q3044" s="258"/>
      <c r="R3044" s="258"/>
      <c r="S3044" s="258"/>
      <c r="T3044" s="25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60" t="s">
        <v>260</v>
      </c>
      <c r="AU3044" s="260" t="s">
        <v>93</v>
      </c>
      <c r="AV3044" s="13" t="s">
        <v>93</v>
      </c>
      <c r="AW3044" s="13" t="s">
        <v>40</v>
      </c>
      <c r="AX3044" s="13" t="s">
        <v>84</v>
      </c>
      <c r="AY3044" s="260" t="s">
        <v>251</v>
      </c>
    </row>
    <row r="3045" s="13" customFormat="1">
      <c r="A3045" s="13"/>
      <c r="B3045" s="249"/>
      <c r="C3045" s="250"/>
      <c r="D3045" s="251" t="s">
        <v>260</v>
      </c>
      <c r="E3045" s="252" t="s">
        <v>1</v>
      </c>
      <c r="F3045" s="253" t="s">
        <v>2925</v>
      </c>
      <c r="G3045" s="250"/>
      <c r="H3045" s="254">
        <v>0.29999999999999999</v>
      </c>
      <c r="I3045" s="255"/>
      <c r="J3045" s="250"/>
      <c r="K3045" s="250"/>
      <c r="L3045" s="256"/>
      <c r="M3045" s="257"/>
      <c r="N3045" s="258"/>
      <c r="O3045" s="258"/>
      <c r="P3045" s="258"/>
      <c r="Q3045" s="258"/>
      <c r="R3045" s="258"/>
      <c r="S3045" s="258"/>
      <c r="T3045" s="25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60" t="s">
        <v>260</v>
      </c>
      <c r="AU3045" s="260" t="s">
        <v>93</v>
      </c>
      <c r="AV3045" s="13" t="s">
        <v>93</v>
      </c>
      <c r="AW3045" s="13" t="s">
        <v>40</v>
      </c>
      <c r="AX3045" s="13" t="s">
        <v>84</v>
      </c>
      <c r="AY3045" s="260" t="s">
        <v>251</v>
      </c>
    </row>
    <row r="3046" s="13" customFormat="1">
      <c r="A3046" s="13"/>
      <c r="B3046" s="249"/>
      <c r="C3046" s="250"/>
      <c r="D3046" s="251" t="s">
        <v>260</v>
      </c>
      <c r="E3046" s="252" t="s">
        <v>1</v>
      </c>
      <c r="F3046" s="253" t="s">
        <v>2807</v>
      </c>
      <c r="G3046" s="250"/>
      <c r="H3046" s="254">
        <v>2</v>
      </c>
      <c r="I3046" s="255"/>
      <c r="J3046" s="250"/>
      <c r="K3046" s="250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60" t="s">
        <v>260</v>
      </c>
      <c r="AU3046" s="260" t="s">
        <v>93</v>
      </c>
      <c r="AV3046" s="13" t="s">
        <v>93</v>
      </c>
      <c r="AW3046" s="13" t="s">
        <v>40</v>
      </c>
      <c r="AX3046" s="13" t="s">
        <v>84</v>
      </c>
      <c r="AY3046" s="260" t="s">
        <v>251</v>
      </c>
    </row>
    <row r="3047" s="14" customFormat="1">
      <c r="A3047" s="14"/>
      <c r="B3047" s="261"/>
      <c r="C3047" s="262"/>
      <c r="D3047" s="251" t="s">
        <v>260</v>
      </c>
      <c r="E3047" s="263" t="s">
        <v>1</v>
      </c>
      <c r="F3047" s="264" t="s">
        <v>262</v>
      </c>
      <c r="G3047" s="262"/>
      <c r="H3047" s="265">
        <v>10.800000000000001</v>
      </c>
      <c r="I3047" s="266"/>
      <c r="J3047" s="262"/>
      <c r="K3047" s="262"/>
      <c r="L3047" s="267"/>
      <c r="M3047" s="268"/>
      <c r="N3047" s="269"/>
      <c r="O3047" s="269"/>
      <c r="P3047" s="269"/>
      <c r="Q3047" s="269"/>
      <c r="R3047" s="269"/>
      <c r="S3047" s="269"/>
      <c r="T3047" s="270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71" t="s">
        <v>260</v>
      </c>
      <c r="AU3047" s="271" t="s">
        <v>93</v>
      </c>
      <c r="AV3047" s="14" t="s">
        <v>257</v>
      </c>
      <c r="AW3047" s="14" t="s">
        <v>40</v>
      </c>
      <c r="AX3047" s="14" t="s">
        <v>91</v>
      </c>
      <c r="AY3047" s="271" t="s">
        <v>251</v>
      </c>
    </row>
    <row r="3048" s="2" customFormat="1" ht="24.15" customHeight="1">
      <c r="A3048" s="41"/>
      <c r="B3048" s="42"/>
      <c r="C3048" s="230" t="s">
        <v>2926</v>
      </c>
      <c r="D3048" s="230" t="s">
        <v>253</v>
      </c>
      <c r="E3048" s="231" t="s">
        <v>2927</v>
      </c>
      <c r="F3048" s="232" t="s">
        <v>2928</v>
      </c>
      <c r="G3048" s="233" t="s">
        <v>389</v>
      </c>
      <c r="H3048" s="234">
        <v>266.20999999999998</v>
      </c>
      <c r="I3048" s="235"/>
      <c r="J3048" s="236">
        <f>ROUND(I3048*H3048,2)</f>
        <v>0</v>
      </c>
      <c r="K3048" s="237"/>
      <c r="L3048" s="47"/>
      <c r="M3048" s="238" t="s">
        <v>1</v>
      </c>
      <c r="N3048" s="239" t="s">
        <v>49</v>
      </c>
      <c r="O3048" s="94"/>
      <c r="P3048" s="240">
        <f>O3048*H3048</f>
        <v>0</v>
      </c>
      <c r="Q3048" s="240">
        <v>0.00027</v>
      </c>
      <c r="R3048" s="240">
        <f>Q3048*H3048</f>
        <v>0.071876700000000002</v>
      </c>
      <c r="S3048" s="240">
        <v>0</v>
      </c>
      <c r="T3048" s="241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42" t="s">
        <v>304</v>
      </c>
      <c r="AT3048" s="242" t="s">
        <v>253</v>
      </c>
      <c r="AU3048" s="242" t="s">
        <v>93</v>
      </c>
      <c r="AY3048" s="19" t="s">
        <v>251</v>
      </c>
      <c r="BE3048" s="243">
        <f>IF(N3048="základní",J3048,0)</f>
        <v>0</v>
      </c>
      <c r="BF3048" s="243">
        <f>IF(N3048="snížená",J3048,0)</f>
        <v>0</v>
      </c>
      <c r="BG3048" s="243">
        <f>IF(N3048="zákl. přenesená",J3048,0)</f>
        <v>0</v>
      </c>
      <c r="BH3048" s="243">
        <f>IF(N3048="sníž. přenesená",J3048,0)</f>
        <v>0</v>
      </c>
      <c r="BI3048" s="243">
        <f>IF(N3048="nulová",J3048,0)</f>
        <v>0</v>
      </c>
      <c r="BJ3048" s="19" t="s">
        <v>91</v>
      </c>
      <c r="BK3048" s="243">
        <f>ROUND(I3048*H3048,2)</f>
        <v>0</v>
      </c>
      <c r="BL3048" s="19" t="s">
        <v>304</v>
      </c>
      <c r="BM3048" s="242" t="s">
        <v>2929</v>
      </c>
    </row>
    <row r="3049" s="15" customFormat="1">
      <c r="A3049" s="15"/>
      <c r="B3049" s="272"/>
      <c r="C3049" s="273"/>
      <c r="D3049" s="251" t="s">
        <v>260</v>
      </c>
      <c r="E3049" s="274" t="s">
        <v>1</v>
      </c>
      <c r="F3049" s="275" t="s">
        <v>2324</v>
      </c>
      <c r="G3049" s="273"/>
      <c r="H3049" s="274" t="s">
        <v>1</v>
      </c>
      <c r="I3049" s="276"/>
      <c r="J3049" s="273"/>
      <c r="K3049" s="273"/>
      <c r="L3049" s="277"/>
      <c r="M3049" s="278"/>
      <c r="N3049" s="279"/>
      <c r="O3049" s="279"/>
      <c r="P3049" s="279"/>
      <c r="Q3049" s="279"/>
      <c r="R3049" s="279"/>
      <c r="S3049" s="279"/>
      <c r="T3049" s="280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81" t="s">
        <v>260</v>
      </c>
      <c r="AU3049" s="281" t="s">
        <v>93</v>
      </c>
      <c r="AV3049" s="15" t="s">
        <v>91</v>
      </c>
      <c r="AW3049" s="15" t="s">
        <v>40</v>
      </c>
      <c r="AX3049" s="15" t="s">
        <v>84</v>
      </c>
      <c r="AY3049" s="281" t="s">
        <v>251</v>
      </c>
    </row>
    <row r="3050" s="15" customFormat="1">
      <c r="A3050" s="15"/>
      <c r="B3050" s="272"/>
      <c r="C3050" s="273"/>
      <c r="D3050" s="251" t="s">
        <v>260</v>
      </c>
      <c r="E3050" s="274" t="s">
        <v>1</v>
      </c>
      <c r="F3050" s="275" t="s">
        <v>2930</v>
      </c>
      <c r="G3050" s="273"/>
      <c r="H3050" s="274" t="s">
        <v>1</v>
      </c>
      <c r="I3050" s="276"/>
      <c r="J3050" s="273"/>
      <c r="K3050" s="273"/>
      <c r="L3050" s="277"/>
      <c r="M3050" s="278"/>
      <c r="N3050" s="279"/>
      <c r="O3050" s="279"/>
      <c r="P3050" s="279"/>
      <c r="Q3050" s="279"/>
      <c r="R3050" s="279"/>
      <c r="S3050" s="279"/>
      <c r="T3050" s="280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81" t="s">
        <v>260</v>
      </c>
      <c r="AU3050" s="281" t="s">
        <v>93</v>
      </c>
      <c r="AV3050" s="15" t="s">
        <v>91</v>
      </c>
      <c r="AW3050" s="15" t="s">
        <v>40</v>
      </c>
      <c r="AX3050" s="15" t="s">
        <v>84</v>
      </c>
      <c r="AY3050" s="281" t="s">
        <v>251</v>
      </c>
    </row>
    <row r="3051" s="13" customFormat="1">
      <c r="A3051" s="13"/>
      <c r="B3051" s="249"/>
      <c r="C3051" s="250"/>
      <c r="D3051" s="251" t="s">
        <v>260</v>
      </c>
      <c r="E3051" s="252" t="s">
        <v>1</v>
      </c>
      <c r="F3051" s="253" t="s">
        <v>2931</v>
      </c>
      <c r="G3051" s="250"/>
      <c r="H3051" s="254">
        <v>22.428000000000001</v>
      </c>
      <c r="I3051" s="255"/>
      <c r="J3051" s="250"/>
      <c r="K3051" s="250"/>
      <c r="L3051" s="256"/>
      <c r="M3051" s="257"/>
      <c r="N3051" s="258"/>
      <c r="O3051" s="258"/>
      <c r="P3051" s="258"/>
      <c r="Q3051" s="258"/>
      <c r="R3051" s="258"/>
      <c r="S3051" s="258"/>
      <c r="T3051" s="25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0" t="s">
        <v>260</v>
      </c>
      <c r="AU3051" s="260" t="s">
        <v>93</v>
      </c>
      <c r="AV3051" s="13" t="s">
        <v>93</v>
      </c>
      <c r="AW3051" s="13" t="s">
        <v>40</v>
      </c>
      <c r="AX3051" s="13" t="s">
        <v>84</v>
      </c>
      <c r="AY3051" s="260" t="s">
        <v>251</v>
      </c>
    </row>
    <row r="3052" s="13" customFormat="1">
      <c r="A3052" s="13"/>
      <c r="B3052" s="249"/>
      <c r="C3052" s="250"/>
      <c r="D3052" s="251" t="s">
        <v>260</v>
      </c>
      <c r="E3052" s="252" t="s">
        <v>1</v>
      </c>
      <c r="F3052" s="253" t="s">
        <v>2932</v>
      </c>
      <c r="G3052" s="250"/>
      <c r="H3052" s="254">
        <v>22.428000000000001</v>
      </c>
      <c r="I3052" s="255"/>
      <c r="J3052" s="250"/>
      <c r="K3052" s="250"/>
      <c r="L3052" s="256"/>
      <c r="M3052" s="257"/>
      <c r="N3052" s="258"/>
      <c r="O3052" s="258"/>
      <c r="P3052" s="258"/>
      <c r="Q3052" s="258"/>
      <c r="R3052" s="258"/>
      <c r="S3052" s="258"/>
      <c r="T3052" s="25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60" t="s">
        <v>260</v>
      </c>
      <c r="AU3052" s="260" t="s">
        <v>93</v>
      </c>
      <c r="AV3052" s="13" t="s">
        <v>93</v>
      </c>
      <c r="AW3052" s="13" t="s">
        <v>40</v>
      </c>
      <c r="AX3052" s="13" t="s">
        <v>84</v>
      </c>
      <c r="AY3052" s="260" t="s">
        <v>251</v>
      </c>
    </row>
    <row r="3053" s="13" customFormat="1">
      <c r="A3053" s="13"/>
      <c r="B3053" s="249"/>
      <c r="C3053" s="250"/>
      <c r="D3053" s="251" t="s">
        <v>260</v>
      </c>
      <c r="E3053" s="252" t="s">
        <v>1</v>
      </c>
      <c r="F3053" s="253" t="s">
        <v>2933</v>
      </c>
      <c r="G3053" s="250"/>
      <c r="H3053" s="254">
        <v>22.428000000000001</v>
      </c>
      <c r="I3053" s="255"/>
      <c r="J3053" s="250"/>
      <c r="K3053" s="250"/>
      <c r="L3053" s="256"/>
      <c r="M3053" s="257"/>
      <c r="N3053" s="258"/>
      <c r="O3053" s="258"/>
      <c r="P3053" s="258"/>
      <c r="Q3053" s="258"/>
      <c r="R3053" s="258"/>
      <c r="S3053" s="258"/>
      <c r="T3053" s="25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60" t="s">
        <v>260</v>
      </c>
      <c r="AU3053" s="260" t="s">
        <v>93</v>
      </c>
      <c r="AV3053" s="13" t="s">
        <v>93</v>
      </c>
      <c r="AW3053" s="13" t="s">
        <v>40</v>
      </c>
      <c r="AX3053" s="13" t="s">
        <v>84</v>
      </c>
      <c r="AY3053" s="260" t="s">
        <v>251</v>
      </c>
    </row>
    <row r="3054" s="16" customFormat="1">
      <c r="A3054" s="16"/>
      <c r="B3054" s="283"/>
      <c r="C3054" s="284"/>
      <c r="D3054" s="251" t="s">
        <v>260</v>
      </c>
      <c r="E3054" s="285" t="s">
        <v>1</v>
      </c>
      <c r="F3054" s="286" t="s">
        <v>329</v>
      </c>
      <c r="G3054" s="284"/>
      <c r="H3054" s="287">
        <v>67.284000000000006</v>
      </c>
      <c r="I3054" s="288"/>
      <c r="J3054" s="284"/>
      <c r="K3054" s="284"/>
      <c r="L3054" s="289"/>
      <c r="M3054" s="290"/>
      <c r="N3054" s="291"/>
      <c r="O3054" s="291"/>
      <c r="P3054" s="291"/>
      <c r="Q3054" s="291"/>
      <c r="R3054" s="291"/>
      <c r="S3054" s="291"/>
      <c r="T3054" s="292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T3054" s="293" t="s">
        <v>260</v>
      </c>
      <c r="AU3054" s="293" t="s">
        <v>93</v>
      </c>
      <c r="AV3054" s="16" t="s">
        <v>273</v>
      </c>
      <c r="AW3054" s="16" t="s">
        <v>40</v>
      </c>
      <c r="AX3054" s="16" t="s">
        <v>84</v>
      </c>
      <c r="AY3054" s="293" t="s">
        <v>251</v>
      </c>
    </row>
    <row r="3055" s="15" customFormat="1">
      <c r="A3055" s="15"/>
      <c r="B3055" s="272"/>
      <c r="C3055" s="273"/>
      <c r="D3055" s="251" t="s">
        <v>260</v>
      </c>
      <c r="E3055" s="274" t="s">
        <v>1</v>
      </c>
      <c r="F3055" s="275" t="s">
        <v>2934</v>
      </c>
      <c r="G3055" s="273"/>
      <c r="H3055" s="274" t="s">
        <v>1</v>
      </c>
      <c r="I3055" s="276"/>
      <c r="J3055" s="273"/>
      <c r="K3055" s="273"/>
      <c r="L3055" s="277"/>
      <c r="M3055" s="278"/>
      <c r="N3055" s="279"/>
      <c r="O3055" s="279"/>
      <c r="P3055" s="279"/>
      <c r="Q3055" s="279"/>
      <c r="R3055" s="279"/>
      <c r="S3055" s="279"/>
      <c r="T3055" s="280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81" t="s">
        <v>260</v>
      </c>
      <c r="AU3055" s="281" t="s">
        <v>93</v>
      </c>
      <c r="AV3055" s="15" t="s">
        <v>91</v>
      </c>
      <c r="AW3055" s="15" t="s">
        <v>40</v>
      </c>
      <c r="AX3055" s="15" t="s">
        <v>84</v>
      </c>
      <c r="AY3055" s="281" t="s">
        <v>251</v>
      </c>
    </row>
    <row r="3056" s="13" customFormat="1">
      <c r="A3056" s="13"/>
      <c r="B3056" s="249"/>
      <c r="C3056" s="250"/>
      <c r="D3056" s="251" t="s">
        <v>260</v>
      </c>
      <c r="E3056" s="252" t="s">
        <v>1</v>
      </c>
      <c r="F3056" s="253" t="s">
        <v>2935</v>
      </c>
      <c r="G3056" s="250"/>
      <c r="H3056" s="254">
        <v>18.173999999999999</v>
      </c>
      <c r="I3056" s="255"/>
      <c r="J3056" s="250"/>
      <c r="K3056" s="250"/>
      <c r="L3056" s="256"/>
      <c r="M3056" s="257"/>
      <c r="N3056" s="258"/>
      <c r="O3056" s="258"/>
      <c r="P3056" s="258"/>
      <c r="Q3056" s="258"/>
      <c r="R3056" s="258"/>
      <c r="S3056" s="258"/>
      <c r="T3056" s="25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60" t="s">
        <v>260</v>
      </c>
      <c r="AU3056" s="260" t="s">
        <v>93</v>
      </c>
      <c r="AV3056" s="13" t="s">
        <v>93</v>
      </c>
      <c r="AW3056" s="13" t="s">
        <v>40</v>
      </c>
      <c r="AX3056" s="13" t="s">
        <v>84</v>
      </c>
      <c r="AY3056" s="260" t="s">
        <v>251</v>
      </c>
    </row>
    <row r="3057" s="13" customFormat="1">
      <c r="A3057" s="13"/>
      <c r="B3057" s="249"/>
      <c r="C3057" s="250"/>
      <c r="D3057" s="251" t="s">
        <v>260</v>
      </c>
      <c r="E3057" s="252" t="s">
        <v>1</v>
      </c>
      <c r="F3057" s="253" t="s">
        <v>2936</v>
      </c>
      <c r="G3057" s="250"/>
      <c r="H3057" s="254">
        <v>18.173999999999999</v>
      </c>
      <c r="I3057" s="255"/>
      <c r="J3057" s="250"/>
      <c r="K3057" s="250"/>
      <c r="L3057" s="256"/>
      <c r="M3057" s="257"/>
      <c r="N3057" s="258"/>
      <c r="O3057" s="258"/>
      <c r="P3057" s="258"/>
      <c r="Q3057" s="258"/>
      <c r="R3057" s="258"/>
      <c r="S3057" s="258"/>
      <c r="T3057" s="25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60" t="s">
        <v>260</v>
      </c>
      <c r="AU3057" s="260" t="s">
        <v>93</v>
      </c>
      <c r="AV3057" s="13" t="s">
        <v>93</v>
      </c>
      <c r="AW3057" s="13" t="s">
        <v>40</v>
      </c>
      <c r="AX3057" s="13" t="s">
        <v>84</v>
      </c>
      <c r="AY3057" s="260" t="s">
        <v>251</v>
      </c>
    </row>
    <row r="3058" s="13" customFormat="1">
      <c r="A3058" s="13"/>
      <c r="B3058" s="249"/>
      <c r="C3058" s="250"/>
      <c r="D3058" s="251" t="s">
        <v>260</v>
      </c>
      <c r="E3058" s="252" t="s">
        <v>1</v>
      </c>
      <c r="F3058" s="253" t="s">
        <v>2937</v>
      </c>
      <c r="G3058" s="250"/>
      <c r="H3058" s="254">
        <v>18.173999999999999</v>
      </c>
      <c r="I3058" s="255"/>
      <c r="J3058" s="250"/>
      <c r="K3058" s="250"/>
      <c r="L3058" s="256"/>
      <c r="M3058" s="257"/>
      <c r="N3058" s="258"/>
      <c r="O3058" s="258"/>
      <c r="P3058" s="258"/>
      <c r="Q3058" s="258"/>
      <c r="R3058" s="258"/>
      <c r="S3058" s="258"/>
      <c r="T3058" s="25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60" t="s">
        <v>260</v>
      </c>
      <c r="AU3058" s="260" t="s">
        <v>93</v>
      </c>
      <c r="AV3058" s="13" t="s">
        <v>93</v>
      </c>
      <c r="AW3058" s="13" t="s">
        <v>40</v>
      </c>
      <c r="AX3058" s="13" t="s">
        <v>84</v>
      </c>
      <c r="AY3058" s="260" t="s">
        <v>251</v>
      </c>
    </row>
    <row r="3059" s="16" customFormat="1">
      <c r="A3059" s="16"/>
      <c r="B3059" s="283"/>
      <c r="C3059" s="284"/>
      <c r="D3059" s="251" t="s">
        <v>260</v>
      </c>
      <c r="E3059" s="285" t="s">
        <v>1</v>
      </c>
      <c r="F3059" s="286" t="s">
        <v>329</v>
      </c>
      <c r="G3059" s="284"/>
      <c r="H3059" s="287">
        <v>54.521999999999998</v>
      </c>
      <c r="I3059" s="288"/>
      <c r="J3059" s="284"/>
      <c r="K3059" s="284"/>
      <c r="L3059" s="289"/>
      <c r="M3059" s="290"/>
      <c r="N3059" s="291"/>
      <c r="O3059" s="291"/>
      <c r="P3059" s="291"/>
      <c r="Q3059" s="291"/>
      <c r="R3059" s="291"/>
      <c r="S3059" s="291"/>
      <c r="T3059" s="292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93" t="s">
        <v>260</v>
      </c>
      <c r="AU3059" s="293" t="s">
        <v>93</v>
      </c>
      <c r="AV3059" s="16" t="s">
        <v>273</v>
      </c>
      <c r="AW3059" s="16" t="s">
        <v>40</v>
      </c>
      <c r="AX3059" s="16" t="s">
        <v>84</v>
      </c>
      <c r="AY3059" s="293" t="s">
        <v>251</v>
      </c>
    </row>
    <row r="3060" s="15" customFormat="1">
      <c r="A3060" s="15"/>
      <c r="B3060" s="272"/>
      <c r="C3060" s="273"/>
      <c r="D3060" s="251" t="s">
        <v>260</v>
      </c>
      <c r="E3060" s="274" t="s">
        <v>1</v>
      </c>
      <c r="F3060" s="275" t="s">
        <v>2938</v>
      </c>
      <c r="G3060" s="273"/>
      <c r="H3060" s="274" t="s">
        <v>1</v>
      </c>
      <c r="I3060" s="276"/>
      <c r="J3060" s="273"/>
      <c r="K3060" s="273"/>
      <c r="L3060" s="277"/>
      <c r="M3060" s="278"/>
      <c r="N3060" s="279"/>
      <c r="O3060" s="279"/>
      <c r="P3060" s="279"/>
      <c r="Q3060" s="279"/>
      <c r="R3060" s="279"/>
      <c r="S3060" s="279"/>
      <c r="T3060" s="280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81" t="s">
        <v>260</v>
      </c>
      <c r="AU3060" s="281" t="s">
        <v>93</v>
      </c>
      <c r="AV3060" s="15" t="s">
        <v>91</v>
      </c>
      <c r="AW3060" s="15" t="s">
        <v>40</v>
      </c>
      <c r="AX3060" s="15" t="s">
        <v>84</v>
      </c>
      <c r="AY3060" s="281" t="s">
        <v>251</v>
      </c>
    </row>
    <row r="3061" s="13" customFormat="1">
      <c r="A3061" s="13"/>
      <c r="B3061" s="249"/>
      <c r="C3061" s="250"/>
      <c r="D3061" s="251" t="s">
        <v>260</v>
      </c>
      <c r="E3061" s="252" t="s">
        <v>1</v>
      </c>
      <c r="F3061" s="253" t="s">
        <v>2939</v>
      </c>
      <c r="G3061" s="250"/>
      <c r="H3061" s="254">
        <v>56.076000000000001</v>
      </c>
      <c r="I3061" s="255"/>
      <c r="J3061" s="250"/>
      <c r="K3061" s="250"/>
      <c r="L3061" s="256"/>
      <c r="M3061" s="257"/>
      <c r="N3061" s="258"/>
      <c r="O3061" s="258"/>
      <c r="P3061" s="258"/>
      <c r="Q3061" s="258"/>
      <c r="R3061" s="258"/>
      <c r="S3061" s="258"/>
      <c r="T3061" s="25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60" t="s">
        <v>260</v>
      </c>
      <c r="AU3061" s="260" t="s">
        <v>93</v>
      </c>
      <c r="AV3061" s="13" t="s">
        <v>93</v>
      </c>
      <c r="AW3061" s="13" t="s">
        <v>40</v>
      </c>
      <c r="AX3061" s="13" t="s">
        <v>84</v>
      </c>
      <c r="AY3061" s="260" t="s">
        <v>251</v>
      </c>
    </row>
    <row r="3062" s="16" customFormat="1">
      <c r="A3062" s="16"/>
      <c r="B3062" s="283"/>
      <c r="C3062" s="284"/>
      <c r="D3062" s="251" t="s">
        <v>260</v>
      </c>
      <c r="E3062" s="285" t="s">
        <v>1</v>
      </c>
      <c r="F3062" s="286" t="s">
        <v>329</v>
      </c>
      <c r="G3062" s="284"/>
      <c r="H3062" s="287">
        <v>56.076000000000001</v>
      </c>
      <c r="I3062" s="288"/>
      <c r="J3062" s="284"/>
      <c r="K3062" s="284"/>
      <c r="L3062" s="289"/>
      <c r="M3062" s="290"/>
      <c r="N3062" s="291"/>
      <c r="O3062" s="291"/>
      <c r="P3062" s="291"/>
      <c r="Q3062" s="291"/>
      <c r="R3062" s="291"/>
      <c r="S3062" s="291"/>
      <c r="T3062" s="292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93" t="s">
        <v>260</v>
      </c>
      <c r="AU3062" s="293" t="s">
        <v>93</v>
      </c>
      <c r="AV3062" s="16" t="s">
        <v>273</v>
      </c>
      <c r="AW3062" s="16" t="s">
        <v>40</v>
      </c>
      <c r="AX3062" s="16" t="s">
        <v>84</v>
      </c>
      <c r="AY3062" s="293" t="s">
        <v>251</v>
      </c>
    </row>
    <row r="3063" s="15" customFormat="1">
      <c r="A3063" s="15"/>
      <c r="B3063" s="272"/>
      <c r="C3063" s="273"/>
      <c r="D3063" s="251" t="s">
        <v>260</v>
      </c>
      <c r="E3063" s="274" t="s">
        <v>1</v>
      </c>
      <c r="F3063" s="275" t="s">
        <v>2940</v>
      </c>
      <c r="G3063" s="273"/>
      <c r="H3063" s="274" t="s">
        <v>1</v>
      </c>
      <c r="I3063" s="276"/>
      <c r="J3063" s="273"/>
      <c r="K3063" s="273"/>
      <c r="L3063" s="277"/>
      <c r="M3063" s="278"/>
      <c r="N3063" s="279"/>
      <c r="O3063" s="279"/>
      <c r="P3063" s="279"/>
      <c r="Q3063" s="279"/>
      <c r="R3063" s="279"/>
      <c r="S3063" s="279"/>
      <c r="T3063" s="280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81" t="s">
        <v>260</v>
      </c>
      <c r="AU3063" s="281" t="s">
        <v>93</v>
      </c>
      <c r="AV3063" s="15" t="s">
        <v>91</v>
      </c>
      <c r="AW3063" s="15" t="s">
        <v>40</v>
      </c>
      <c r="AX3063" s="15" t="s">
        <v>84</v>
      </c>
      <c r="AY3063" s="281" t="s">
        <v>251</v>
      </c>
    </row>
    <row r="3064" s="13" customFormat="1">
      <c r="A3064" s="13"/>
      <c r="B3064" s="249"/>
      <c r="C3064" s="250"/>
      <c r="D3064" s="251" t="s">
        <v>260</v>
      </c>
      <c r="E3064" s="252" t="s">
        <v>1</v>
      </c>
      <c r="F3064" s="253" t="s">
        <v>2941</v>
      </c>
      <c r="G3064" s="250"/>
      <c r="H3064" s="254">
        <v>45.976999999999997</v>
      </c>
      <c r="I3064" s="255"/>
      <c r="J3064" s="250"/>
      <c r="K3064" s="250"/>
      <c r="L3064" s="256"/>
      <c r="M3064" s="257"/>
      <c r="N3064" s="258"/>
      <c r="O3064" s="258"/>
      <c r="P3064" s="258"/>
      <c r="Q3064" s="258"/>
      <c r="R3064" s="258"/>
      <c r="S3064" s="258"/>
      <c r="T3064" s="25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60" t="s">
        <v>260</v>
      </c>
      <c r="AU3064" s="260" t="s">
        <v>93</v>
      </c>
      <c r="AV3064" s="13" t="s">
        <v>93</v>
      </c>
      <c r="AW3064" s="13" t="s">
        <v>40</v>
      </c>
      <c r="AX3064" s="13" t="s">
        <v>84</v>
      </c>
      <c r="AY3064" s="260" t="s">
        <v>251</v>
      </c>
    </row>
    <row r="3065" s="16" customFormat="1">
      <c r="A3065" s="16"/>
      <c r="B3065" s="283"/>
      <c r="C3065" s="284"/>
      <c r="D3065" s="251" t="s">
        <v>260</v>
      </c>
      <c r="E3065" s="285" t="s">
        <v>1</v>
      </c>
      <c r="F3065" s="286" t="s">
        <v>329</v>
      </c>
      <c r="G3065" s="284"/>
      <c r="H3065" s="287">
        <v>45.976999999999997</v>
      </c>
      <c r="I3065" s="288"/>
      <c r="J3065" s="284"/>
      <c r="K3065" s="284"/>
      <c r="L3065" s="289"/>
      <c r="M3065" s="290"/>
      <c r="N3065" s="291"/>
      <c r="O3065" s="291"/>
      <c r="P3065" s="291"/>
      <c r="Q3065" s="291"/>
      <c r="R3065" s="291"/>
      <c r="S3065" s="291"/>
      <c r="T3065" s="292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T3065" s="293" t="s">
        <v>260</v>
      </c>
      <c r="AU3065" s="293" t="s">
        <v>93</v>
      </c>
      <c r="AV3065" s="16" t="s">
        <v>273</v>
      </c>
      <c r="AW3065" s="16" t="s">
        <v>40</v>
      </c>
      <c r="AX3065" s="16" t="s">
        <v>84</v>
      </c>
      <c r="AY3065" s="293" t="s">
        <v>251</v>
      </c>
    </row>
    <row r="3066" s="15" customFormat="1">
      <c r="A3066" s="15"/>
      <c r="B3066" s="272"/>
      <c r="C3066" s="273"/>
      <c r="D3066" s="251" t="s">
        <v>260</v>
      </c>
      <c r="E3066" s="274" t="s">
        <v>1</v>
      </c>
      <c r="F3066" s="275" t="s">
        <v>2942</v>
      </c>
      <c r="G3066" s="273"/>
      <c r="H3066" s="274" t="s">
        <v>1</v>
      </c>
      <c r="I3066" s="276"/>
      <c r="J3066" s="273"/>
      <c r="K3066" s="273"/>
      <c r="L3066" s="277"/>
      <c r="M3066" s="278"/>
      <c r="N3066" s="279"/>
      <c r="O3066" s="279"/>
      <c r="P3066" s="279"/>
      <c r="Q3066" s="279"/>
      <c r="R3066" s="279"/>
      <c r="S3066" s="279"/>
      <c r="T3066" s="280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81" t="s">
        <v>260</v>
      </c>
      <c r="AU3066" s="281" t="s">
        <v>93</v>
      </c>
      <c r="AV3066" s="15" t="s">
        <v>91</v>
      </c>
      <c r="AW3066" s="15" t="s">
        <v>40</v>
      </c>
      <c r="AX3066" s="15" t="s">
        <v>84</v>
      </c>
      <c r="AY3066" s="281" t="s">
        <v>251</v>
      </c>
    </row>
    <row r="3067" s="13" customFormat="1">
      <c r="A3067" s="13"/>
      <c r="B3067" s="249"/>
      <c r="C3067" s="250"/>
      <c r="D3067" s="251" t="s">
        <v>260</v>
      </c>
      <c r="E3067" s="252" t="s">
        <v>1</v>
      </c>
      <c r="F3067" s="253" t="s">
        <v>2943</v>
      </c>
      <c r="G3067" s="250"/>
      <c r="H3067" s="254">
        <v>42.350999999999999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260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251</v>
      </c>
    </row>
    <row r="3068" s="16" customFormat="1">
      <c r="A3068" s="16"/>
      <c r="B3068" s="283"/>
      <c r="C3068" s="284"/>
      <c r="D3068" s="251" t="s">
        <v>260</v>
      </c>
      <c r="E3068" s="285" t="s">
        <v>1</v>
      </c>
      <c r="F3068" s="286" t="s">
        <v>329</v>
      </c>
      <c r="G3068" s="284"/>
      <c r="H3068" s="287">
        <v>42.350999999999999</v>
      </c>
      <c r="I3068" s="288"/>
      <c r="J3068" s="284"/>
      <c r="K3068" s="284"/>
      <c r="L3068" s="289"/>
      <c r="M3068" s="290"/>
      <c r="N3068" s="291"/>
      <c r="O3068" s="291"/>
      <c r="P3068" s="291"/>
      <c r="Q3068" s="291"/>
      <c r="R3068" s="291"/>
      <c r="S3068" s="291"/>
      <c r="T3068" s="292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T3068" s="293" t="s">
        <v>260</v>
      </c>
      <c r="AU3068" s="293" t="s">
        <v>93</v>
      </c>
      <c r="AV3068" s="16" t="s">
        <v>273</v>
      </c>
      <c r="AW3068" s="16" t="s">
        <v>40</v>
      </c>
      <c r="AX3068" s="16" t="s">
        <v>84</v>
      </c>
      <c r="AY3068" s="293" t="s">
        <v>251</v>
      </c>
    </row>
    <row r="3069" s="14" customFormat="1">
      <c r="A3069" s="14"/>
      <c r="B3069" s="261"/>
      <c r="C3069" s="262"/>
      <c r="D3069" s="251" t="s">
        <v>260</v>
      </c>
      <c r="E3069" s="263" t="s">
        <v>1</v>
      </c>
      <c r="F3069" s="264" t="s">
        <v>262</v>
      </c>
      <c r="G3069" s="262"/>
      <c r="H3069" s="265">
        <v>266.20999999999998</v>
      </c>
      <c r="I3069" s="266"/>
      <c r="J3069" s="262"/>
      <c r="K3069" s="262"/>
      <c r="L3069" s="267"/>
      <c r="M3069" s="268"/>
      <c r="N3069" s="269"/>
      <c r="O3069" s="269"/>
      <c r="P3069" s="269"/>
      <c r="Q3069" s="269"/>
      <c r="R3069" s="269"/>
      <c r="S3069" s="269"/>
      <c r="T3069" s="270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71" t="s">
        <v>260</v>
      </c>
      <c r="AU3069" s="271" t="s">
        <v>93</v>
      </c>
      <c r="AV3069" s="14" t="s">
        <v>257</v>
      </c>
      <c r="AW3069" s="14" t="s">
        <v>40</v>
      </c>
      <c r="AX3069" s="14" t="s">
        <v>91</v>
      </c>
      <c r="AY3069" s="271" t="s">
        <v>251</v>
      </c>
    </row>
    <row r="3070" s="2" customFormat="1" ht="55.5" customHeight="1">
      <c r="A3070" s="41"/>
      <c r="B3070" s="42"/>
      <c r="C3070" s="294" t="s">
        <v>2082</v>
      </c>
      <c r="D3070" s="294" t="s">
        <v>338</v>
      </c>
      <c r="E3070" s="295" t="s">
        <v>2944</v>
      </c>
      <c r="F3070" s="296" t="s">
        <v>2945</v>
      </c>
      <c r="G3070" s="297" t="s">
        <v>571</v>
      </c>
      <c r="H3070" s="298">
        <v>3</v>
      </c>
      <c r="I3070" s="299"/>
      <c r="J3070" s="300">
        <f>ROUND(I3070*H3070,2)</f>
        <v>0</v>
      </c>
      <c r="K3070" s="301"/>
      <c r="L3070" s="302"/>
      <c r="M3070" s="303" t="s">
        <v>1</v>
      </c>
      <c r="N3070" s="304" t="s">
        <v>49</v>
      </c>
      <c r="O3070" s="94"/>
      <c r="P3070" s="240">
        <f>O3070*H3070</f>
        <v>0</v>
      </c>
      <c r="Q3070" s="240">
        <v>0.58299999999999996</v>
      </c>
      <c r="R3070" s="240">
        <f>Q3070*H3070</f>
        <v>1.7489999999999999</v>
      </c>
      <c r="S3070" s="240">
        <v>0</v>
      </c>
      <c r="T3070" s="241">
        <f>S3070*H3070</f>
        <v>0</v>
      </c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R3070" s="242" t="s">
        <v>364</v>
      </c>
      <c r="AT3070" s="242" t="s">
        <v>338</v>
      </c>
      <c r="AU3070" s="242" t="s">
        <v>93</v>
      </c>
      <c r="AY3070" s="19" t="s">
        <v>251</v>
      </c>
      <c r="BE3070" s="243">
        <f>IF(N3070="základní",J3070,0)</f>
        <v>0</v>
      </c>
      <c r="BF3070" s="243">
        <f>IF(N3070="snížená",J3070,0)</f>
        <v>0</v>
      </c>
      <c r="BG3070" s="243">
        <f>IF(N3070="zákl. přenesená",J3070,0)</f>
        <v>0</v>
      </c>
      <c r="BH3070" s="243">
        <f>IF(N3070="sníž. přenesená",J3070,0)</f>
        <v>0</v>
      </c>
      <c r="BI3070" s="243">
        <f>IF(N3070="nulová",J3070,0)</f>
        <v>0</v>
      </c>
      <c r="BJ3070" s="19" t="s">
        <v>91</v>
      </c>
      <c r="BK3070" s="243">
        <f>ROUND(I3070*H3070,2)</f>
        <v>0</v>
      </c>
      <c r="BL3070" s="19" t="s">
        <v>304</v>
      </c>
      <c r="BM3070" s="242" t="s">
        <v>2946</v>
      </c>
    </row>
    <row r="3071" s="15" customFormat="1">
      <c r="A3071" s="15"/>
      <c r="B3071" s="272"/>
      <c r="C3071" s="273"/>
      <c r="D3071" s="251" t="s">
        <v>260</v>
      </c>
      <c r="E3071" s="274" t="s">
        <v>1</v>
      </c>
      <c r="F3071" s="275" t="s">
        <v>2324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260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251</v>
      </c>
    </row>
    <row r="3072" s="13" customFormat="1">
      <c r="A3072" s="13"/>
      <c r="B3072" s="249"/>
      <c r="C3072" s="250"/>
      <c r="D3072" s="251" t="s">
        <v>260</v>
      </c>
      <c r="E3072" s="252" t="s">
        <v>1</v>
      </c>
      <c r="F3072" s="253" t="s">
        <v>2180</v>
      </c>
      <c r="G3072" s="250"/>
      <c r="H3072" s="254">
        <v>1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260</v>
      </c>
      <c r="AU3072" s="260" t="s">
        <v>93</v>
      </c>
      <c r="AV3072" s="13" t="s">
        <v>93</v>
      </c>
      <c r="AW3072" s="13" t="s">
        <v>40</v>
      </c>
      <c r="AX3072" s="13" t="s">
        <v>84</v>
      </c>
      <c r="AY3072" s="260" t="s">
        <v>251</v>
      </c>
    </row>
    <row r="3073" s="13" customFormat="1">
      <c r="A3073" s="13"/>
      <c r="B3073" s="249"/>
      <c r="C3073" s="250"/>
      <c r="D3073" s="251" t="s">
        <v>260</v>
      </c>
      <c r="E3073" s="252" t="s">
        <v>1</v>
      </c>
      <c r="F3073" s="253" t="s">
        <v>2181</v>
      </c>
      <c r="G3073" s="250"/>
      <c r="H3073" s="254">
        <v>1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260</v>
      </c>
      <c r="AU3073" s="260" t="s">
        <v>93</v>
      </c>
      <c r="AV3073" s="13" t="s">
        <v>93</v>
      </c>
      <c r="AW3073" s="13" t="s">
        <v>40</v>
      </c>
      <c r="AX3073" s="13" t="s">
        <v>84</v>
      </c>
      <c r="AY3073" s="260" t="s">
        <v>251</v>
      </c>
    </row>
    <row r="3074" s="13" customFormat="1">
      <c r="A3074" s="13"/>
      <c r="B3074" s="249"/>
      <c r="C3074" s="250"/>
      <c r="D3074" s="251" t="s">
        <v>260</v>
      </c>
      <c r="E3074" s="252" t="s">
        <v>1</v>
      </c>
      <c r="F3074" s="253" t="s">
        <v>2182</v>
      </c>
      <c r="G3074" s="250"/>
      <c r="H3074" s="254">
        <v>1</v>
      </c>
      <c r="I3074" s="255"/>
      <c r="J3074" s="250"/>
      <c r="K3074" s="250"/>
      <c r="L3074" s="256"/>
      <c r="M3074" s="257"/>
      <c r="N3074" s="258"/>
      <c r="O3074" s="258"/>
      <c r="P3074" s="258"/>
      <c r="Q3074" s="258"/>
      <c r="R3074" s="258"/>
      <c r="S3074" s="258"/>
      <c r="T3074" s="25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60" t="s">
        <v>260</v>
      </c>
      <c r="AU3074" s="260" t="s">
        <v>93</v>
      </c>
      <c r="AV3074" s="13" t="s">
        <v>93</v>
      </c>
      <c r="AW3074" s="13" t="s">
        <v>40</v>
      </c>
      <c r="AX3074" s="13" t="s">
        <v>84</v>
      </c>
      <c r="AY3074" s="260" t="s">
        <v>251</v>
      </c>
    </row>
    <row r="3075" s="14" customFormat="1">
      <c r="A3075" s="14"/>
      <c r="B3075" s="261"/>
      <c r="C3075" s="262"/>
      <c r="D3075" s="251" t="s">
        <v>260</v>
      </c>
      <c r="E3075" s="263" t="s">
        <v>1</v>
      </c>
      <c r="F3075" s="264" t="s">
        <v>262</v>
      </c>
      <c r="G3075" s="262"/>
      <c r="H3075" s="265">
        <v>3</v>
      </c>
      <c r="I3075" s="266"/>
      <c r="J3075" s="262"/>
      <c r="K3075" s="262"/>
      <c r="L3075" s="267"/>
      <c r="M3075" s="268"/>
      <c r="N3075" s="269"/>
      <c r="O3075" s="269"/>
      <c r="P3075" s="269"/>
      <c r="Q3075" s="269"/>
      <c r="R3075" s="269"/>
      <c r="S3075" s="269"/>
      <c r="T3075" s="270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71" t="s">
        <v>260</v>
      </c>
      <c r="AU3075" s="271" t="s">
        <v>93</v>
      </c>
      <c r="AV3075" s="14" t="s">
        <v>257</v>
      </c>
      <c r="AW3075" s="14" t="s">
        <v>40</v>
      </c>
      <c r="AX3075" s="14" t="s">
        <v>91</v>
      </c>
      <c r="AY3075" s="271" t="s">
        <v>251</v>
      </c>
    </row>
    <row r="3076" s="2" customFormat="1" ht="66.75" customHeight="1">
      <c r="A3076" s="41"/>
      <c r="B3076" s="42"/>
      <c r="C3076" s="294" t="s">
        <v>2947</v>
      </c>
      <c r="D3076" s="294" t="s">
        <v>338</v>
      </c>
      <c r="E3076" s="295" t="s">
        <v>2948</v>
      </c>
      <c r="F3076" s="296" t="s">
        <v>2949</v>
      </c>
      <c r="G3076" s="297" t="s">
        <v>571</v>
      </c>
      <c r="H3076" s="298">
        <v>3</v>
      </c>
      <c r="I3076" s="299"/>
      <c r="J3076" s="300">
        <f>ROUND(I3076*H3076,2)</f>
        <v>0</v>
      </c>
      <c r="K3076" s="301"/>
      <c r="L3076" s="302"/>
      <c r="M3076" s="303" t="s">
        <v>1</v>
      </c>
      <c r="N3076" s="304" t="s">
        <v>49</v>
      </c>
      <c r="O3076" s="94"/>
      <c r="P3076" s="240">
        <f>O3076*H3076</f>
        <v>0</v>
      </c>
      <c r="Q3076" s="240">
        <v>0.47299999999999998</v>
      </c>
      <c r="R3076" s="240">
        <f>Q3076*H3076</f>
        <v>1.419</v>
      </c>
      <c r="S3076" s="240">
        <v>0</v>
      </c>
      <c r="T3076" s="241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42" t="s">
        <v>364</v>
      </c>
      <c r="AT3076" s="242" t="s">
        <v>338</v>
      </c>
      <c r="AU3076" s="242" t="s">
        <v>93</v>
      </c>
      <c r="AY3076" s="19" t="s">
        <v>251</v>
      </c>
      <c r="BE3076" s="243">
        <f>IF(N3076="základní",J3076,0)</f>
        <v>0</v>
      </c>
      <c r="BF3076" s="243">
        <f>IF(N3076="snížená",J3076,0)</f>
        <v>0</v>
      </c>
      <c r="BG3076" s="243">
        <f>IF(N3076="zákl. přenesená",J3076,0)</f>
        <v>0</v>
      </c>
      <c r="BH3076" s="243">
        <f>IF(N3076="sníž. přenesená",J3076,0)</f>
        <v>0</v>
      </c>
      <c r="BI3076" s="243">
        <f>IF(N3076="nulová",J3076,0)</f>
        <v>0</v>
      </c>
      <c r="BJ3076" s="19" t="s">
        <v>91</v>
      </c>
      <c r="BK3076" s="243">
        <f>ROUND(I3076*H3076,2)</f>
        <v>0</v>
      </c>
      <c r="BL3076" s="19" t="s">
        <v>304</v>
      </c>
      <c r="BM3076" s="242" t="s">
        <v>2950</v>
      </c>
    </row>
    <row r="3077" s="2" customFormat="1">
      <c r="A3077" s="41"/>
      <c r="B3077" s="42"/>
      <c r="C3077" s="43"/>
      <c r="D3077" s="251" t="s">
        <v>289</v>
      </c>
      <c r="E3077" s="43"/>
      <c r="F3077" s="282" t="s">
        <v>2596</v>
      </c>
      <c r="G3077" s="43"/>
      <c r="H3077" s="43"/>
      <c r="I3077" s="246"/>
      <c r="J3077" s="43"/>
      <c r="K3077" s="43"/>
      <c r="L3077" s="47"/>
      <c r="M3077" s="247"/>
      <c r="N3077" s="248"/>
      <c r="O3077" s="94"/>
      <c r="P3077" s="94"/>
      <c r="Q3077" s="94"/>
      <c r="R3077" s="94"/>
      <c r="S3077" s="94"/>
      <c r="T3077" s="95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T3077" s="19" t="s">
        <v>289</v>
      </c>
      <c r="AU3077" s="19" t="s">
        <v>93</v>
      </c>
    </row>
    <row r="3078" s="15" customFormat="1">
      <c r="A3078" s="15"/>
      <c r="B3078" s="272"/>
      <c r="C3078" s="273"/>
      <c r="D3078" s="251" t="s">
        <v>260</v>
      </c>
      <c r="E3078" s="274" t="s">
        <v>1</v>
      </c>
      <c r="F3078" s="275" t="s">
        <v>2324</v>
      </c>
      <c r="G3078" s="273"/>
      <c r="H3078" s="274" t="s">
        <v>1</v>
      </c>
      <c r="I3078" s="276"/>
      <c r="J3078" s="273"/>
      <c r="K3078" s="273"/>
      <c r="L3078" s="277"/>
      <c r="M3078" s="278"/>
      <c r="N3078" s="279"/>
      <c r="O3078" s="279"/>
      <c r="P3078" s="279"/>
      <c r="Q3078" s="279"/>
      <c r="R3078" s="279"/>
      <c r="S3078" s="279"/>
      <c r="T3078" s="280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81" t="s">
        <v>260</v>
      </c>
      <c r="AU3078" s="281" t="s">
        <v>93</v>
      </c>
      <c r="AV3078" s="15" t="s">
        <v>91</v>
      </c>
      <c r="AW3078" s="15" t="s">
        <v>40</v>
      </c>
      <c r="AX3078" s="15" t="s">
        <v>84</v>
      </c>
      <c r="AY3078" s="281" t="s">
        <v>251</v>
      </c>
    </row>
    <row r="3079" s="13" customFormat="1">
      <c r="A3079" s="13"/>
      <c r="B3079" s="249"/>
      <c r="C3079" s="250"/>
      <c r="D3079" s="251" t="s">
        <v>260</v>
      </c>
      <c r="E3079" s="252" t="s">
        <v>1</v>
      </c>
      <c r="F3079" s="253" t="s">
        <v>2180</v>
      </c>
      <c r="G3079" s="250"/>
      <c r="H3079" s="254">
        <v>1</v>
      </c>
      <c r="I3079" s="255"/>
      <c r="J3079" s="250"/>
      <c r="K3079" s="250"/>
      <c r="L3079" s="256"/>
      <c r="M3079" s="257"/>
      <c r="N3079" s="258"/>
      <c r="O3079" s="258"/>
      <c r="P3079" s="258"/>
      <c r="Q3079" s="258"/>
      <c r="R3079" s="258"/>
      <c r="S3079" s="258"/>
      <c r="T3079" s="25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60" t="s">
        <v>260</v>
      </c>
      <c r="AU3079" s="260" t="s">
        <v>93</v>
      </c>
      <c r="AV3079" s="13" t="s">
        <v>93</v>
      </c>
      <c r="AW3079" s="13" t="s">
        <v>40</v>
      </c>
      <c r="AX3079" s="13" t="s">
        <v>84</v>
      </c>
      <c r="AY3079" s="260" t="s">
        <v>251</v>
      </c>
    </row>
    <row r="3080" s="13" customFormat="1">
      <c r="A3080" s="13"/>
      <c r="B3080" s="249"/>
      <c r="C3080" s="250"/>
      <c r="D3080" s="251" t="s">
        <v>260</v>
      </c>
      <c r="E3080" s="252" t="s">
        <v>1</v>
      </c>
      <c r="F3080" s="253" t="s">
        <v>2181</v>
      </c>
      <c r="G3080" s="250"/>
      <c r="H3080" s="254">
        <v>1</v>
      </c>
      <c r="I3080" s="255"/>
      <c r="J3080" s="250"/>
      <c r="K3080" s="250"/>
      <c r="L3080" s="256"/>
      <c r="M3080" s="257"/>
      <c r="N3080" s="258"/>
      <c r="O3080" s="258"/>
      <c r="P3080" s="258"/>
      <c r="Q3080" s="258"/>
      <c r="R3080" s="258"/>
      <c r="S3080" s="258"/>
      <c r="T3080" s="25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60" t="s">
        <v>260</v>
      </c>
      <c r="AU3080" s="260" t="s">
        <v>93</v>
      </c>
      <c r="AV3080" s="13" t="s">
        <v>93</v>
      </c>
      <c r="AW3080" s="13" t="s">
        <v>40</v>
      </c>
      <c r="AX3080" s="13" t="s">
        <v>84</v>
      </c>
      <c r="AY3080" s="260" t="s">
        <v>251</v>
      </c>
    </row>
    <row r="3081" s="13" customFormat="1">
      <c r="A3081" s="13"/>
      <c r="B3081" s="249"/>
      <c r="C3081" s="250"/>
      <c r="D3081" s="251" t="s">
        <v>260</v>
      </c>
      <c r="E3081" s="252" t="s">
        <v>1</v>
      </c>
      <c r="F3081" s="253" t="s">
        <v>2182</v>
      </c>
      <c r="G3081" s="250"/>
      <c r="H3081" s="254">
        <v>1</v>
      </c>
      <c r="I3081" s="255"/>
      <c r="J3081" s="250"/>
      <c r="K3081" s="250"/>
      <c r="L3081" s="256"/>
      <c r="M3081" s="257"/>
      <c r="N3081" s="258"/>
      <c r="O3081" s="258"/>
      <c r="P3081" s="258"/>
      <c r="Q3081" s="258"/>
      <c r="R3081" s="258"/>
      <c r="S3081" s="258"/>
      <c r="T3081" s="25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60" t="s">
        <v>260</v>
      </c>
      <c r="AU3081" s="260" t="s">
        <v>93</v>
      </c>
      <c r="AV3081" s="13" t="s">
        <v>93</v>
      </c>
      <c r="AW3081" s="13" t="s">
        <v>40</v>
      </c>
      <c r="AX3081" s="13" t="s">
        <v>84</v>
      </c>
      <c r="AY3081" s="260" t="s">
        <v>251</v>
      </c>
    </row>
    <row r="3082" s="14" customFormat="1">
      <c r="A3082" s="14"/>
      <c r="B3082" s="261"/>
      <c r="C3082" s="262"/>
      <c r="D3082" s="251" t="s">
        <v>260</v>
      </c>
      <c r="E3082" s="263" t="s">
        <v>1</v>
      </c>
      <c r="F3082" s="264" t="s">
        <v>262</v>
      </c>
      <c r="G3082" s="262"/>
      <c r="H3082" s="265">
        <v>3</v>
      </c>
      <c r="I3082" s="266"/>
      <c r="J3082" s="262"/>
      <c r="K3082" s="262"/>
      <c r="L3082" s="267"/>
      <c r="M3082" s="268"/>
      <c r="N3082" s="269"/>
      <c r="O3082" s="269"/>
      <c r="P3082" s="269"/>
      <c r="Q3082" s="269"/>
      <c r="R3082" s="269"/>
      <c r="S3082" s="269"/>
      <c r="T3082" s="270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71" t="s">
        <v>260</v>
      </c>
      <c r="AU3082" s="271" t="s">
        <v>93</v>
      </c>
      <c r="AV3082" s="14" t="s">
        <v>257</v>
      </c>
      <c r="AW3082" s="14" t="s">
        <v>40</v>
      </c>
      <c r="AX3082" s="14" t="s">
        <v>91</v>
      </c>
      <c r="AY3082" s="271" t="s">
        <v>251</v>
      </c>
    </row>
    <row r="3083" s="2" customFormat="1" ht="66.75" customHeight="1">
      <c r="A3083" s="41"/>
      <c r="B3083" s="42"/>
      <c r="C3083" s="294" t="s">
        <v>2117</v>
      </c>
      <c r="D3083" s="294" t="s">
        <v>338</v>
      </c>
      <c r="E3083" s="295" t="s">
        <v>2951</v>
      </c>
      <c r="F3083" s="296" t="s">
        <v>2952</v>
      </c>
      <c r="G3083" s="297" t="s">
        <v>571</v>
      </c>
      <c r="H3083" s="298">
        <v>1</v>
      </c>
      <c r="I3083" s="299"/>
      <c r="J3083" s="300">
        <f>ROUND(I3083*H3083,2)</f>
        <v>0</v>
      </c>
      <c r="K3083" s="301"/>
      <c r="L3083" s="302"/>
      <c r="M3083" s="303" t="s">
        <v>1</v>
      </c>
      <c r="N3083" s="304" t="s">
        <v>49</v>
      </c>
      <c r="O3083" s="94"/>
      <c r="P3083" s="240">
        <f>O3083*H3083</f>
        <v>0</v>
      </c>
      <c r="Q3083" s="240">
        <v>1.6799999999999999</v>
      </c>
      <c r="R3083" s="240">
        <f>Q3083*H3083</f>
        <v>1.6799999999999999</v>
      </c>
      <c r="S3083" s="240">
        <v>0</v>
      </c>
      <c r="T3083" s="241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42" t="s">
        <v>364</v>
      </c>
      <c r="AT3083" s="242" t="s">
        <v>338</v>
      </c>
      <c r="AU3083" s="242" t="s">
        <v>93</v>
      </c>
      <c r="AY3083" s="19" t="s">
        <v>251</v>
      </c>
      <c r="BE3083" s="243">
        <f>IF(N3083="základní",J3083,0)</f>
        <v>0</v>
      </c>
      <c r="BF3083" s="243">
        <f>IF(N3083="snížená",J3083,0)</f>
        <v>0</v>
      </c>
      <c r="BG3083" s="243">
        <f>IF(N3083="zákl. přenesená",J3083,0)</f>
        <v>0</v>
      </c>
      <c r="BH3083" s="243">
        <f>IF(N3083="sníž. přenesená",J3083,0)</f>
        <v>0</v>
      </c>
      <c r="BI3083" s="243">
        <f>IF(N3083="nulová",J3083,0)</f>
        <v>0</v>
      </c>
      <c r="BJ3083" s="19" t="s">
        <v>91</v>
      </c>
      <c r="BK3083" s="243">
        <f>ROUND(I3083*H3083,2)</f>
        <v>0</v>
      </c>
      <c r="BL3083" s="19" t="s">
        <v>304</v>
      </c>
      <c r="BM3083" s="242" t="s">
        <v>2953</v>
      </c>
    </row>
    <row r="3084" s="2" customFormat="1">
      <c r="A3084" s="41"/>
      <c r="B3084" s="42"/>
      <c r="C3084" s="43"/>
      <c r="D3084" s="251" t="s">
        <v>289</v>
      </c>
      <c r="E3084" s="43"/>
      <c r="F3084" s="282" t="s">
        <v>2596</v>
      </c>
      <c r="G3084" s="43"/>
      <c r="H3084" s="43"/>
      <c r="I3084" s="246"/>
      <c r="J3084" s="43"/>
      <c r="K3084" s="43"/>
      <c r="L3084" s="47"/>
      <c r="M3084" s="247"/>
      <c r="N3084" s="248"/>
      <c r="O3084" s="94"/>
      <c r="P3084" s="94"/>
      <c r="Q3084" s="94"/>
      <c r="R3084" s="94"/>
      <c r="S3084" s="94"/>
      <c r="T3084" s="95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19" t="s">
        <v>289</v>
      </c>
      <c r="AU3084" s="19" t="s">
        <v>93</v>
      </c>
    </row>
    <row r="3085" s="15" customFormat="1">
      <c r="A3085" s="15"/>
      <c r="B3085" s="272"/>
      <c r="C3085" s="273"/>
      <c r="D3085" s="251" t="s">
        <v>260</v>
      </c>
      <c r="E3085" s="274" t="s">
        <v>1</v>
      </c>
      <c r="F3085" s="275" t="s">
        <v>2324</v>
      </c>
      <c r="G3085" s="273"/>
      <c r="H3085" s="274" t="s">
        <v>1</v>
      </c>
      <c r="I3085" s="276"/>
      <c r="J3085" s="273"/>
      <c r="K3085" s="273"/>
      <c r="L3085" s="277"/>
      <c r="M3085" s="278"/>
      <c r="N3085" s="279"/>
      <c r="O3085" s="279"/>
      <c r="P3085" s="279"/>
      <c r="Q3085" s="279"/>
      <c r="R3085" s="279"/>
      <c r="S3085" s="279"/>
      <c r="T3085" s="280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81" t="s">
        <v>260</v>
      </c>
      <c r="AU3085" s="281" t="s">
        <v>93</v>
      </c>
      <c r="AV3085" s="15" t="s">
        <v>91</v>
      </c>
      <c r="AW3085" s="15" t="s">
        <v>40</v>
      </c>
      <c r="AX3085" s="15" t="s">
        <v>84</v>
      </c>
      <c r="AY3085" s="281" t="s">
        <v>251</v>
      </c>
    </row>
    <row r="3086" s="13" customFormat="1">
      <c r="A3086" s="13"/>
      <c r="B3086" s="249"/>
      <c r="C3086" s="250"/>
      <c r="D3086" s="251" t="s">
        <v>260</v>
      </c>
      <c r="E3086" s="252" t="s">
        <v>1</v>
      </c>
      <c r="F3086" s="253" t="s">
        <v>1160</v>
      </c>
      <c r="G3086" s="250"/>
      <c r="H3086" s="254">
        <v>1</v>
      </c>
      <c r="I3086" s="255"/>
      <c r="J3086" s="250"/>
      <c r="K3086" s="250"/>
      <c r="L3086" s="256"/>
      <c r="M3086" s="257"/>
      <c r="N3086" s="258"/>
      <c r="O3086" s="258"/>
      <c r="P3086" s="258"/>
      <c r="Q3086" s="258"/>
      <c r="R3086" s="258"/>
      <c r="S3086" s="258"/>
      <c r="T3086" s="25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60" t="s">
        <v>260</v>
      </c>
      <c r="AU3086" s="260" t="s">
        <v>93</v>
      </c>
      <c r="AV3086" s="13" t="s">
        <v>93</v>
      </c>
      <c r="AW3086" s="13" t="s">
        <v>40</v>
      </c>
      <c r="AX3086" s="13" t="s">
        <v>91</v>
      </c>
      <c r="AY3086" s="260" t="s">
        <v>251</v>
      </c>
    </row>
    <row r="3087" s="2" customFormat="1" ht="49.05" customHeight="1">
      <c r="A3087" s="41"/>
      <c r="B3087" s="42"/>
      <c r="C3087" s="294" t="s">
        <v>2954</v>
      </c>
      <c r="D3087" s="294" t="s">
        <v>338</v>
      </c>
      <c r="E3087" s="295" t="s">
        <v>2955</v>
      </c>
      <c r="F3087" s="296" t="s">
        <v>2956</v>
      </c>
      <c r="G3087" s="297" t="s">
        <v>571</v>
      </c>
      <c r="H3087" s="298">
        <v>1</v>
      </c>
      <c r="I3087" s="299"/>
      <c r="J3087" s="300">
        <f>ROUND(I3087*H3087,2)</f>
        <v>0</v>
      </c>
      <c r="K3087" s="301"/>
      <c r="L3087" s="302"/>
      <c r="M3087" s="303" t="s">
        <v>1</v>
      </c>
      <c r="N3087" s="304" t="s">
        <v>49</v>
      </c>
      <c r="O3087" s="94"/>
      <c r="P3087" s="240">
        <f>O3087*H3087</f>
        <v>0</v>
      </c>
      <c r="Q3087" s="240">
        <v>1.3799999999999999</v>
      </c>
      <c r="R3087" s="240">
        <f>Q3087*H3087</f>
        <v>1.3799999999999999</v>
      </c>
      <c r="S3087" s="240">
        <v>0</v>
      </c>
      <c r="T3087" s="241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42" t="s">
        <v>364</v>
      </c>
      <c r="AT3087" s="242" t="s">
        <v>338</v>
      </c>
      <c r="AU3087" s="242" t="s">
        <v>93</v>
      </c>
      <c r="AY3087" s="19" t="s">
        <v>251</v>
      </c>
      <c r="BE3087" s="243">
        <f>IF(N3087="základní",J3087,0)</f>
        <v>0</v>
      </c>
      <c r="BF3087" s="243">
        <f>IF(N3087="snížená",J3087,0)</f>
        <v>0</v>
      </c>
      <c r="BG3087" s="243">
        <f>IF(N3087="zákl. přenesená",J3087,0)</f>
        <v>0</v>
      </c>
      <c r="BH3087" s="243">
        <f>IF(N3087="sníž. přenesená",J3087,0)</f>
        <v>0</v>
      </c>
      <c r="BI3087" s="243">
        <f>IF(N3087="nulová",J3087,0)</f>
        <v>0</v>
      </c>
      <c r="BJ3087" s="19" t="s">
        <v>91</v>
      </c>
      <c r="BK3087" s="243">
        <f>ROUND(I3087*H3087,2)</f>
        <v>0</v>
      </c>
      <c r="BL3087" s="19" t="s">
        <v>304</v>
      </c>
      <c r="BM3087" s="242" t="s">
        <v>2957</v>
      </c>
    </row>
    <row r="3088" s="2" customFormat="1">
      <c r="A3088" s="41"/>
      <c r="B3088" s="42"/>
      <c r="C3088" s="43"/>
      <c r="D3088" s="251" t="s">
        <v>289</v>
      </c>
      <c r="E3088" s="43"/>
      <c r="F3088" s="282" t="s">
        <v>2596</v>
      </c>
      <c r="G3088" s="43"/>
      <c r="H3088" s="43"/>
      <c r="I3088" s="246"/>
      <c r="J3088" s="43"/>
      <c r="K3088" s="43"/>
      <c r="L3088" s="47"/>
      <c r="M3088" s="247"/>
      <c r="N3088" s="248"/>
      <c r="O3088" s="94"/>
      <c r="P3088" s="94"/>
      <c r="Q3088" s="94"/>
      <c r="R3088" s="94"/>
      <c r="S3088" s="94"/>
      <c r="T3088" s="95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T3088" s="19" t="s">
        <v>289</v>
      </c>
      <c r="AU3088" s="19" t="s">
        <v>93</v>
      </c>
    </row>
    <row r="3089" s="15" customFormat="1">
      <c r="A3089" s="15"/>
      <c r="B3089" s="272"/>
      <c r="C3089" s="273"/>
      <c r="D3089" s="251" t="s">
        <v>260</v>
      </c>
      <c r="E3089" s="274" t="s">
        <v>1</v>
      </c>
      <c r="F3089" s="275" t="s">
        <v>2324</v>
      </c>
      <c r="G3089" s="273"/>
      <c r="H3089" s="274" t="s">
        <v>1</v>
      </c>
      <c r="I3089" s="276"/>
      <c r="J3089" s="273"/>
      <c r="K3089" s="273"/>
      <c r="L3089" s="277"/>
      <c r="M3089" s="278"/>
      <c r="N3089" s="279"/>
      <c r="O3089" s="279"/>
      <c r="P3089" s="279"/>
      <c r="Q3089" s="279"/>
      <c r="R3089" s="279"/>
      <c r="S3089" s="279"/>
      <c r="T3089" s="280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81" t="s">
        <v>260</v>
      </c>
      <c r="AU3089" s="281" t="s">
        <v>93</v>
      </c>
      <c r="AV3089" s="15" t="s">
        <v>91</v>
      </c>
      <c r="AW3089" s="15" t="s">
        <v>40</v>
      </c>
      <c r="AX3089" s="15" t="s">
        <v>84</v>
      </c>
      <c r="AY3089" s="281" t="s">
        <v>251</v>
      </c>
    </row>
    <row r="3090" s="13" customFormat="1">
      <c r="A3090" s="13"/>
      <c r="B3090" s="249"/>
      <c r="C3090" s="250"/>
      <c r="D3090" s="251" t="s">
        <v>260</v>
      </c>
      <c r="E3090" s="252" t="s">
        <v>1</v>
      </c>
      <c r="F3090" s="253" t="s">
        <v>1160</v>
      </c>
      <c r="G3090" s="250"/>
      <c r="H3090" s="254">
        <v>1</v>
      </c>
      <c r="I3090" s="255"/>
      <c r="J3090" s="250"/>
      <c r="K3090" s="250"/>
      <c r="L3090" s="256"/>
      <c r="M3090" s="257"/>
      <c r="N3090" s="258"/>
      <c r="O3090" s="258"/>
      <c r="P3090" s="258"/>
      <c r="Q3090" s="258"/>
      <c r="R3090" s="258"/>
      <c r="S3090" s="258"/>
      <c r="T3090" s="25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60" t="s">
        <v>260</v>
      </c>
      <c r="AU3090" s="260" t="s">
        <v>93</v>
      </c>
      <c r="AV3090" s="13" t="s">
        <v>93</v>
      </c>
      <c r="AW3090" s="13" t="s">
        <v>40</v>
      </c>
      <c r="AX3090" s="13" t="s">
        <v>91</v>
      </c>
      <c r="AY3090" s="260" t="s">
        <v>251</v>
      </c>
    </row>
    <row r="3091" s="2" customFormat="1" ht="76.35" customHeight="1">
      <c r="A3091" s="41"/>
      <c r="B3091" s="42"/>
      <c r="C3091" s="294" t="s">
        <v>2128</v>
      </c>
      <c r="D3091" s="294" t="s">
        <v>338</v>
      </c>
      <c r="E3091" s="295" t="s">
        <v>2958</v>
      </c>
      <c r="F3091" s="296" t="s">
        <v>2959</v>
      </c>
      <c r="G3091" s="297" t="s">
        <v>571</v>
      </c>
      <c r="H3091" s="298">
        <v>1</v>
      </c>
      <c r="I3091" s="299"/>
      <c r="J3091" s="300">
        <f>ROUND(I3091*H3091,2)</f>
        <v>0</v>
      </c>
      <c r="K3091" s="301"/>
      <c r="L3091" s="302"/>
      <c r="M3091" s="303" t="s">
        <v>1</v>
      </c>
      <c r="N3091" s="304" t="s">
        <v>49</v>
      </c>
      <c r="O3091" s="94"/>
      <c r="P3091" s="240">
        <f>O3091*H3091</f>
        <v>0</v>
      </c>
      <c r="Q3091" s="240">
        <v>1.27</v>
      </c>
      <c r="R3091" s="240">
        <f>Q3091*H3091</f>
        <v>1.27</v>
      </c>
      <c r="S3091" s="240">
        <v>0</v>
      </c>
      <c r="T3091" s="241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42" t="s">
        <v>364</v>
      </c>
      <c r="AT3091" s="242" t="s">
        <v>338</v>
      </c>
      <c r="AU3091" s="242" t="s">
        <v>93</v>
      </c>
      <c r="AY3091" s="19" t="s">
        <v>251</v>
      </c>
      <c r="BE3091" s="243">
        <f>IF(N3091="základní",J3091,0)</f>
        <v>0</v>
      </c>
      <c r="BF3091" s="243">
        <f>IF(N3091="snížená",J3091,0)</f>
        <v>0</v>
      </c>
      <c r="BG3091" s="243">
        <f>IF(N3091="zákl. přenesená",J3091,0)</f>
        <v>0</v>
      </c>
      <c r="BH3091" s="243">
        <f>IF(N3091="sníž. přenesená",J3091,0)</f>
        <v>0</v>
      </c>
      <c r="BI3091" s="243">
        <f>IF(N3091="nulová",J3091,0)</f>
        <v>0</v>
      </c>
      <c r="BJ3091" s="19" t="s">
        <v>91</v>
      </c>
      <c r="BK3091" s="243">
        <f>ROUND(I3091*H3091,2)</f>
        <v>0</v>
      </c>
      <c r="BL3091" s="19" t="s">
        <v>304</v>
      </c>
      <c r="BM3091" s="242" t="s">
        <v>2960</v>
      </c>
    </row>
    <row r="3092" s="2" customFormat="1">
      <c r="A3092" s="41"/>
      <c r="B3092" s="42"/>
      <c r="C3092" s="43"/>
      <c r="D3092" s="251" t="s">
        <v>289</v>
      </c>
      <c r="E3092" s="43"/>
      <c r="F3092" s="282" t="s">
        <v>2961</v>
      </c>
      <c r="G3092" s="43"/>
      <c r="H3092" s="43"/>
      <c r="I3092" s="246"/>
      <c r="J3092" s="43"/>
      <c r="K3092" s="43"/>
      <c r="L3092" s="47"/>
      <c r="M3092" s="247"/>
      <c r="N3092" s="248"/>
      <c r="O3092" s="94"/>
      <c r="P3092" s="94"/>
      <c r="Q3092" s="94"/>
      <c r="R3092" s="94"/>
      <c r="S3092" s="94"/>
      <c r="T3092" s="95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19" t="s">
        <v>289</v>
      </c>
      <c r="AU3092" s="19" t="s">
        <v>93</v>
      </c>
    </row>
    <row r="3093" s="15" customFormat="1">
      <c r="A3093" s="15"/>
      <c r="B3093" s="272"/>
      <c r="C3093" s="273"/>
      <c r="D3093" s="251" t="s">
        <v>260</v>
      </c>
      <c r="E3093" s="274" t="s">
        <v>1</v>
      </c>
      <c r="F3093" s="275" t="s">
        <v>2324</v>
      </c>
      <c r="G3093" s="273"/>
      <c r="H3093" s="274" t="s">
        <v>1</v>
      </c>
      <c r="I3093" s="276"/>
      <c r="J3093" s="273"/>
      <c r="K3093" s="273"/>
      <c r="L3093" s="277"/>
      <c r="M3093" s="278"/>
      <c r="N3093" s="279"/>
      <c r="O3093" s="279"/>
      <c r="P3093" s="279"/>
      <c r="Q3093" s="279"/>
      <c r="R3093" s="279"/>
      <c r="S3093" s="279"/>
      <c r="T3093" s="280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81" t="s">
        <v>260</v>
      </c>
      <c r="AU3093" s="281" t="s">
        <v>93</v>
      </c>
      <c r="AV3093" s="15" t="s">
        <v>91</v>
      </c>
      <c r="AW3093" s="15" t="s">
        <v>40</v>
      </c>
      <c r="AX3093" s="15" t="s">
        <v>84</v>
      </c>
      <c r="AY3093" s="281" t="s">
        <v>251</v>
      </c>
    </row>
    <row r="3094" s="13" customFormat="1">
      <c r="A3094" s="13"/>
      <c r="B3094" s="249"/>
      <c r="C3094" s="250"/>
      <c r="D3094" s="251" t="s">
        <v>260</v>
      </c>
      <c r="E3094" s="252" t="s">
        <v>1</v>
      </c>
      <c r="F3094" s="253" t="s">
        <v>1160</v>
      </c>
      <c r="G3094" s="250"/>
      <c r="H3094" s="254">
        <v>1</v>
      </c>
      <c r="I3094" s="255"/>
      <c r="J3094" s="250"/>
      <c r="K3094" s="250"/>
      <c r="L3094" s="256"/>
      <c r="M3094" s="257"/>
      <c r="N3094" s="258"/>
      <c r="O3094" s="258"/>
      <c r="P3094" s="258"/>
      <c r="Q3094" s="258"/>
      <c r="R3094" s="258"/>
      <c r="S3094" s="258"/>
      <c r="T3094" s="25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60" t="s">
        <v>260</v>
      </c>
      <c r="AU3094" s="260" t="s">
        <v>93</v>
      </c>
      <c r="AV3094" s="13" t="s">
        <v>93</v>
      </c>
      <c r="AW3094" s="13" t="s">
        <v>40</v>
      </c>
      <c r="AX3094" s="13" t="s">
        <v>91</v>
      </c>
      <c r="AY3094" s="260" t="s">
        <v>251</v>
      </c>
    </row>
    <row r="3095" s="2" customFormat="1" ht="24.15" customHeight="1">
      <c r="A3095" s="41"/>
      <c r="B3095" s="42"/>
      <c r="C3095" s="230" t="s">
        <v>2962</v>
      </c>
      <c r="D3095" s="230" t="s">
        <v>253</v>
      </c>
      <c r="E3095" s="231" t="s">
        <v>2963</v>
      </c>
      <c r="F3095" s="232" t="s">
        <v>2367</v>
      </c>
      <c r="G3095" s="233" t="s">
        <v>321</v>
      </c>
      <c r="H3095" s="234">
        <v>781.32000000000005</v>
      </c>
      <c r="I3095" s="235"/>
      <c r="J3095" s="236">
        <f>ROUND(I3095*H3095,2)</f>
        <v>0</v>
      </c>
      <c r="K3095" s="237"/>
      <c r="L3095" s="47"/>
      <c r="M3095" s="238" t="s">
        <v>1</v>
      </c>
      <c r="N3095" s="239" t="s">
        <v>49</v>
      </c>
      <c r="O3095" s="94"/>
      <c r="P3095" s="240">
        <f>O3095*H3095</f>
        <v>0</v>
      </c>
      <c r="Q3095" s="240">
        <v>0.00014999999999999999</v>
      </c>
      <c r="R3095" s="240">
        <f>Q3095*H3095</f>
        <v>0.117198</v>
      </c>
      <c r="S3095" s="240">
        <v>0</v>
      </c>
      <c r="T3095" s="241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42" t="s">
        <v>304</v>
      </c>
      <c r="AT3095" s="242" t="s">
        <v>253</v>
      </c>
      <c r="AU3095" s="242" t="s">
        <v>93</v>
      </c>
      <c r="AY3095" s="19" t="s">
        <v>251</v>
      </c>
      <c r="BE3095" s="243">
        <f>IF(N3095="základní",J3095,0)</f>
        <v>0</v>
      </c>
      <c r="BF3095" s="243">
        <f>IF(N3095="snížená",J3095,0)</f>
        <v>0</v>
      </c>
      <c r="BG3095" s="243">
        <f>IF(N3095="zákl. přenesená",J3095,0)</f>
        <v>0</v>
      </c>
      <c r="BH3095" s="243">
        <f>IF(N3095="sníž. přenesená",J3095,0)</f>
        <v>0</v>
      </c>
      <c r="BI3095" s="243">
        <f>IF(N3095="nulová",J3095,0)</f>
        <v>0</v>
      </c>
      <c r="BJ3095" s="19" t="s">
        <v>91</v>
      </c>
      <c r="BK3095" s="243">
        <f>ROUND(I3095*H3095,2)</f>
        <v>0</v>
      </c>
      <c r="BL3095" s="19" t="s">
        <v>304</v>
      </c>
      <c r="BM3095" s="242" t="s">
        <v>2964</v>
      </c>
    </row>
    <row r="3096" s="2" customFormat="1">
      <c r="A3096" s="41"/>
      <c r="B3096" s="42"/>
      <c r="C3096" s="43"/>
      <c r="D3096" s="251" t="s">
        <v>289</v>
      </c>
      <c r="E3096" s="43"/>
      <c r="F3096" s="282" t="s">
        <v>2370</v>
      </c>
      <c r="G3096" s="43"/>
      <c r="H3096" s="43"/>
      <c r="I3096" s="246"/>
      <c r="J3096" s="43"/>
      <c r="K3096" s="43"/>
      <c r="L3096" s="47"/>
      <c r="M3096" s="247"/>
      <c r="N3096" s="248"/>
      <c r="O3096" s="94"/>
      <c r="P3096" s="94"/>
      <c r="Q3096" s="94"/>
      <c r="R3096" s="94"/>
      <c r="S3096" s="94"/>
      <c r="T3096" s="95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19" t="s">
        <v>289</v>
      </c>
      <c r="AU3096" s="19" t="s">
        <v>93</v>
      </c>
    </row>
    <row r="3097" s="15" customFormat="1">
      <c r="A3097" s="15"/>
      <c r="B3097" s="272"/>
      <c r="C3097" s="273"/>
      <c r="D3097" s="251" t="s">
        <v>260</v>
      </c>
      <c r="E3097" s="274" t="s">
        <v>1</v>
      </c>
      <c r="F3097" s="275" t="s">
        <v>2324</v>
      </c>
      <c r="G3097" s="273"/>
      <c r="H3097" s="274" t="s">
        <v>1</v>
      </c>
      <c r="I3097" s="276"/>
      <c r="J3097" s="273"/>
      <c r="K3097" s="273"/>
      <c r="L3097" s="277"/>
      <c r="M3097" s="278"/>
      <c r="N3097" s="279"/>
      <c r="O3097" s="279"/>
      <c r="P3097" s="279"/>
      <c r="Q3097" s="279"/>
      <c r="R3097" s="279"/>
      <c r="S3097" s="279"/>
      <c r="T3097" s="280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81" t="s">
        <v>260</v>
      </c>
      <c r="AU3097" s="281" t="s">
        <v>93</v>
      </c>
      <c r="AV3097" s="15" t="s">
        <v>91</v>
      </c>
      <c r="AW3097" s="15" t="s">
        <v>40</v>
      </c>
      <c r="AX3097" s="15" t="s">
        <v>84</v>
      </c>
      <c r="AY3097" s="281" t="s">
        <v>251</v>
      </c>
    </row>
    <row r="3098" s="15" customFormat="1">
      <c r="A3098" s="15"/>
      <c r="B3098" s="272"/>
      <c r="C3098" s="273"/>
      <c r="D3098" s="251" t="s">
        <v>260</v>
      </c>
      <c r="E3098" s="274" t="s">
        <v>1</v>
      </c>
      <c r="F3098" s="275" t="s">
        <v>2965</v>
      </c>
      <c r="G3098" s="273"/>
      <c r="H3098" s="274" t="s">
        <v>1</v>
      </c>
      <c r="I3098" s="276"/>
      <c r="J3098" s="273"/>
      <c r="K3098" s="273"/>
      <c r="L3098" s="277"/>
      <c r="M3098" s="278"/>
      <c r="N3098" s="279"/>
      <c r="O3098" s="279"/>
      <c r="P3098" s="279"/>
      <c r="Q3098" s="279"/>
      <c r="R3098" s="279"/>
      <c r="S3098" s="279"/>
      <c r="T3098" s="280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81" t="s">
        <v>260</v>
      </c>
      <c r="AU3098" s="281" t="s">
        <v>93</v>
      </c>
      <c r="AV3098" s="15" t="s">
        <v>91</v>
      </c>
      <c r="AW3098" s="15" t="s">
        <v>40</v>
      </c>
      <c r="AX3098" s="15" t="s">
        <v>84</v>
      </c>
      <c r="AY3098" s="281" t="s">
        <v>251</v>
      </c>
    </row>
    <row r="3099" s="13" customFormat="1">
      <c r="A3099" s="13"/>
      <c r="B3099" s="249"/>
      <c r="C3099" s="250"/>
      <c r="D3099" s="251" t="s">
        <v>260</v>
      </c>
      <c r="E3099" s="252" t="s">
        <v>1</v>
      </c>
      <c r="F3099" s="253" t="s">
        <v>2966</v>
      </c>
      <c r="G3099" s="250"/>
      <c r="H3099" s="254">
        <v>120</v>
      </c>
      <c r="I3099" s="255"/>
      <c r="J3099" s="250"/>
      <c r="K3099" s="250"/>
      <c r="L3099" s="256"/>
      <c r="M3099" s="257"/>
      <c r="N3099" s="258"/>
      <c r="O3099" s="258"/>
      <c r="P3099" s="258"/>
      <c r="Q3099" s="258"/>
      <c r="R3099" s="258"/>
      <c r="S3099" s="258"/>
      <c r="T3099" s="25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60" t="s">
        <v>260</v>
      </c>
      <c r="AU3099" s="260" t="s">
        <v>93</v>
      </c>
      <c r="AV3099" s="13" t="s">
        <v>93</v>
      </c>
      <c r="AW3099" s="13" t="s">
        <v>40</v>
      </c>
      <c r="AX3099" s="13" t="s">
        <v>84</v>
      </c>
      <c r="AY3099" s="260" t="s">
        <v>251</v>
      </c>
    </row>
    <row r="3100" s="13" customFormat="1">
      <c r="A3100" s="13"/>
      <c r="B3100" s="249"/>
      <c r="C3100" s="250"/>
      <c r="D3100" s="251" t="s">
        <v>260</v>
      </c>
      <c r="E3100" s="252" t="s">
        <v>1</v>
      </c>
      <c r="F3100" s="253" t="s">
        <v>2967</v>
      </c>
      <c r="G3100" s="250"/>
      <c r="H3100" s="254">
        <v>120</v>
      </c>
      <c r="I3100" s="255"/>
      <c r="J3100" s="250"/>
      <c r="K3100" s="250"/>
      <c r="L3100" s="256"/>
      <c r="M3100" s="257"/>
      <c r="N3100" s="258"/>
      <c r="O3100" s="258"/>
      <c r="P3100" s="258"/>
      <c r="Q3100" s="258"/>
      <c r="R3100" s="258"/>
      <c r="S3100" s="258"/>
      <c r="T3100" s="25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60" t="s">
        <v>260</v>
      </c>
      <c r="AU3100" s="260" t="s">
        <v>93</v>
      </c>
      <c r="AV3100" s="13" t="s">
        <v>93</v>
      </c>
      <c r="AW3100" s="13" t="s">
        <v>40</v>
      </c>
      <c r="AX3100" s="13" t="s">
        <v>84</v>
      </c>
      <c r="AY3100" s="260" t="s">
        <v>251</v>
      </c>
    </row>
    <row r="3101" s="13" customFormat="1">
      <c r="A3101" s="13"/>
      <c r="B3101" s="249"/>
      <c r="C3101" s="250"/>
      <c r="D3101" s="251" t="s">
        <v>260</v>
      </c>
      <c r="E3101" s="252" t="s">
        <v>1</v>
      </c>
      <c r="F3101" s="253" t="s">
        <v>2968</v>
      </c>
      <c r="G3101" s="250"/>
      <c r="H3101" s="254">
        <v>120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260</v>
      </c>
      <c r="AU3101" s="260" t="s">
        <v>93</v>
      </c>
      <c r="AV3101" s="13" t="s">
        <v>93</v>
      </c>
      <c r="AW3101" s="13" t="s">
        <v>40</v>
      </c>
      <c r="AX3101" s="13" t="s">
        <v>84</v>
      </c>
      <c r="AY3101" s="260" t="s">
        <v>251</v>
      </c>
    </row>
    <row r="3102" s="13" customFormat="1">
      <c r="A3102" s="13"/>
      <c r="B3102" s="249"/>
      <c r="C3102" s="250"/>
      <c r="D3102" s="251" t="s">
        <v>260</v>
      </c>
      <c r="E3102" s="252" t="s">
        <v>1</v>
      </c>
      <c r="F3102" s="253" t="s">
        <v>2969</v>
      </c>
      <c r="G3102" s="250"/>
      <c r="H3102" s="254">
        <v>120</v>
      </c>
      <c r="I3102" s="255"/>
      <c r="J3102" s="250"/>
      <c r="K3102" s="250"/>
      <c r="L3102" s="256"/>
      <c r="M3102" s="257"/>
      <c r="N3102" s="258"/>
      <c r="O3102" s="258"/>
      <c r="P3102" s="258"/>
      <c r="Q3102" s="258"/>
      <c r="R3102" s="258"/>
      <c r="S3102" s="258"/>
      <c r="T3102" s="25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60" t="s">
        <v>260</v>
      </c>
      <c r="AU3102" s="260" t="s">
        <v>93</v>
      </c>
      <c r="AV3102" s="13" t="s">
        <v>93</v>
      </c>
      <c r="AW3102" s="13" t="s">
        <v>40</v>
      </c>
      <c r="AX3102" s="13" t="s">
        <v>84</v>
      </c>
      <c r="AY3102" s="260" t="s">
        <v>251</v>
      </c>
    </row>
    <row r="3103" s="13" customFormat="1">
      <c r="A3103" s="13"/>
      <c r="B3103" s="249"/>
      <c r="C3103" s="250"/>
      <c r="D3103" s="251" t="s">
        <v>260</v>
      </c>
      <c r="E3103" s="252" t="s">
        <v>1</v>
      </c>
      <c r="F3103" s="253" t="s">
        <v>2970</v>
      </c>
      <c r="G3103" s="250"/>
      <c r="H3103" s="254">
        <v>120</v>
      </c>
      <c r="I3103" s="255"/>
      <c r="J3103" s="250"/>
      <c r="K3103" s="250"/>
      <c r="L3103" s="256"/>
      <c r="M3103" s="257"/>
      <c r="N3103" s="258"/>
      <c r="O3103" s="258"/>
      <c r="P3103" s="258"/>
      <c r="Q3103" s="258"/>
      <c r="R3103" s="258"/>
      <c r="S3103" s="258"/>
      <c r="T3103" s="259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60" t="s">
        <v>260</v>
      </c>
      <c r="AU3103" s="260" t="s">
        <v>93</v>
      </c>
      <c r="AV3103" s="13" t="s">
        <v>93</v>
      </c>
      <c r="AW3103" s="13" t="s">
        <v>40</v>
      </c>
      <c r="AX3103" s="13" t="s">
        <v>84</v>
      </c>
      <c r="AY3103" s="260" t="s">
        <v>251</v>
      </c>
    </row>
    <row r="3104" s="15" customFormat="1">
      <c r="A3104" s="15"/>
      <c r="B3104" s="272"/>
      <c r="C3104" s="273"/>
      <c r="D3104" s="251" t="s">
        <v>260</v>
      </c>
      <c r="E3104" s="274" t="s">
        <v>1</v>
      </c>
      <c r="F3104" s="275" t="s">
        <v>2930</v>
      </c>
      <c r="G3104" s="273"/>
      <c r="H3104" s="274" t="s">
        <v>1</v>
      </c>
      <c r="I3104" s="276"/>
      <c r="J3104" s="273"/>
      <c r="K3104" s="273"/>
      <c r="L3104" s="277"/>
      <c r="M3104" s="278"/>
      <c r="N3104" s="279"/>
      <c r="O3104" s="279"/>
      <c r="P3104" s="279"/>
      <c r="Q3104" s="279"/>
      <c r="R3104" s="279"/>
      <c r="S3104" s="279"/>
      <c r="T3104" s="280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81" t="s">
        <v>260</v>
      </c>
      <c r="AU3104" s="281" t="s">
        <v>93</v>
      </c>
      <c r="AV3104" s="15" t="s">
        <v>91</v>
      </c>
      <c r="AW3104" s="15" t="s">
        <v>40</v>
      </c>
      <c r="AX3104" s="15" t="s">
        <v>84</v>
      </c>
      <c r="AY3104" s="281" t="s">
        <v>251</v>
      </c>
    </row>
    <row r="3105" s="13" customFormat="1">
      <c r="A3105" s="13"/>
      <c r="B3105" s="249"/>
      <c r="C3105" s="250"/>
      <c r="D3105" s="251" t="s">
        <v>260</v>
      </c>
      <c r="E3105" s="252" t="s">
        <v>1</v>
      </c>
      <c r="F3105" s="253" t="s">
        <v>2971</v>
      </c>
      <c r="G3105" s="250"/>
      <c r="H3105" s="254">
        <v>22.84</v>
      </c>
      <c r="I3105" s="255"/>
      <c r="J3105" s="250"/>
      <c r="K3105" s="250"/>
      <c r="L3105" s="256"/>
      <c r="M3105" s="257"/>
      <c r="N3105" s="258"/>
      <c r="O3105" s="258"/>
      <c r="P3105" s="258"/>
      <c r="Q3105" s="258"/>
      <c r="R3105" s="258"/>
      <c r="S3105" s="258"/>
      <c r="T3105" s="259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60" t="s">
        <v>260</v>
      </c>
      <c r="AU3105" s="260" t="s">
        <v>93</v>
      </c>
      <c r="AV3105" s="13" t="s">
        <v>93</v>
      </c>
      <c r="AW3105" s="13" t="s">
        <v>40</v>
      </c>
      <c r="AX3105" s="13" t="s">
        <v>84</v>
      </c>
      <c r="AY3105" s="260" t="s">
        <v>251</v>
      </c>
    </row>
    <row r="3106" s="13" customFormat="1">
      <c r="A3106" s="13"/>
      <c r="B3106" s="249"/>
      <c r="C3106" s="250"/>
      <c r="D3106" s="251" t="s">
        <v>260</v>
      </c>
      <c r="E3106" s="252" t="s">
        <v>1</v>
      </c>
      <c r="F3106" s="253" t="s">
        <v>2972</v>
      </c>
      <c r="G3106" s="250"/>
      <c r="H3106" s="254">
        <v>22.84</v>
      </c>
      <c r="I3106" s="255"/>
      <c r="J3106" s="250"/>
      <c r="K3106" s="250"/>
      <c r="L3106" s="256"/>
      <c r="M3106" s="257"/>
      <c r="N3106" s="258"/>
      <c r="O3106" s="258"/>
      <c r="P3106" s="258"/>
      <c r="Q3106" s="258"/>
      <c r="R3106" s="258"/>
      <c r="S3106" s="258"/>
      <c r="T3106" s="259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60" t="s">
        <v>260</v>
      </c>
      <c r="AU3106" s="260" t="s">
        <v>93</v>
      </c>
      <c r="AV3106" s="13" t="s">
        <v>93</v>
      </c>
      <c r="AW3106" s="13" t="s">
        <v>40</v>
      </c>
      <c r="AX3106" s="13" t="s">
        <v>84</v>
      </c>
      <c r="AY3106" s="260" t="s">
        <v>251</v>
      </c>
    </row>
    <row r="3107" s="13" customFormat="1">
      <c r="A3107" s="13"/>
      <c r="B3107" s="249"/>
      <c r="C3107" s="250"/>
      <c r="D3107" s="251" t="s">
        <v>260</v>
      </c>
      <c r="E3107" s="252" t="s">
        <v>1</v>
      </c>
      <c r="F3107" s="253" t="s">
        <v>2973</v>
      </c>
      <c r="G3107" s="250"/>
      <c r="H3107" s="254">
        <v>22.84</v>
      </c>
      <c r="I3107" s="255"/>
      <c r="J3107" s="250"/>
      <c r="K3107" s="250"/>
      <c r="L3107" s="256"/>
      <c r="M3107" s="257"/>
      <c r="N3107" s="258"/>
      <c r="O3107" s="258"/>
      <c r="P3107" s="258"/>
      <c r="Q3107" s="258"/>
      <c r="R3107" s="258"/>
      <c r="S3107" s="258"/>
      <c r="T3107" s="25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60" t="s">
        <v>260</v>
      </c>
      <c r="AU3107" s="260" t="s">
        <v>93</v>
      </c>
      <c r="AV3107" s="13" t="s">
        <v>93</v>
      </c>
      <c r="AW3107" s="13" t="s">
        <v>40</v>
      </c>
      <c r="AX3107" s="13" t="s">
        <v>84</v>
      </c>
      <c r="AY3107" s="260" t="s">
        <v>251</v>
      </c>
    </row>
    <row r="3108" s="16" customFormat="1">
      <c r="A3108" s="16"/>
      <c r="B3108" s="283"/>
      <c r="C3108" s="284"/>
      <c r="D3108" s="251" t="s">
        <v>260</v>
      </c>
      <c r="E3108" s="285" t="s">
        <v>1</v>
      </c>
      <c r="F3108" s="286" t="s">
        <v>329</v>
      </c>
      <c r="G3108" s="284"/>
      <c r="H3108" s="287">
        <v>668.51999999999998</v>
      </c>
      <c r="I3108" s="288"/>
      <c r="J3108" s="284"/>
      <c r="K3108" s="284"/>
      <c r="L3108" s="289"/>
      <c r="M3108" s="290"/>
      <c r="N3108" s="291"/>
      <c r="O3108" s="291"/>
      <c r="P3108" s="291"/>
      <c r="Q3108" s="291"/>
      <c r="R3108" s="291"/>
      <c r="S3108" s="291"/>
      <c r="T3108" s="292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93" t="s">
        <v>260</v>
      </c>
      <c r="AU3108" s="293" t="s">
        <v>93</v>
      </c>
      <c r="AV3108" s="16" t="s">
        <v>273</v>
      </c>
      <c r="AW3108" s="16" t="s">
        <v>40</v>
      </c>
      <c r="AX3108" s="16" t="s">
        <v>84</v>
      </c>
      <c r="AY3108" s="293" t="s">
        <v>251</v>
      </c>
    </row>
    <row r="3109" s="15" customFormat="1">
      <c r="A3109" s="15"/>
      <c r="B3109" s="272"/>
      <c r="C3109" s="273"/>
      <c r="D3109" s="251" t="s">
        <v>260</v>
      </c>
      <c r="E3109" s="274" t="s">
        <v>1</v>
      </c>
      <c r="F3109" s="275" t="s">
        <v>2934</v>
      </c>
      <c r="G3109" s="273"/>
      <c r="H3109" s="274" t="s">
        <v>1</v>
      </c>
      <c r="I3109" s="276"/>
      <c r="J3109" s="273"/>
      <c r="K3109" s="273"/>
      <c r="L3109" s="277"/>
      <c r="M3109" s="278"/>
      <c r="N3109" s="279"/>
      <c r="O3109" s="279"/>
      <c r="P3109" s="279"/>
      <c r="Q3109" s="279"/>
      <c r="R3109" s="279"/>
      <c r="S3109" s="279"/>
      <c r="T3109" s="280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81" t="s">
        <v>260</v>
      </c>
      <c r="AU3109" s="281" t="s">
        <v>93</v>
      </c>
      <c r="AV3109" s="15" t="s">
        <v>91</v>
      </c>
      <c r="AW3109" s="15" t="s">
        <v>40</v>
      </c>
      <c r="AX3109" s="15" t="s">
        <v>84</v>
      </c>
      <c r="AY3109" s="281" t="s">
        <v>251</v>
      </c>
    </row>
    <row r="3110" s="13" customFormat="1">
      <c r="A3110" s="13"/>
      <c r="B3110" s="249"/>
      <c r="C3110" s="250"/>
      <c r="D3110" s="251" t="s">
        <v>260</v>
      </c>
      <c r="E3110" s="252" t="s">
        <v>1</v>
      </c>
      <c r="F3110" s="253" t="s">
        <v>2974</v>
      </c>
      <c r="G3110" s="250"/>
      <c r="H3110" s="254">
        <v>19.859999999999999</v>
      </c>
      <c r="I3110" s="255"/>
      <c r="J3110" s="250"/>
      <c r="K3110" s="250"/>
      <c r="L3110" s="256"/>
      <c r="M3110" s="257"/>
      <c r="N3110" s="258"/>
      <c r="O3110" s="258"/>
      <c r="P3110" s="258"/>
      <c r="Q3110" s="258"/>
      <c r="R3110" s="258"/>
      <c r="S3110" s="258"/>
      <c r="T3110" s="25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60" t="s">
        <v>260</v>
      </c>
      <c r="AU3110" s="260" t="s">
        <v>93</v>
      </c>
      <c r="AV3110" s="13" t="s">
        <v>93</v>
      </c>
      <c r="AW3110" s="13" t="s">
        <v>40</v>
      </c>
      <c r="AX3110" s="13" t="s">
        <v>84</v>
      </c>
      <c r="AY3110" s="260" t="s">
        <v>251</v>
      </c>
    </row>
    <row r="3111" s="13" customFormat="1">
      <c r="A3111" s="13"/>
      <c r="B3111" s="249"/>
      <c r="C3111" s="250"/>
      <c r="D3111" s="251" t="s">
        <v>260</v>
      </c>
      <c r="E3111" s="252" t="s">
        <v>1</v>
      </c>
      <c r="F3111" s="253" t="s">
        <v>2975</v>
      </c>
      <c r="G3111" s="250"/>
      <c r="H3111" s="254">
        <v>19.859999999999999</v>
      </c>
      <c r="I3111" s="255"/>
      <c r="J3111" s="250"/>
      <c r="K3111" s="250"/>
      <c r="L3111" s="256"/>
      <c r="M3111" s="257"/>
      <c r="N3111" s="258"/>
      <c r="O3111" s="258"/>
      <c r="P3111" s="258"/>
      <c r="Q3111" s="258"/>
      <c r="R3111" s="258"/>
      <c r="S3111" s="258"/>
      <c r="T3111" s="25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60" t="s">
        <v>260</v>
      </c>
      <c r="AU3111" s="260" t="s">
        <v>93</v>
      </c>
      <c r="AV3111" s="13" t="s">
        <v>93</v>
      </c>
      <c r="AW3111" s="13" t="s">
        <v>40</v>
      </c>
      <c r="AX3111" s="13" t="s">
        <v>84</v>
      </c>
      <c r="AY3111" s="260" t="s">
        <v>251</v>
      </c>
    </row>
    <row r="3112" s="13" customFormat="1">
      <c r="A3112" s="13"/>
      <c r="B3112" s="249"/>
      <c r="C3112" s="250"/>
      <c r="D3112" s="251" t="s">
        <v>260</v>
      </c>
      <c r="E3112" s="252" t="s">
        <v>1</v>
      </c>
      <c r="F3112" s="253" t="s">
        <v>2976</v>
      </c>
      <c r="G3112" s="250"/>
      <c r="H3112" s="254">
        <v>19.859999999999999</v>
      </c>
      <c r="I3112" s="255"/>
      <c r="J3112" s="250"/>
      <c r="K3112" s="250"/>
      <c r="L3112" s="256"/>
      <c r="M3112" s="257"/>
      <c r="N3112" s="258"/>
      <c r="O3112" s="258"/>
      <c r="P3112" s="258"/>
      <c r="Q3112" s="258"/>
      <c r="R3112" s="258"/>
      <c r="S3112" s="258"/>
      <c r="T3112" s="25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60" t="s">
        <v>260</v>
      </c>
      <c r="AU3112" s="260" t="s">
        <v>93</v>
      </c>
      <c r="AV3112" s="13" t="s">
        <v>93</v>
      </c>
      <c r="AW3112" s="13" t="s">
        <v>40</v>
      </c>
      <c r="AX3112" s="13" t="s">
        <v>84</v>
      </c>
      <c r="AY3112" s="260" t="s">
        <v>251</v>
      </c>
    </row>
    <row r="3113" s="16" customFormat="1">
      <c r="A3113" s="16"/>
      <c r="B3113" s="283"/>
      <c r="C3113" s="284"/>
      <c r="D3113" s="251" t="s">
        <v>260</v>
      </c>
      <c r="E3113" s="285" t="s">
        <v>1</v>
      </c>
      <c r="F3113" s="286" t="s">
        <v>329</v>
      </c>
      <c r="G3113" s="284"/>
      <c r="H3113" s="287">
        <v>59.579999999999998</v>
      </c>
      <c r="I3113" s="288"/>
      <c r="J3113" s="284"/>
      <c r="K3113" s="284"/>
      <c r="L3113" s="289"/>
      <c r="M3113" s="290"/>
      <c r="N3113" s="291"/>
      <c r="O3113" s="291"/>
      <c r="P3113" s="291"/>
      <c r="Q3113" s="291"/>
      <c r="R3113" s="291"/>
      <c r="S3113" s="291"/>
      <c r="T3113" s="292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T3113" s="293" t="s">
        <v>260</v>
      </c>
      <c r="AU3113" s="293" t="s">
        <v>93</v>
      </c>
      <c r="AV3113" s="16" t="s">
        <v>273</v>
      </c>
      <c r="AW3113" s="16" t="s">
        <v>40</v>
      </c>
      <c r="AX3113" s="16" t="s">
        <v>84</v>
      </c>
      <c r="AY3113" s="293" t="s">
        <v>251</v>
      </c>
    </row>
    <row r="3114" s="15" customFormat="1">
      <c r="A3114" s="15"/>
      <c r="B3114" s="272"/>
      <c r="C3114" s="273"/>
      <c r="D3114" s="251" t="s">
        <v>260</v>
      </c>
      <c r="E3114" s="274" t="s">
        <v>1</v>
      </c>
      <c r="F3114" s="275" t="s">
        <v>2977</v>
      </c>
      <c r="G3114" s="273"/>
      <c r="H3114" s="274" t="s">
        <v>1</v>
      </c>
      <c r="I3114" s="276"/>
      <c r="J3114" s="273"/>
      <c r="K3114" s="273"/>
      <c r="L3114" s="277"/>
      <c r="M3114" s="278"/>
      <c r="N3114" s="279"/>
      <c r="O3114" s="279"/>
      <c r="P3114" s="279"/>
      <c r="Q3114" s="279"/>
      <c r="R3114" s="279"/>
      <c r="S3114" s="279"/>
      <c r="T3114" s="280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81" t="s">
        <v>260</v>
      </c>
      <c r="AU3114" s="281" t="s">
        <v>93</v>
      </c>
      <c r="AV3114" s="15" t="s">
        <v>91</v>
      </c>
      <c r="AW3114" s="15" t="s">
        <v>40</v>
      </c>
      <c r="AX3114" s="15" t="s">
        <v>84</v>
      </c>
      <c r="AY3114" s="281" t="s">
        <v>251</v>
      </c>
    </row>
    <row r="3115" s="13" customFormat="1">
      <c r="A3115" s="13"/>
      <c r="B3115" s="249"/>
      <c r="C3115" s="250"/>
      <c r="D3115" s="251" t="s">
        <v>260</v>
      </c>
      <c r="E3115" s="252" t="s">
        <v>1</v>
      </c>
      <c r="F3115" s="253" t="s">
        <v>2978</v>
      </c>
      <c r="G3115" s="250"/>
      <c r="H3115" s="254">
        <v>12</v>
      </c>
      <c r="I3115" s="255"/>
      <c r="J3115" s="250"/>
      <c r="K3115" s="250"/>
      <c r="L3115" s="256"/>
      <c r="M3115" s="257"/>
      <c r="N3115" s="258"/>
      <c r="O3115" s="258"/>
      <c r="P3115" s="258"/>
      <c r="Q3115" s="258"/>
      <c r="R3115" s="258"/>
      <c r="S3115" s="258"/>
      <c r="T3115" s="259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60" t="s">
        <v>260</v>
      </c>
      <c r="AU3115" s="260" t="s">
        <v>93</v>
      </c>
      <c r="AV3115" s="13" t="s">
        <v>93</v>
      </c>
      <c r="AW3115" s="13" t="s">
        <v>40</v>
      </c>
      <c r="AX3115" s="13" t="s">
        <v>84</v>
      </c>
      <c r="AY3115" s="260" t="s">
        <v>251</v>
      </c>
    </row>
    <row r="3116" s="16" customFormat="1">
      <c r="A3116" s="16"/>
      <c r="B3116" s="283"/>
      <c r="C3116" s="284"/>
      <c r="D3116" s="251" t="s">
        <v>260</v>
      </c>
      <c r="E3116" s="285" t="s">
        <v>1</v>
      </c>
      <c r="F3116" s="286" t="s">
        <v>329</v>
      </c>
      <c r="G3116" s="284"/>
      <c r="H3116" s="287">
        <v>12</v>
      </c>
      <c r="I3116" s="288"/>
      <c r="J3116" s="284"/>
      <c r="K3116" s="284"/>
      <c r="L3116" s="289"/>
      <c r="M3116" s="290"/>
      <c r="N3116" s="291"/>
      <c r="O3116" s="291"/>
      <c r="P3116" s="291"/>
      <c r="Q3116" s="291"/>
      <c r="R3116" s="291"/>
      <c r="S3116" s="291"/>
      <c r="T3116" s="292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T3116" s="293" t="s">
        <v>260</v>
      </c>
      <c r="AU3116" s="293" t="s">
        <v>93</v>
      </c>
      <c r="AV3116" s="16" t="s">
        <v>273</v>
      </c>
      <c r="AW3116" s="16" t="s">
        <v>40</v>
      </c>
      <c r="AX3116" s="16" t="s">
        <v>84</v>
      </c>
      <c r="AY3116" s="293" t="s">
        <v>251</v>
      </c>
    </row>
    <row r="3117" s="15" customFormat="1">
      <c r="A3117" s="15"/>
      <c r="B3117" s="272"/>
      <c r="C3117" s="273"/>
      <c r="D3117" s="251" t="s">
        <v>260</v>
      </c>
      <c r="E3117" s="274" t="s">
        <v>1</v>
      </c>
      <c r="F3117" s="275" t="s">
        <v>2979</v>
      </c>
      <c r="G3117" s="273"/>
      <c r="H3117" s="274" t="s">
        <v>1</v>
      </c>
      <c r="I3117" s="276"/>
      <c r="J3117" s="273"/>
      <c r="K3117" s="273"/>
      <c r="L3117" s="277"/>
      <c r="M3117" s="278"/>
      <c r="N3117" s="279"/>
      <c r="O3117" s="279"/>
      <c r="P3117" s="279"/>
      <c r="Q3117" s="279"/>
      <c r="R3117" s="279"/>
      <c r="S3117" s="279"/>
      <c r="T3117" s="280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81" t="s">
        <v>260</v>
      </c>
      <c r="AU3117" s="281" t="s">
        <v>93</v>
      </c>
      <c r="AV3117" s="15" t="s">
        <v>91</v>
      </c>
      <c r="AW3117" s="15" t="s">
        <v>40</v>
      </c>
      <c r="AX3117" s="15" t="s">
        <v>84</v>
      </c>
      <c r="AY3117" s="281" t="s">
        <v>251</v>
      </c>
    </row>
    <row r="3118" s="13" customFormat="1">
      <c r="A3118" s="13"/>
      <c r="B3118" s="249"/>
      <c r="C3118" s="250"/>
      <c r="D3118" s="251" t="s">
        <v>260</v>
      </c>
      <c r="E3118" s="252" t="s">
        <v>1</v>
      </c>
      <c r="F3118" s="253" t="s">
        <v>2978</v>
      </c>
      <c r="G3118" s="250"/>
      <c r="H3118" s="254">
        <v>12</v>
      </c>
      <c r="I3118" s="255"/>
      <c r="J3118" s="250"/>
      <c r="K3118" s="250"/>
      <c r="L3118" s="256"/>
      <c r="M3118" s="257"/>
      <c r="N3118" s="258"/>
      <c r="O3118" s="258"/>
      <c r="P3118" s="258"/>
      <c r="Q3118" s="258"/>
      <c r="R3118" s="258"/>
      <c r="S3118" s="258"/>
      <c r="T3118" s="25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60" t="s">
        <v>260</v>
      </c>
      <c r="AU3118" s="260" t="s">
        <v>93</v>
      </c>
      <c r="AV3118" s="13" t="s">
        <v>93</v>
      </c>
      <c r="AW3118" s="13" t="s">
        <v>40</v>
      </c>
      <c r="AX3118" s="13" t="s">
        <v>84</v>
      </c>
      <c r="AY3118" s="260" t="s">
        <v>251</v>
      </c>
    </row>
    <row r="3119" s="16" customFormat="1">
      <c r="A3119" s="16"/>
      <c r="B3119" s="283"/>
      <c r="C3119" s="284"/>
      <c r="D3119" s="251" t="s">
        <v>260</v>
      </c>
      <c r="E3119" s="285" t="s">
        <v>1</v>
      </c>
      <c r="F3119" s="286" t="s">
        <v>329</v>
      </c>
      <c r="G3119" s="284"/>
      <c r="H3119" s="287">
        <v>12</v>
      </c>
      <c r="I3119" s="288"/>
      <c r="J3119" s="284"/>
      <c r="K3119" s="284"/>
      <c r="L3119" s="289"/>
      <c r="M3119" s="290"/>
      <c r="N3119" s="291"/>
      <c r="O3119" s="291"/>
      <c r="P3119" s="291"/>
      <c r="Q3119" s="291"/>
      <c r="R3119" s="291"/>
      <c r="S3119" s="291"/>
      <c r="T3119" s="292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T3119" s="293" t="s">
        <v>260</v>
      </c>
      <c r="AU3119" s="293" t="s">
        <v>93</v>
      </c>
      <c r="AV3119" s="16" t="s">
        <v>273</v>
      </c>
      <c r="AW3119" s="16" t="s">
        <v>40</v>
      </c>
      <c r="AX3119" s="16" t="s">
        <v>84</v>
      </c>
      <c r="AY3119" s="293" t="s">
        <v>251</v>
      </c>
    </row>
    <row r="3120" s="15" customFormat="1">
      <c r="A3120" s="15"/>
      <c r="B3120" s="272"/>
      <c r="C3120" s="273"/>
      <c r="D3120" s="251" t="s">
        <v>260</v>
      </c>
      <c r="E3120" s="274" t="s">
        <v>1</v>
      </c>
      <c r="F3120" s="275" t="s">
        <v>2980</v>
      </c>
      <c r="G3120" s="273"/>
      <c r="H3120" s="274" t="s">
        <v>1</v>
      </c>
      <c r="I3120" s="276"/>
      <c r="J3120" s="273"/>
      <c r="K3120" s="273"/>
      <c r="L3120" s="277"/>
      <c r="M3120" s="278"/>
      <c r="N3120" s="279"/>
      <c r="O3120" s="279"/>
      <c r="P3120" s="279"/>
      <c r="Q3120" s="279"/>
      <c r="R3120" s="279"/>
      <c r="S3120" s="279"/>
      <c r="T3120" s="280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81" t="s">
        <v>260</v>
      </c>
      <c r="AU3120" s="281" t="s">
        <v>93</v>
      </c>
      <c r="AV3120" s="15" t="s">
        <v>91</v>
      </c>
      <c r="AW3120" s="15" t="s">
        <v>40</v>
      </c>
      <c r="AX3120" s="15" t="s">
        <v>84</v>
      </c>
      <c r="AY3120" s="281" t="s">
        <v>251</v>
      </c>
    </row>
    <row r="3121" s="13" customFormat="1">
      <c r="A3121" s="13"/>
      <c r="B3121" s="249"/>
      <c r="C3121" s="250"/>
      <c r="D3121" s="251" t="s">
        <v>260</v>
      </c>
      <c r="E3121" s="252" t="s">
        <v>1</v>
      </c>
      <c r="F3121" s="253" t="s">
        <v>2981</v>
      </c>
      <c r="G3121" s="250"/>
      <c r="H3121" s="254">
        <v>11.6</v>
      </c>
      <c r="I3121" s="255"/>
      <c r="J3121" s="250"/>
      <c r="K3121" s="250"/>
      <c r="L3121" s="256"/>
      <c r="M3121" s="257"/>
      <c r="N3121" s="258"/>
      <c r="O3121" s="258"/>
      <c r="P3121" s="258"/>
      <c r="Q3121" s="258"/>
      <c r="R3121" s="258"/>
      <c r="S3121" s="258"/>
      <c r="T3121" s="25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60" t="s">
        <v>260</v>
      </c>
      <c r="AU3121" s="260" t="s">
        <v>93</v>
      </c>
      <c r="AV3121" s="13" t="s">
        <v>93</v>
      </c>
      <c r="AW3121" s="13" t="s">
        <v>40</v>
      </c>
      <c r="AX3121" s="13" t="s">
        <v>84</v>
      </c>
      <c r="AY3121" s="260" t="s">
        <v>251</v>
      </c>
    </row>
    <row r="3122" s="16" customFormat="1">
      <c r="A3122" s="16"/>
      <c r="B3122" s="283"/>
      <c r="C3122" s="284"/>
      <c r="D3122" s="251" t="s">
        <v>260</v>
      </c>
      <c r="E3122" s="285" t="s">
        <v>1</v>
      </c>
      <c r="F3122" s="286" t="s">
        <v>329</v>
      </c>
      <c r="G3122" s="284"/>
      <c r="H3122" s="287">
        <v>11.6</v>
      </c>
      <c r="I3122" s="288"/>
      <c r="J3122" s="284"/>
      <c r="K3122" s="284"/>
      <c r="L3122" s="289"/>
      <c r="M3122" s="290"/>
      <c r="N3122" s="291"/>
      <c r="O3122" s="291"/>
      <c r="P3122" s="291"/>
      <c r="Q3122" s="291"/>
      <c r="R3122" s="291"/>
      <c r="S3122" s="291"/>
      <c r="T3122" s="292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T3122" s="293" t="s">
        <v>260</v>
      </c>
      <c r="AU3122" s="293" t="s">
        <v>93</v>
      </c>
      <c r="AV3122" s="16" t="s">
        <v>273</v>
      </c>
      <c r="AW3122" s="16" t="s">
        <v>40</v>
      </c>
      <c r="AX3122" s="16" t="s">
        <v>84</v>
      </c>
      <c r="AY3122" s="293" t="s">
        <v>251</v>
      </c>
    </row>
    <row r="3123" s="15" customFormat="1">
      <c r="A3123" s="15"/>
      <c r="B3123" s="272"/>
      <c r="C3123" s="273"/>
      <c r="D3123" s="251" t="s">
        <v>260</v>
      </c>
      <c r="E3123" s="274" t="s">
        <v>1</v>
      </c>
      <c r="F3123" s="275" t="s">
        <v>2982</v>
      </c>
      <c r="G3123" s="273"/>
      <c r="H3123" s="274" t="s">
        <v>1</v>
      </c>
      <c r="I3123" s="276"/>
      <c r="J3123" s="273"/>
      <c r="K3123" s="273"/>
      <c r="L3123" s="277"/>
      <c r="M3123" s="278"/>
      <c r="N3123" s="279"/>
      <c r="O3123" s="279"/>
      <c r="P3123" s="279"/>
      <c r="Q3123" s="279"/>
      <c r="R3123" s="279"/>
      <c r="S3123" s="279"/>
      <c r="T3123" s="280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81" t="s">
        <v>260</v>
      </c>
      <c r="AU3123" s="281" t="s">
        <v>93</v>
      </c>
      <c r="AV3123" s="15" t="s">
        <v>91</v>
      </c>
      <c r="AW3123" s="15" t="s">
        <v>40</v>
      </c>
      <c r="AX3123" s="15" t="s">
        <v>84</v>
      </c>
      <c r="AY3123" s="281" t="s">
        <v>251</v>
      </c>
    </row>
    <row r="3124" s="13" customFormat="1">
      <c r="A3124" s="13"/>
      <c r="B3124" s="249"/>
      <c r="C3124" s="250"/>
      <c r="D3124" s="251" t="s">
        <v>260</v>
      </c>
      <c r="E3124" s="252" t="s">
        <v>1</v>
      </c>
      <c r="F3124" s="253" t="s">
        <v>2983</v>
      </c>
      <c r="G3124" s="250"/>
      <c r="H3124" s="254">
        <v>11.880000000000001</v>
      </c>
      <c r="I3124" s="255"/>
      <c r="J3124" s="250"/>
      <c r="K3124" s="250"/>
      <c r="L3124" s="256"/>
      <c r="M3124" s="257"/>
      <c r="N3124" s="258"/>
      <c r="O3124" s="258"/>
      <c r="P3124" s="258"/>
      <c r="Q3124" s="258"/>
      <c r="R3124" s="258"/>
      <c r="S3124" s="258"/>
      <c r="T3124" s="25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0" t="s">
        <v>260</v>
      </c>
      <c r="AU3124" s="260" t="s">
        <v>93</v>
      </c>
      <c r="AV3124" s="13" t="s">
        <v>93</v>
      </c>
      <c r="AW3124" s="13" t="s">
        <v>40</v>
      </c>
      <c r="AX3124" s="13" t="s">
        <v>84</v>
      </c>
      <c r="AY3124" s="260" t="s">
        <v>251</v>
      </c>
    </row>
    <row r="3125" s="16" customFormat="1">
      <c r="A3125" s="16"/>
      <c r="B3125" s="283"/>
      <c r="C3125" s="284"/>
      <c r="D3125" s="251" t="s">
        <v>260</v>
      </c>
      <c r="E3125" s="285" t="s">
        <v>1</v>
      </c>
      <c r="F3125" s="286" t="s">
        <v>329</v>
      </c>
      <c r="G3125" s="284"/>
      <c r="H3125" s="287">
        <v>11.880000000000001</v>
      </c>
      <c r="I3125" s="288"/>
      <c r="J3125" s="284"/>
      <c r="K3125" s="284"/>
      <c r="L3125" s="289"/>
      <c r="M3125" s="290"/>
      <c r="N3125" s="291"/>
      <c r="O3125" s="291"/>
      <c r="P3125" s="291"/>
      <c r="Q3125" s="291"/>
      <c r="R3125" s="291"/>
      <c r="S3125" s="291"/>
      <c r="T3125" s="292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T3125" s="293" t="s">
        <v>260</v>
      </c>
      <c r="AU3125" s="293" t="s">
        <v>93</v>
      </c>
      <c r="AV3125" s="16" t="s">
        <v>273</v>
      </c>
      <c r="AW3125" s="16" t="s">
        <v>40</v>
      </c>
      <c r="AX3125" s="16" t="s">
        <v>84</v>
      </c>
      <c r="AY3125" s="293" t="s">
        <v>251</v>
      </c>
    </row>
    <row r="3126" s="15" customFormat="1">
      <c r="A3126" s="15"/>
      <c r="B3126" s="272"/>
      <c r="C3126" s="273"/>
      <c r="D3126" s="251" t="s">
        <v>260</v>
      </c>
      <c r="E3126" s="274" t="s">
        <v>1</v>
      </c>
      <c r="F3126" s="275" t="s">
        <v>2984</v>
      </c>
      <c r="G3126" s="273"/>
      <c r="H3126" s="274" t="s">
        <v>1</v>
      </c>
      <c r="I3126" s="276"/>
      <c r="J3126" s="273"/>
      <c r="K3126" s="273"/>
      <c r="L3126" s="277"/>
      <c r="M3126" s="278"/>
      <c r="N3126" s="279"/>
      <c r="O3126" s="279"/>
      <c r="P3126" s="279"/>
      <c r="Q3126" s="279"/>
      <c r="R3126" s="279"/>
      <c r="S3126" s="279"/>
      <c r="T3126" s="280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81" t="s">
        <v>260</v>
      </c>
      <c r="AU3126" s="281" t="s">
        <v>93</v>
      </c>
      <c r="AV3126" s="15" t="s">
        <v>91</v>
      </c>
      <c r="AW3126" s="15" t="s">
        <v>40</v>
      </c>
      <c r="AX3126" s="15" t="s">
        <v>84</v>
      </c>
      <c r="AY3126" s="281" t="s">
        <v>251</v>
      </c>
    </row>
    <row r="3127" s="13" customFormat="1">
      <c r="A3127" s="13"/>
      <c r="B3127" s="249"/>
      <c r="C3127" s="250"/>
      <c r="D3127" s="251" t="s">
        <v>260</v>
      </c>
      <c r="E3127" s="252" t="s">
        <v>1</v>
      </c>
      <c r="F3127" s="253" t="s">
        <v>2985</v>
      </c>
      <c r="G3127" s="250"/>
      <c r="H3127" s="254">
        <v>5.7400000000000002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260</v>
      </c>
      <c r="AU3127" s="260" t="s">
        <v>93</v>
      </c>
      <c r="AV3127" s="13" t="s">
        <v>93</v>
      </c>
      <c r="AW3127" s="13" t="s">
        <v>40</v>
      </c>
      <c r="AX3127" s="13" t="s">
        <v>84</v>
      </c>
      <c r="AY3127" s="260" t="s">
        <v>251</v>
      </c>
    </row>
    <row r="3128" s="16" customFormat="1">
      <c r="A3128" s="16"/>
      <c r="B3128" s="283"/>
      <c r="C3128" s="284"/>
      <c r="D3128" s="251" t="s">
        <v>260</v>
      </c>
      <c r="E3128" s="285" t="s">
        <v>1</v>
      </c>
      <c r="F3128" s="286" t="s">
        <v>329</v>
      </c>
      <c r="G3128" s="284"/>
      <c r="H3128" s="287">
        <v>5.7400000000000002</v>
      </c>
      <c r="I3128" s="288"/>
      <c r="J3128" s="284"/>
      <c r="K3128" s="284"/>
      <c r="L3128" s="289"/>
      <c r="M3128" s="290"/>
      <c r="N3128" s="291"/>
      <c r="O3128" s="291"/>
      <c r="P3128" s="291"/>
      <c r="Q3128" s="291"/>
      <c r="R3128" s="291"/>
      <c r="S3128" s="291"/>
      <c r="T3128" s="292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93" t="s">
        <v>260</v>
      </c>
      <c r="AU3128" s="293" t="s">
        <v>93</v>
      </c>
      <c r="AV3128" s="16" t="s">
        <v>273</v>
      </c>
      <c r="AW3128" s="16" t="s">
        <v>40</v>
      </c>
      <c r="AX3128" s="16" t="s">
        <v>84</v>
      </c>
      <c r="AY3128" s="293" t="s">
        <v>251</v>
      </c>
    </row>
    <row r="3129" s="14" customFormat="1">
      <c r="A3129" s="14"/>
      <c r="B3129" s="261"/>
      <c r="C3129" s="262"/>
      <c r="D3129" s="251" t="s">
        <v>260</v>
      </c>
      <c r="E3129" s="263" t="s">
        <v>1</v>
      </c>
      <c r="F3129" s="264" t="s">
        <v>262</v>
      </c>
      <c r="G3129" s="262"/>
      <c r="H3129" s="265">
        <v>781.32000000000005</v>
      </c>
      <c r="I3129" s="266"/>
      <c r="J3129" s="262"/>
      <c r="K3129" s="262"/>
      <c r="L3129" s="267"/>
      <c r="M3129" s="268"/>
      <c r="N3129" s="269"/>
      <c r="O3129" s="269"/>
      <c r="P3129" s="269"/>
      <c r="Q3129" s="269"/>
      <c r="R3129" s="269"/>
      <c r="S3129" s="269"/>
      <c r="T3129" s="270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71" t="s">
        <v>260</v>
      </c>
      <c r="AU3129" s="271" t="s">
        <v>93</v>
      </c>
      <c r="AV3129" s="14" t="s">
        <v>257</v>
      </c>
      <c r="AW3129" s="14" t="s">
        <v>40</v>
      </c>
      <c r="AX3129" s="14" t="s">
        <v>91</v>
      </c>
      <c r="AY3129" s="271" t="s">
        <v>251</v>
      </c>
    </row>
    <row r="3130" s="2" customFormat="1" ht="66.75" customHeight="1">
      <c r="A3130" s="41"/>
      <c r="B3130" s="42"/>
      <c r="C3130" s="230" t="s">
        <v>2986</v>
      </c>
      <c r="D3130" s="230" t="s">
        <v>253</v>
      </c>
      <c r="E3130" s="231" t="s">
        <v>2987</v>
      </c>
      <c r="F3130" s="232" t="s">
        <v>2988</v>
      </c>
      <c r="G3130" s="233" t="s">
        <v>571</v>
      </c>
      <c r="H3130" s="234">
        <v>4</v>
      </c>
      <c r="I3130" s="235"/>
      <c r="J3130" s="236">
        <f>ROUND(I3130*H3130,2)</f>
        <v>0</v>
      </c>
      <c r="K3130" s="237"/>
      <c r="L3130" s="47"/>
      <c r="M3130" s="238" t="s">
        <v>1</v>
      </c>
      <c r="N3130" s="239" t="s">
        <v>49</v>
      </c>
      <c r="O3130" s="94"/>
      <c r="P3130" s="240">
        <f>O3130*H3130</f>
        <v>0</v>
      </c>
      <c r="Q3130" s="240">
        <v>0.029999999999999999</v>
      </c>
      <c r="R3130" s="240">
        <f>Q3130*H3130</f>
        <v>0.12</v>
      </c>
      <c r="S3130" s="240">
        <v>0</v>
      </c>
      <c r="T3130" s="241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42" t="s">
        <v>304</v>
      </c>
      <c r="AT3130" s="242" t="s">
        <v>253</v>
      </c>
      <c r="AU3130" s="242" t="s">
        <v>93</v>
      </c>
      <c r="AY3130" s="19" t="s">
        <v>251</v>
      </c>
      <c r="BE3130" s="243">
        <f>IF(N3130="základní",J3130,0)</f>
        <v>0</v>
      </c>
      <c r="BF3130" s="243">
        <f>IF(N3130="snížená",J3130,0)</f>
        <v>0</v>
      </c>
      <c r="BG3130" s="243">
        <f>IF(N3130="zákl. přenesená",J3130,0)</f>
        <v>0</v>
      </c>
      <c r="BH3130" s="243">
        <f>IF(N3130="sníž. přenesená",J3130,0)</f>
        <v>0</v>
      </c>
      <c r="BI3130" s="243">
        <f>IF(N3130="nulová",J3130,0)</f>
        <v>0</v>
      </c>
      <c r="BJ3130" s="19" t="s">
        <v>91</v>
      </c>
      <c r="BK3130" s="243">
        <f>ROUND(I3130*H3130,2)</f>
        <v>0</v>
      </c>
      <c r="BL3130" s="19" t="s">
        <v>304</v>
      </c>
      <c r="BM3130" s="242" t="s">
        <v>2989</v>
      </c>
    </row>
    <row r="3131" s="15" customFormat="1">
      <c r="A3131" s="15"/>
      <c r="B3131" s="272"/>
      <c r="C3131" s="273"/>
      <c r="D3131" s="251" t="s">
        <v>260</v>
      </c>
      <c r="E3131" s="274" t="s">
        <v>1</v>
      </c>
      <c r="F3131" s="275" t="s">
        <v>2324</v>
      </c>
      <c r="G3131" s="273"/>
      <c r="H3131" s="274" t="s">
        <v>1</v>
      </c>
      <c r="I3131" s="276"/>
      <c r="J3131" s="273"/>
      <c r="K3131" s="273"/>
      <c r="L3131" s="277"/>
      <c r="M3131" s="278"/>
      <c r="N3131" s="279"/>
      <c r="O3131" s="279"/>
      <c r="P3131" s="279"/>
      <c r="Q3131" s="279"/>
      <c r="R3131" s="279"/>
      <c r="S3131" s="279"/>
      <c r="T3131" s="280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81" t="s">
        <v>260</v>
      </c>
      <c r="AU3131" s="281" t="s">
        <v>93</v>
      </c>
      <c r="AV3131" s="15" t="s">
        <v>91</v>
      </c>
      <c r="AW3131" s="15" t="s">
        <v>40</v>
      </c>
      <c r="AX3131" s="15" t="s">
        <v>84</v>
      </c>
      <c r="AY3131" s="281" t="s">
        <v>251</v>
      </c>
    </row>
    <row r="3132" s="13" customFormat="1">
      <c r="A3132" s="13"/>
      <c r="B3132" s="249"/>
      <c r="C3132" s="250"/>
      <c r="D3132" s="251" t="s">
        <v>260</v>
      </c>
      <c r="E3132" s="252" t="s">
        <v>1</v>
      </c>
      <c r="F3132" s="253" t="s">
        <v>2990</v>
      </c>
      <c r="G3132" s="250"/>
      <c r="H3132" s="254">
        <v>4</v>
      </c>
      <c r="I3132" s="255"/>
      <c r="J3132" s="250"/>
      <c r="K3132" s="250"/>
      <c r="L3132" s="256"/>
      <c r="M3132" s="257"/>
      <c r="N3132" s="258"/>
      <c r="O3132" s="258"/>
      <c r="P3132" s="258"/>
      <c r="Q3132" s="258"/>
      <c r="R3132" s="258"/>
      <c r="S3132" s="258"/>
      <c r="T3132" s="25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60" t="s">
        <v>260</v>
      </c>
      <c r="AU3132" s="260" t="s">
        <v>93</v>
      </c>
      <c r="AV3132" s="13" t="s">
        <v>93</v>
      </c>
      <c r="AW3132" s="13" t="s">
        <v>40</v>
      </c>
      <c r="AX3132" s="13" t="s">
        <v>91</v>
      </c>
      <c r="AY3132" s="260" t="s">
        <v>251</v>
      </c>
    </row>
    <row r="3133" s="2" customFormat="1" ht="24.15" customHeight="1">
      <c r="A3133" s="41"/>
      <c r="B3133" s="42"/>
      <c r="C3133" s="230" t="s">
        <v>2991</v>
      </c>
      <c r="D3133" s="230" t="s">
        <v>253</v>
      </c>
      <c r="E3133" s="231" t="s">
        <v>2992</v>
      </c>
      <c r="F3133" s="232" t="s">
        <v>2993</v>
      </c>
      <c r="G3133" s="233" t="s">
        <v>571</v>
      </c>
      <c r="H3133" s="234">
        <v>109</v>
      </c>
      <c r="I3133" s="235"/>
      <c r="J3133" s="236">
        <f>ROUND(I3133*H3133,2)</f>
        <v>0</v>
      </c>
      <c r="K3133" s="237"/>
      <c r="L3133" s="47"/>
      <c r="M3133" s="238" t="s">
        <v>1</v>
      </c>
      <c r="N3133" s="239" t="s">
        <v>49</v>
      </c>
      <c r="O3133" s="94"/>
      <c r="P3133" s="240">
        <f>O3133*H3133</f>
        <v>0</v>
      </c>
      <c r="Q3133" s="240">
        <v>0</v>
      </c>
      <c r="R3133" s="240">
        <f>Q3133*H3133</f>
        <v>0</v>
      </c>
      <c r="S3133" s="240">
        <v>0</v>
      </c>
      <c r="T3133" s="241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42" t="s">
        <v>257</v>
      </c>
      <c r="AT3133" s="242" t="s">
        <v>253</v>
      </c>
      <c r="AU3133" s="242" t="s">
        <v>93</v>
      </c>
      <c r="AY3133" s="19" t="s">
        <v>251</v>
      </c>
      <c r="BE3133" s="243">
        <f>IF(N3133="základní",J3133,0)</f>
        <v>0</v>
      </c>
      <c r="BF3133" s="243">
        <f>IF(N3133="snížená",J3133,0)</f>
        <v>0</v>
      </c>
      <c r="BG3133" s="243">
        <f>IF(N3133="zákl. přenesená",J3133,0)</f>
        <v>0</v>
      </c>
      <c r="BH3133" s="243">
        <f>IF(N3133="sníž. přenesená",J3133,0)</f>
        <v>0</v>
      </c>
      <c r="BI3133" s="243">
        <f>IF(N3133="nulová",J3133,0)</f>
        <v>0</v>
      </c>
      <c r="BJ3133" s="19" t="s">
        <v>91</v>
      </c>
      <c r="BK3133" s="243">
        <f>ROUND(I3133*H3133,2)</f>
        <v>0</v>
      </c>
      <c r="BL3133" s="19" t="s">
        <v>257</v>
      </c>
      <c r="BM3133" s="242" t="s">
        <v>2994</v>
      </c>
    </row>
    <row r="3134" s="2" customFormat="1">
      <c r="A3134" s="41"/>
      <c r="B3134" s="42"/>
      <c r="C3134" s="43"/>
      <c r="D3134" s="244" t="s">
        <v>258</v>
      </c>
      <c r="E3134" s="43"/>
      <c r="F3134" s="245" t="s">
        <v>2995</v>
      </c>
      <c r="G3134" s="43"/>
      <c r="H3134" s="43"/>
      <c r="I3134" s="246"/>
      <c r="J3134" s="43"/>
      <c r="K3134" s="43"/>
      <c r="L3134" s="47"/>
      <c r="M3134" s="247"/>
      <c r="N3134" s="248"/>
      <c r="O3134" s="94"/>
      <c r="P3134" s="94"/>
      <c r="Q3134" s="94"/>
      <c r="R3134" s="94"/>
      <c r="S3134" s="94"/>
      <c r="T3134" s="95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T3134" s="19" t="s">
        <v>258</v>
      </c>
      <c r="AU3134" s="19" t="s">
        <v>93</v>
      </c>
    </row>
    <row r="3135" s="15" customFormat="1">
      <c r="A3135" s="15"/>
      <c r="B3135" s="272"/>
      <c r="C3135" s="273"/>
      <c r="D3135" s="251" t="s">
        <v>260</v>
      </c>
      <c r="E3135" s="274" t="s">
        <v>1</v>
      </c>
      <c r="F3135" s="275" t="s">
        <v>2324</v>
      </c>
      <c r="G3135" s="273"/>
      <c r="H3135" s="274" t="s">
        <v>1</v>
      </c>
      <c r="I3135" s="276"/>
      <c r="J3135" s="273"/>
      <c r="K3135" s="273"/>
      <c r="L3135" s="277"/>
      <c r="M3135" s="278"/>
      <c r="N3135" s="279"/>
      <c r="O3135" s="279"/>
      <c r="P3135" s="279"/>
      <c r="Q3135" s="279"/>
      <c r="R3135" s="279"/>
      <c r="S3135" s="279"/>
      <c r="T3135" s="280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81" t="s">
        <v>260</v>
      </c>
      <c r="AU3135" s="281" t="s">
        <v>93</v>
      </c>
      <c r="AV3135" s="15" t="s">
        <v>91</v>
      </c>
      <c r="AW3135" s="15" t="s">
        <v>40</v>
      </c>
      <c r="AX3135" s="15" t="s">
        <v>84</v>
      </c>
      <c r="AY3135" s="281" t="s">
        <v>251</v>
      </c>
    </row>
    <row r="3136" s="15" customFormat="1">
      <c r="A3136" s="15"/>
      <c r="B3136" s="272"/>
      <c r="C3136" s="273"/>
      <c r="D3136" s="251" t="s">
        <v>260</v>
      </c>
      <c r="E3136" s="274" t="s">
        <v>1</v>
      </c>
      <c r="F3136" s="275" t="s">
        <v>2965</v>
      </c>
      <c r="G3136" s="273"/>
      <c r="H3136" s="274" t="s">
        <v>1</v>
      </c>
      <c r="I3136" s="276"/>
      <c r="J3136" s="273"/>
      <c r="K3136" s="273"/>
      <c r="L3136" s="277"/>
      <c r="M3136" s="278"/>
      <c r="N3136" s="279"/>
      <c r="O3136" s="279"/>
      <c r="P3136" s="279"/>
      <c r="Q3136" s="279"/>
      <c r="R3136" s="279"/>
      <c r="S3136" s="279"/>
      <c r="T3136" s="280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81" t="s">
        <v>260</v>
      </c>
      <c r="AU3136" s="281" t="s">
        <v>93</v>
      </c>
      <c r="AV3136" s="15" t="s">
        <v>91</v>
      </c>
      <c r="AW3136" s="15" t="s">
        <v>40</v>
      </c>
      <c r="AX3136" s="15" t="s">
        <v>84</v>
      </c>
      <c r="AY3136" s="281" t="s">
        <v>251</v>
      </c>
    </row>
    <row r="3137" s="13" customFormat="1">
      <c r="A3137" s="13"/>
      <c r="B3137" s="249"/>
      <c r="C3137" s="250"/>
      <c r="D3137" s="251" t="s">
        <v>260</v>
      </c>
      <c r="E3137" s="252" t="s">
        <v>1</v>
      </c>
      <c r="F3137" s="253" t="s">
        <v>2170</v>
      </c>
      <c r="G3137" s="250"/>
      <c r="H3137" s="254">
        <v>20</v>
      </c>
      <c r="I3137" s="255"/>
      <c r="J3137" s="250"/>
      <c r="K3137" s="250"/>
      <c r="L3137" s="256"/>
      <c r="M3137" s="257"/>
      <c r="N3137" s="258"/>
      <c r="O3137" s="258"/>
      <c r="P3137" s="258"/>
      <c r="Q3137" s="258"/>
      <c r="R3137" s="258"/>
      <c r="S3137" s="258"/>
      <c r="T3137" s="25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60" t="s">
        <v>260</v>
      </c>
      <c r="AU3137" s="260" t="s">
        <v>93</v>
      </c>
      <c r="AV3137" s="13" t="s">
        <v>93</v>
      </c>
      <c r="AW3137" s="13" t="s">
        <v>40</v>
      </c>
      <c r="AX3137" s="13" t="s">
        <v>84</v>
      </c>
      <c r="AY3137" s="260" t="s">
        <v>251</v>
      </c>
    </row>
    <row r="3138" s="13" customFormat="1">
      <c r="A3138" s="13"/>
      <c r="B3138" s="249"/>
      <c r="C3138" s="250"/>
      <c r="D3138" s="251" t="s">
        <v>260</v>
      </c>
      <c r="E3138" s="252" t="s">
        <v>1</v>
      </c>
      <c r="F3138" s="253" t="s">
        <v>2996</v>
      </c>
      <c r="G3138" s="250"/>
      <c r="H3138" s="254">
        <v>20</v>
      </c>
      <c r="I3138" s="255"/>
      <c r="J3138" s="250"/>
      <c r="K3138" s="250"/>
      <c r="L3138" s="256"/>
      <c r="M3138" s="257"/>
      <c r="N3138" s="258"/>
      <c r="O3138" s="258"/>
      <c r="P3138" s="258"/>
      <c r="Q3138" s="258"/>
      <c r="R3138" s="258"/>
      <c r="S3138" s="258"/>
      <c r="T3138" s="25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60" t="s">
        <v>260</v>
      </c>
      <c r="AU3138" s="260" t="s">
        <v>93</v>
      </c>
      <c r="AV3138" s="13" t="s">
        <v>93</v>
      </c>
      <c r="AW3138" s="13" t="s">
        <v>40</v>
      </c>
      <c r="AX3138" s="13" t="s">
        <v>84</v>
      </c>
      <c r="AY3138" s="260" t="s">
        <v>251</v>
      </c>
    </row>
    <row r="3139" s="13" customFormat="1">
      <c r="A3139" s="13"/>
      <c r="B3139" s="249"/>
      <c r="C3139" s="250"/>
      <c r="D3139" s="251" t="s">
        <v>260</v>
      </c>
      <c r="E3139" s="252" t="s">
        <v>1</v>
      </c>
      <c r="F3139" s="253" t="s">
        <v>2997</v>
      </c>
      <c r="G3139" s="250"/>
      <c r="H3139" s="254">
        <v>20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260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251</v>
      </c>
    </row>
    <row r="3140" s="13" customFormat="1">
      <c r="A3140" s="13"/>
      <c r="B3140" s="249"/>
      <c r="C3140" s="250"/>
      <c r="D3140" s="251" t="s">
        <v>260</v>
      </c>
      <c r="E3140" s="252" t="s">
        <v>1</v>
      </c>
      <c r="F3140" s="253" t="s">
        <v>1591</v>
      </c>
      <c r="G3140" s="250"/>
      <c r="H3140" s="254">
        <v>20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260</v>
      </c>
      <c r="AU3140" s="260" t="s">
        <v>93</v>
      </c>
      <c r="AV3140" s="13" t="s">
        <v>93</v>
      </c>
      <c r="AW3140" s="13" t="s">
        <v>40</v>
      </c>
      <c r="AX3140" s="13" t="s">
        <v>84</v>
      </c>
      <c r="AY3140" s="260" t="s">
        <v>251</v>
      </c>
    </row>
    <row r="3141" s="13" customFormat="1">
      <c r="A3141" s="13"/>
      <c r="B3141" s="249"/>
      <c r="C3141" s="250"/>
      <c r="D3141" s="251" t="s">
        <v>260</v>
      </c>
      <c r="E3141" s="252" t="s">
        <v>1</v>
      </c>
      <c r="F3141" s="253" t="s">
        <v>1592</v>
      </c>
      <c r="G3141" s="250"/>
      <c r="H3141" s="254">
        <v>20</v>
      </c>
      <c r="I3141" s="255"/>
      <c r="J3141" s="250"/>
      <c r="K3141" s="250"/>
      <c r="L3141" s="256"/>
      <c r="M3141" s="257"/>
      <c r="N3141" s="258"/>
      <c r="O3141" s="258"/>
      <c r="P3141" s="258"/>
      <c r="Q3141" s="258"/>
      <c r="R3141" s="258"/>
      <c r="S3141" s="258"/>
      <c r="T3141" s="25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60" t="s">
        <v>260</v>
      </c>
      <c r="AU3141" s="260" t="s">
        <v>93</v>
      </c>
      <c r="AV3141" s="13" t="s">
        <v>93</v>
      </c>
      <c r="AW3141" s="13" t="s">
        <v>40</v>
      </c>
      <c r="AX3141" s="13" t="s">
        <v>84</v>
      </c>
      <c r="AY3141" s="260" t="s">
        <v>251</v>
      </c>
    </row>
    <row r="3142" s="16" customFormat="1">
      <c r="A3142" s="16"/>
      <c r="B3142" s="283"/>
      <c r="C3142" s="284"/>
      <c r="D3142" s="251" t="s">
        <v>260</v>
      </c>
      <c r="E3142" s="285" t="s">
        <v>1</v>
      </c>
      <c r="F3142" s="286" t="s">
        <v>329</v>
      </c>
      <c r="G3142" s="284"/>
      <c r="H3142" s="287">
        <v>100</v>
      </c>
      <c r="I3142" s="288"/>
      <c r="J3142" s="284"/>
      <c r="K3142" s="284"/>
      <c r="L3142" s="289"/>
      <c r="M3142" s="290"/>
      <c r="N3142" s="291"/>
      <c r="O3142" s="291"/>
      <c r="P3142" s="291"/>
      <c r="Q3142" s="291"/>
      <c r="R3142" s="291"/>
      <c r="S3142" s="291"/>
      <c r="T3142" s="292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93" t="s">
        <v>260</v>
      </c>
      <c r="AU3142" s="293" t="s">
        <v>93</v>
      </c>
      <c r="AV3142" s="16" t="s">
        <v>273</v>
      </c>
      <c r="AW3142" s="16" t="s">
        <v>40</v>
      </c>
      <c r="AX3142" s="16" t="s">
        <v>84</v>
      </c>
      <c r="AY3142" s="293" t="s">
        <v>251</v>
      </c>
    </row>
    <row r="3143" s="15" customFormat="1">
      <c r="A3143" s="15"/>
      <c r="B3143" s="272"/>
      <c r="C3143" s="273"/>
      <c r="D3143" s="251" t="s">
        <v>260</v>
      </c>
      <c r="E3143" s="274" t="s">
        <v>1</v>
      </c>
      <c r="F3143" s="275" t="s">
        <v>2977</v>
      </c>
      <c r="G3143" s="273"/>
      <c r="H3143" s="274" t="s">
        <v>1</v>
      </c>
      <c r="I3143" s="276"/>
      <c r="J3143" s="273"/>
      <c r="K3143" s="273"/>
      <c r="L3143" s="277"/>
      <c r="M3143" s="278"/>
      <c r="N3143" s="279"/>
      <c r="O3143" s="279"/>
      <c r="P3143" s="279"/>
      <c r="Q3143" s="279"/>
      <c r="R3143" s="279"/>
      <c r="S3143" s="279"/>
      <c r="T3143" s="280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81" t="s">
        <v>260</v>
      </c>
      <c r="AU3143" s="281" t="s">
        <v>93</v>
      </c>
      <c r="AV3143" s="15" t="s">
        <v>91</v>
      </c>
      <c r="AW3143" s="15" t="s">
        <v>40</v>
      </c>
      <c r="AX3143" s="15" t="s">
        <v>84</v>
      </c>
      <c r="AY3143" s="281" t="s">
        <v>251</v>
      </c>
    </row>
    <row r="3144" s="13" customFormat="1">
      <c r="A3144" s="13"/>
      <c r="B3144" s="249"/>
      <c r="C3144" s="250"/>
      <c r="D3144" s="251" t="s">
        <v>260</v>
      </c>
      <c r="E3144" s="252" t="s">
        <v>1</v>
      </c>
      <c r="F3144" s="253" t="s">
        <v>1156</v>
      </c>
      <c r="G3144" s="250"/>
      <c r="H3144" s="254">
        <v>2</v>
      </c>
      <c r="I3144" s="255"/>
      <c r="J3144" s="250"/>
      <c r="K3144" s="250"/>
      <c r="L3144" s="256"/>
      <c r="M3144" s="257"/>
      <c r="N3144" s="258"/>
      <c r="O3144" s="258"/>
      <c r="P3144" s="258"/>
      <c r="Q3144" s="258"/>
      <c r="R3144" s="258"/>
      <c r="S3144" s="258"/>
      <c r="T3144" s="259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60" t="s">
        <v>260</v>
      </c>
      <c r="AU3144" s="260" t="s">
        <v>93</v>
      </c>
      <c r="AV3144" s="13" t="s">
        <v>93</v>
      </c>
      <c r="AW3144" s="13" t="s">
        <v>40</v>
      </c>
      <c r="AX3144" s="13" t="s">
        <v>84</v>
      </c>
      <c r="AY3144" s="260" t="s">
        <v>251</v>
      </c>
    </row>
    <row r="3145" s="16" customFormat="1">
      <c r="A3145" s="16"/>
      <c r="B3145" s="283"/>
      <c r="C3145" s="284"/>
      <c r="D3145" s="251" t="s">
        <v>260</v>
      </c>
      <c r="E3145" s="285" t="s">
        <v>1</v>
      </c>
      <c r="F3145" s="286" t="s">
        <v>329</v>
      </c>
      <c r="G3145" s="284"/>
      <c r="H3145" s="287">
        <v>2</v>
      </c>
      <c r="I3145" s="288"/>
      <c r="J3145" s="284"/>
      <c r="K3145" s="284"/>
      <c r="L3145" s="289"/>
      <c r="M3145" s="290"/>
      <c r="N3145" s="291"/>
      <c r="O3145" s="291"/>
      <c r="P3145" s="291"/>
      <c r="Q3145" s="291"/>
      <c r="R3145" s="291"/>
      <c r="S3145" s="291"/>
      <c r="T3145" s="292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T3145" s="293" t="s">
        <v>260</v>
      </c>
      <c r="AU3145" s="293" t="s">
        <v>93</v>
      </c>
      <c r="AV3145" s="16" t="s">
        <v>273</v>
      </c>
      <c r="AW3145" s="16" t="s">
        <v>40</v>
      </c>
      <c r="AX3145" s="16" t="s">
        <v>84</v>
      </c>
      <c r="AY3145" s="293" t="s">
        <v>251</v>
      </c>
    </row>
    <row r="3146" s="15" customFormat="1">
      <c r="A3146" s="15"/>
      <c r="B3146" s="272"/>
      <c r="C3146" s="273"/>
      <c r="D3146" s="251" t="s">
        <v>260</v>
      </c>
      <c r="E3146" s="274" t="s">
        <v>1</v>
      </c>
      <c r="F3146" s="275" t="s">
        <v>2979</v>
      </c>
      <c r="G3146" s="273"/>
      <c r="H3146" s="274" t="s">
        <v>1</v>
      </c>
      <c r="I3146" s="276"/>
      <c r="J3146" s="273"/>
      <c r="K3146" s="273"/>
      <c r="L3146" s="277"/>
      <c r="M3146" s="278"/>
      <c r="N3146" s="279"/>
      <c r="O3146" s="279"/>
      <c r="P3146" s="279"/>
      <c r="Q3146" s="279"/>
      <c r="R3146" s="279"/>
      <c r="S3146" s="279"/>
      <c r="T3146" s="280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81" t="s">
        <v>260</v>
      </c>
      <c r="AU3146" s="281" t="s">
        <v>93</v>
      </c>
      <c r="AV3146" s="15" t="s">
        <v>91</v>
      </c>
      <c r="AW3146" s="15" t="s">
        <v>40</v>
      </c>
      <c r="AX3146" s="15" t="s">
        <v>84</v>
      </c>
      <c r="AY3146" s="281" t="s">
        <v>251</v>
      </c>
    </row>
    <row r="3147" s="13" customFormat="1">
      <c r="A3147" s="13"/>
      <c r="B3147" s="249"/>
      <c r="C3147" s="250"/>
      <c r="D3147" s="251" t="s">
        <v>260</v>
      </c>
      <c r="E3147" s="252" t="s">
        <v>1</v>
      </c>
      <c r="F3147" s="253" t="s">
        <v>1156</v>
      </c>
      <c r="G3147" s="250"/>
      <c r="H3147" s="254">
        <v>2</v>
      </c>
      <c r="I3147" s="255"/>
      <c r="J3147" s="250"/>
      <c r="K3147" s="250"/>
      <c r="L3147" s="256"/>
      <c r="M3147" s="257"/>
      <c r="N3147" s="258"/>
      <c r="O3147" s="258"/>
      <c r="P3147" s="258"/>
      <c r="Q3147" s="258"/>
      <c r="R3147" s="258"/>
      <c r="S3147" s="258"/>
      <c r="T3147" s="25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60" t="s">
        <v>260</v>
      </c>
      <c r="AU3147" s="260" t="s">
        <v>93</v>
      </c>
      <c r="AV3147" s="13" t="s">
        <v>93</v>
      </c>
      <c r="AW3147" s="13" t="s">
        <v>40</v>
      </c>
      <c r="AX3147" s="13" t="s">
        <v>84</v>
      </c>
      <c r="AY3147" s="260" t="s">
        <v>251</v>
      </c>
    </row>
    <row r="3148" s="16" customFormat="1">
      <c r="A3148" s="16"/>
      <c r="B3148" s="283"/>
      <c r="C3148" s="284"/>
      <c r="D3148" s="251" t="s">
        <v>260</v>
      </c>
      <c r="E3148" s="285" t="s">
        <v>1</v>
      </c>
      <c r="F3148" s="286" t="s">
        <v>329</v>
      </c>
      <c r="G3148" s="284"/>
      <c r="H3148" s="287">
        <v>2</v>
      </c>
      <c r="I3148" s="288"/>
      <c r="J3148" s="284"/>
      <c r="K3148" s="284"/>
      <c r="L3148" s="289"/>
      <c r="M3148" s="290"/>
      <c r="N3148" s="291"/>
      <c r="O3148" s="291"/>
      <c r="P3148" s="291"/>
      <c r="Q3148" s="291"/>
      <c r="R3148" s="291"/>
      <c r="S3148" s="291"/>
      <c r="T3148" s="292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93" t="s">
        <v>260</v>
      </c>
      <c r="AU3148" s="293" t="s">
        <v>93</v>
      </c>
      <c r="AV3148" s="16" t="s">
        <v>273</v>
      </c>
      <c r="AW3148" s="16" t="s">
        <v>40</v>
      </c>
      <c r="AX3148" s="16" t="s">
        <v>84</v>
      </c>
      <c r="AY3148" s="293" t="s">
        <v>251</v>
      </c>
    </row>
    <row r="3149" s="15" customFormat="1">
      <c r="A3149" s="15"/>
      <c r="B3149" s="272"/>
      <c r="C3149" s="273"/>
      <c r="D3149" s="251" t="s">
        <v>260</v>
      </c>
      <c r="E3149" s="274" t="s">
        <v>1</v>
      </c>
      <c r="F3149" s="275" t="s">
        <v>2980</v>
      </c>
      <c r="G3149" s="273"/>
      <c r="H3149" s="274" t="s">
        <v>1</v>
      </c>
      <c r="I3149" s="276"/>
      <c r="J3149" s="273"/>
      <c r="K3149" s="273"/>
      <c r="L3149" s="277"/>
      <c r="M3149" s="278"/>
      <c r="N3149" s="279"/>
      <c r="O3149" s="279"/>
      <c r="P3149" s="279"/>
      <c r="Q3149" s="279"/>
      <c r="R3149" s="279"/>
      <c r="S3149" s="279"/>
      <c r="T3149" s="280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81" t="s">
        <v>260</v>
      </c>
      <c r="AU3149" s="281" t="s">
        <v>93</v>
      </c>
      <c r="AV3149" s="15" t="s">
        <v>91</v>
      </c>
      <c r="AW3149" s="15" t="s">
        <v>40</v>
      </c>
      <c r="AX3149" s="15" t="s">
        <v>84</v>
      </c>
      <c r="AY3149" s="281" t="s">
        <v>251</v>
      </c>
    </row>
    <row r="3150" s="13" customFormat="1">
      <c r="A3150" s="13"/>
      <c r="B3150" s="249"/>
      <c r="C3150" s="250"/>
      <c r="D3150" s="251" t="s">
        <v>260</v>
      </c>
      <c r="E3150" s="252" t="s">
        <v>1</v>
      </c>
      <c r="F3150" s="253" t="s">
        <v>1038</v>
      </c>
      <c r="G3150" s="250"/>
      <c r="H3150" s="254">
        <v>2</v>
      </c>
      <c r="I3150" s="255"/>
      <c r="J3150" s="250"/>
      <c r="K3150" s="250"/>
      <c r="L3150" s="256"/>
      <c r="M3150" s="257"/>
      <c r="N3150" s="258"/>
      <c r="O3150" s="258"/>
      <c r="P3150" s="258"/>
      <c r="Q3150" s="258"/>
      <c r="R3150" s="258"/>
      <c r="S3150" s="258"/>
      <c r="T3150" s="25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60" t="s">
        <v>260</v>
      </c>
      <c r="AU3150" s="260" t="s">
        <v>93</v>
      </c>
      <c r="AV3150" s="13" t="s">
        <v>93</v>
      </c>
      <c r="AW3150" s="13" t="s">
        <v>40</v>
      </c>
      <c r="AX3150" s="13" t="s">
        <v>84</v>
      </c>
      <c r="AY3150" s="260" t="s">
        <v>251</v>
      </c>
    </row>
    <row r="3151" s="16" customFormat="1">
      <c r="A3151" s="16"/>
      <c r="B3151" s="283"/>
      <c r="C3151" s="284"/>
      <c r="D3151" s="251" t="s">
        <v>260</v>
      </c>
      <c r="E3151" s="285" t="s">
        <v>1</v>
      </c>
      <c r="F3151" s="286" t="s">
        <v>329</v>
      </c>
      <c r="G3151" s="284"/>
      <c r="H3151" s="287">
        <v>2</v>
      </c>
      <c r="I3151" s="288"/>
      <c r="J3151" s="284"/>
      <c r="K3151" s="284"/>
      <c r="L3151" s="289"/>
      <c r="M3151" s="290"/>
      <c r="N3151" s="291"/>
      <c r="O3151" s="291"/>
      <c r="P3151" s="291"/>
      <c r="Q3151" s="291"/>
      <c r="R3151" s="291"/>
      <c r="S3151" s="291"/>
      <c r="T3151" s="292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T3151" s="293" t="s">
        <v>260</v>
      </c>
      <c r="AU3151" s="293" t="s">
        <v>93</v>
      </c>
      <c r="AV3151" s="16" t="s">
        <v>273</v>
      </c>
      <c r="AW3151" s="16" t="s">
        <v>40</v>
      </c>
      <c r="AX3151" s="16" t="s">
        <v>84</v>
      </c>
      <c r="AY3151" s="293" t="s">
        <v>251</v>
      </c>
    </row>
    <row r="3152" s="15" customFormat="1">
      <c r="A3152" s="15"/>
      <c r="B3152" s="272"/>
      <c r="C3152" s="273"/>
      <c r="D3152" s="251" t="s">
        <v>260</v>
      </c>
      <c r="E3152" s="274" t="s">
        <v>1</v>
      </c>
      <c r="F3152" s="275" t="s">
        <v>2982</v>
      </c>
      <c r="G3152" s="273"/>
      <c r="H3152" s="274" t="s">
        <v>1</v>
      </c>
      <c r="I3152" s="276"/>
      <c r="J3152" s="273"/>
      <c r="K3152" s="273"/>
      <c r="L3152" s="277"/>
      <c r="M3152" s="278"/>
      <c r="N3152" s="279"/>
      <c r="O3152" s="279"/>
      <c r="P3152" s="279"/>
      <c r="Q3152" s="279"/>
      <c r="R3152" s="279"/>
      <c r="S3152" s="279"/>
      <c r="T3152" s="280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81" t="s">
        <v>260</v>
      </c>
      <c r="AU3152" s="281" t="s">
        <v>93</v>
      </c>
      <c r="AV3152" s="15" t="s">
        <v>91</v>
      </c>
      <c r="AW3152" s="15" t="s">
        <v>40</v>
      </c>
      <c r="AX3152" s="15" t="s">
        <v>84</v>
      </c>
      <c r="AY3152" s="281" t="s">
        <v>251</v>
      </c>
    </row>
    <row r="3153" s="13" customFormat="1">
      <c r="A3153" s="13"/>
      <c r="B3153" s="249"/>
      <c r="C3153" s="250"/>
      <c r="D3153" s="251" t="s">
        <v>260</v>
      </c>
      <c r="E3153" s="252" t="s">
        <v>1</v>
      </c>
      <c r="F3153" s="253" t="s">
        <v>2807</v>
      </c>
      <c r="G3153" s="250"/>
      <c r="H3153" s="254">
        <v>2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260</v>
      </c>
      <c r="AU3153" s="260" t="s">
        <v>93</v>
      </c>
      <c r="AV3153" s="13" t="s">
        <v>93</v>
      </c>
      <c r="AW3153" s="13" t="s">
        <v>40</v>
      </c>
      <c r="AX3153" s="13" t="s">
        <v>84</v>
      </c>
      <c r="AY3153" s="260" t="s">
        <v>251</v>
      </c>
    </row>
    <row r="3154" s="16" customFormat="1">
      <c r="A3154" s="16"/>
      <c r="B3154" s="283"/>
      <c r="C3154" s="284"/>
      <c r="D3154" s="251" t="s">
        <v>260</v>
      </c>
      <c r="E3154" s="285" t="s">
        <v>1</v>
      </c>
      <c r="F3154" s="286" t="s">
        <v>329</v>
      </c>
      <c r="G3154" s="284"/>
      <c r="H3154" s="287">
        <v>2</v>
      </c>
      <c r="I3154" s="288"/>
      <c r="J3154" s="284"/>
      <c r="K3154" s="284"/>
      <c r="L3154" s="289"/>
      <c r="M3154" s="290"/>
      <c r="N3154" s="291"/>
      <c r="O3154" s="291"/>
      <c r="P3154" s="291"/>
      <c r="Q3154" s="291"/>
      <c r="R3154" s="291"/>
      <c r="S3154" s="291"/>
      <c r="T3154" s="292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T3154" s="293" t="s">
        <v>260</v>
      </c>
      <c r="AU3154" s="293" t="s">
        <v>93</v>
      </c>
      <c r="AV3154" s="16" t="s">
        <v>273</v>
      </c>
      <c r="AW3154" s="16" t="s">
        <v>40</v>
      </c>
      <c r="AX3154" s="16" t="s">
        <v>84</v>
      </c>
      <c r="AY3154" s="293" t="s">
        <v>251</v>
      </c>
    </row>
    <row r="3155" s="15" customFormat="1">
      <c r="A3155" s="15"/>
      <c r="B3155" s="272"/>
      <c r="C3155" s="273"/>
      <c r="D3155" s="251" t="s">
        <v>260</v>
      </c>
      <c r="E3155" s="274" t="s">
        <v>1</v>
      </c>
      <c r="F3155" s="275" t="s">
        <v>2984</v>
      </c>
      <c r="G3155" s="273"/>
      <c r="H3155" s="274" t="s">
        <v>1</v>
      </c>
      <c r="I3155" s="276"/>
      <c r="J3155" s="273"/>
      <c r="K3155" s="273"/>
      <c r="L3155" s="277"/>
      <c r="M3155" s="278"/>
      <c r="N3155" s="279"/>
      <c r="O3155" s="279"/>
      <c r="P3155" s="279"/>
      <c r="Q3155" s="279"/>
      <c r="R3155" s="279"/>
      <c r="S3155" s="279"/>
      <c r="T3155" s="280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81" t="s">
        <v>260</v>
      </c>
      <c r="AU3155" s="281" t="s">
        <v>93</v>
      </c>
      <c r="AV3155" s="15" t="s">
        <v>91</v>
      </c>
      <c r="AW3155" s="15" t="s">
        <v>40</v>
      </c>
      <c r="AX3155" s="15" t="s">
        <v>84</v>
      </c>
      <c r="AY3155" s="281" t="s">
        <v>251</v>
      </c>
    </row>
    <row r="3156" s="13" customFormat="1">
      <c r="A3156" s="13"/>
      <c r="B3156" s="249"/>
      <c r="C3156" s="250"/>
      <c r="D3156" s="251" t="s">
        <v>260</v>
      </c>
      <c r="E3156" s="252" t="s">
        <v>1</v>
      </c>
      <c r="F3156" s="253" t="s">
        <v>2819</v>
      </c>
      <c r="G3156" s="250"/>
      <c r="H3156" s="254">
        <v>1</v>
      </c>
      <c r="I3156" s="255"/>
      <c r="J3156" s="250"/>
      <c r="K3156" s="250"/>
      <c r="L3156" s="256"/>
      <c r="M3156" s="257"/>
      <c r="N3156" s="258"/>
      <c r="O3156" s="258"/>
      <c r="P3156" s="258"/>
      <c r="Q3156" s="258"/>
      <c r="R3156" s="258"/>
      <c r="S3156" s="258"/>
      <c r="T3156" s="25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60" t="s">
        <v>260</v>
      </c>
      <c r="AU3156" s="260" t="s">
        <v>93</v>
      </c>
      <c r="AV3156" s="13" t="s">
        <v>93</v>
      </c>
      <c r="AW3156" s="13" t="s">
        <v>40</v>
      </c>
      <c r="AX3156" s="13" t="s">
        <v>84</v>
      </c>
      <c r="AY3156" s="260" t="s">
        <v>251</v>
      </c>
    </row>
    <row r="3157" s="16" customFormat="1">
      <c r="A3157" s="16"/>
      <c r="B3157" s="283"/>
      <c r="C3157" s="284"/>
      <c r="D3157" s="251" t="s">
        <v>260</v>
      </c>
      <c r="E3157" s="285" t="s">
        <v>1</v>
      </c>
      <c r="F3157" s="286" t="s">
        <v>329</v>
      </c>
      <c r="G3157" s="284"/>
      <c r="H3157" s="287">
        <v>1</v>
      </c>
      <c r="I3157" s="288"/>
      <c r="J3157" s="284"/>
      <c r="K3157" s="284"/>
      <c r="L3157" s="289"/>
      <c r="M3157" s="290"/>
      <c r="N3157" s="291"/>
      <c r="O3157" s="291"/>
      <c r="P3157" s="291"/>
      <c r="Q3157" s="291"/>
      <c r="R3157" s="291"/>
      <c r="S3157" s="291"/>
      <c r="T3157" s="292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T3157" s="293" t="s">
        <v>260</v>
      </c>
      <c r="AU3157" s="293" t="s">
        <v>93</v>
      </c>
      <c r="AV3157" s="16" t="s">
        <v>273</v>
      </c>
      <c r="AW3157" s="16" t="s">
        <v>40</v>
      </c>
      <c r="AX3157" s="16" t="s">
        <v>84</v>
      </c>
      <c r="AY3157" s="293" t="s">
        <v>251</v>
      </c>
    </row>
    <row r="3158" s="14" customFormat="1">
      <c r="A3158" s="14"/>
      <c r="B3158" s="261"/>
      <c r="C3158" s="262"/>
      <c r="D3158" s="251" t="s">
        <v>260</v>
      </c>
      <c r="E3158" s="263" t="s">
        <v>1</v>
      </c>
      <c r="F3158" s="264" t="s">
        <v>262</v>
      </c>
      <c r="G3158" s="262"/>
      <c r="H3158" s="265">
        <v>109</v>
      </c>
      <c r="I3158" s="266"/>
      <c r="J3158" s="262"/>
      <c r="K3158" s="262"/>
      <c r="L3158" s="267"/>
      <c r="M3158" s="268"/>
      <c r="N3158" s="269"/>
      <c r="O3158" s="269"/>
      <c r="P3158" s="269"/>
      <c r="Q3158" s="269"/>
      <c r="R3158" s="269"/>
      <c r="S3158" s="269"/>
      <c r="T3158" s="270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71" t="s">
        <v>260</v>
      </c>
      <c r="AU3158" s="271" t="s">
        <v>93</v>
      </c>
      <c r="AV3158" s="14" t="s">
        <v>257</v>
      </c>
      <c r="AW3158" s="14" t="s">
        <v>40</v>
      </c>
      <c r="AX3158" s="14" t="s">
        <v>91</v>
      </c>
      <c r="AY3158" s="271" t="s">
        <v>251</v>
      </c>
    </row>
    <row r="3159" s="2" customFormat="1" ht="55.5" customHeight="1">
      <c r="A3159" s="41"/>
      <c r="B3159" s="42"/>
      <c r="C3159" s="294" t="s">
        <v>2998</v>
      </c>
      <c r="D3159" s="294" t="s">
        <v>338</v>
      </c>
      <c r="E3159" s="295" t="s">
        <v>2999</v>
      </c>
      <c r="F3159" s="296" t="s">
        <v>3000</v>
      </c>
      <c r="G3159" s="297" t="s">
        <v>571</v>
      </c>
      <c r="H3159" s="298">
        <v>2</v>
      </c>
      <c r="I3159" s="299"/>
      <c r="J3159" s="300">
        <f>ROUND(I3159*H3159,2)</f>
        <v>0</v>
      </c>
      <c r="K3159" s="301"/>
      <c r="L3159" s="302"/>
      <c r="M3159" s="303" t="s">
        <v>1</v>
      </c>
      <c r="N3159" s="304" t="s">
        <v>49</v>
      </c>
      <c r="O3159" s="94"/>
      <c r="P3159" s="240">
        <f>O3159*H3159</f>
        <v>0</v>
      </c>
      <c r="Q3159" s="240">
        <v>0.098000000000000004</v>
      </c>
      <c r="R3159" s="240">
        <f>Q3159*H3159</f>
        <v>0.19600000000000001</v>
      </c>
      <c r="S3159" s="240">
        <v>0</v>
      </c>
      <c r="T3159" s="241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42" t="s">
        <v>281</v>
      </c>
      <c r="AT3159" s="242" t="s">
        <v>338</v>
      </c>
      <c r="AU3159" s="242" t="s">
        <v>93</v>
      </c>
      <c r="AY3159" s="19" t="s">
        <v>251</v>
      </c>
      <c r="BE3159" s="243">
        <f>IF(N3159="základní",J3159,0)</f>
        <v>0</v>
      </c>
      <c r="BF3159" s="243">
        <f>IF(N3159="snížená",J3159,0)</f>
        <v>0</v>
      </c>
      <c r="BG3159" s="243">
        <f>IF(N3159="zákl. přenesená",J3159,0)</f>
        <v>0</v>
      </c>
      <c r="BH3159" s="243">
        <f>IF(N3159="sníž. přenesená",J3159,0)</f>
        <v>0</v>
      </c>
      <c r="BI3159" s="243">
        <f>IF(N3159="nulová",J3159,0)</f>
        <v>0</v>
      </c>
      <c r="BJ3159" s="19" t="s">
        <v>91</v>
      </c>
      <c r="BK3159" s="243">
        <f>ROUND(I3159*H3159,2)</f>
        <v>0</v>
      </c>
      <c r="BL3159" s="19" t="s">
        <v>257</v>
      </c>
      <c r="BM3159" s="242" t="s">
        <v>3001</v>
      </c>
    </row>
    <row r="3160" s="2" customFormat="1">
      <c r="A3160" s="41"/>
      <c r="B3160" s="42"/>
      <c r="C3160" s="43"/>
      <c r="D3160" s="251" t="s">
        <v>289</v>
      </c>
      <c r="E3160" s="43"/>
      <c r="F3160" s="282" t="s">
        <v>3002</v>
      </c>
      <c r="G3160" s="43"/>
      <c r="H3160" s="43"/>
      <c r="I3160" s="246"/>
      <c r="J3160" s="43"/>
      <c r="K3160" s="43"/>
      <c r="L3160" s="47"/>
      <c r="M3160" s="247"/>
      <c r="N3160" s="248"/>
      <c r="O3160" s="94"/>
      <c r="P3160" s="94"/>
      <c r="Q3160" s="94"/>
      <c r="R3160" s="94"/>
      <c r="S3160" s="94"/>
      <c r="T3160" s="95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19" t="s">
        <v>289</v>
      </c>
      <c r="AU3160" s="19" t="s">
        <v>93</v>
      </c>
    </row>
    <row r="3161" s="15" customFormat="1">
      <c r="A3161" s="15"/>
      <c r="B3161" s="272"/>
      <c r="C3161" s="273"/>
      <c r="D3161" s="251" t="s">
        <v>260</v>
      </c>
      <c r="E3161" s="274" t="s">
        <v>1</v>
      </c>
      <c r="F3161" s="275" t="s">
        <v>2324</v>
      </c>
      <c r="G3161" s="273"/>
      <c r="H3161" s="274" t="s">
        <v>1</v>
      </c>
      <c r="I3161" s="276"/>
      <c r="J3161" s="273"/>
      <c r="K3161" s="273"/>
      <c r="L3161" s="277"/>
      <c r="M3161" s="278"/>
      <c r="N3161" s="279"/>
      <c r="O3161" s="279"/>
      <c r="P3161" s="279"/>
      <c r="Q3161" s="279"/>
      <c r="R3161" s="279"/>
      <c r="S3161" s="279"/>
      <c r="T3161" s="280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81" t="s">
        <v>260</v>
      </c>
      <c r="AU3161" s="281" t="s">
        <v>93</v>
      </c>
      <c r="AV3161" s="15" t="s">
        <v>91</v>
      </c>
      <c r="AW3161" s="15" t="s">
        <v>40</v>
      </c>
      <c r="AX3161" s="15" t="s">
        <v>84</v>
      </c>
      <c r="AY3161" s="281" t="s">
        <v>251</v>
      </c>
    </row>
    <row r="3162" s="13" customFormat="1">
      <c r="A3162" s="13"/>
      <c r="B3162" s="249"/>
      <c r="C3162" s="250"/>
      <c r="D3162" s="251" t="s">
        <v>260</v>
      </c>
      <c r="E3162" s="252" t="s">
        <v>1</v>
      </c>
      <c r="F3162" s="253" t="s">
        <v>2807</v>
      </c>
      <c r="G3162" s="250"/>
      <c r="H3162" s="254">
        <v>2</v>
      </c>
      <c r="I3162" s="255"/>
      <c r="J3162" s="250"/>
      <c r="K3162" s="250"/>
      <c r="L3162" s="256"/>
      <c r="M3162" s="257"/>
      <c r="N3162" s="258"/>
      <c r="O3162" s="258"/>
      <c r="P3162" s="258"/>
      <c r="Q3162" s="258"/>
      <c r="R3162" s="258"/>
      <c r="S3162" s="258"/>
      <c r="T3162" s="25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60" t="s">
        <v>260</v>
      </c>
      <c r="AU3162" s="260" t="s">
        <v>93</v>
      </c>
      <c r="AV3162" s="13" t="s">
        <v>93</v>
      </c>
      <c r="AW3162" s="13" t="s">
        <v>40</v>
      </c>
      <c r="AX3162" s="13" t="s">
        <v>91</v>
      </c>
      <c r="AY3162" s="260" t="s">
        <v>251</v>
      </c>
    </row>
    <row r="3163" s="2" customFormat="1" ht="55.5" customHeight="1">
      <c r="A3163" s="41"/>
      <c r="B3163" s="42"/>
      <c r="C3163" s="294" t="s">
        <v>3003</v>
      </c>
      <c r="D3163" s="294" t="s">
        <v>338</v>
      </c>
      <c r="E3163" s="295" t="s">
        <v>3004</v>
      </c>
      <c r="F3163" s="296" t="s">
        <v>3005</v>
      </c>
      <c r="G3163" s="297" t="s">
        <v>571</v>
      </c>
      <c r="H3163" s="298">
        <v>1</v>
      </c>
      <c r="I3163" s="299"/>
      <c r="J3163" s="300">
        <f>ROUND(I3163*H3163,2)</f>
        <v>0</v>
      </c>
      <c r="K3163" s="301"/>
      <c r="L3163" s="302"/>
      <c r="M3163" s="303" t="s">
        <v>1</v>
      </c>
      <c r="N3163" s="304" t="s">
        <v>49</v>
      </c>
      <c r="O3163" s="94"/>
      <c r="P3163" s="240">
        <f>O3163*H3163</f>
        <v>0</v>
      </c>
      <c r="Q3163" s="240">
        <v>0.098000000000000004</v>
      </c>
      <c r="R3163" s="240">
        <f>Q3163*H3163</f>
        <v>0.098000000000000004</v>
      </c>
      <c r="S3163" s="240">
        <v>0</v>
      </c>
      <c r="T3163" s="241">
        <f>S3163*H3163</f>
        <v>0</v>
      </c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R3163" s="242" t="s">
        <v>281</v>
      </c>
      <c r="AT3163" s="242" t="s">
        <v>338</v>
      </c>
      <c r="AU3163" s="242" t="s">
        <v>93</v>
      </c>
      <c r="AY3163" s="19" t="s">
        <v>251</v>
      </c>
      <c r="BE3163" s="243">
        <f>IF(N3163="základní",J3163,0)</f>
        <v>0</v>
      </c>
      <c r="BF3163" s="243">
        <f>IF(N3163="snížená",J3163,0)</f>
        <v>0</v>
      </c>
      <c r="BG3163" s="243">
        <f>IF(N3163="zákl. přenesená",J3163,0)</f>
        <v>0</v>
      </c>
      <c r="BH3163" s="243">
        <f>IF(N3163="sníž. přenesená",J3163,0)</f>
        <v>0</v>
      </c>
      <c r="BI3163" s="243">
        <f>IF(N3163="nulová",J3163,0)</f>
        <v>0</v>
      </c>
      <c r="BJ3163" s="19" t="s">
        <v>91</v>
      </c>
      <c r="BK3163" s="243">
        <f>ROUND(I3163*H3163,2)</f>
        <v>0</v>
      </c>
      <c r="BL3163" s="19" t="s">
        <v>257</v>
      </c>
      <c r="BM3163" s="242" t="s">
        <v>3006</v>
      </c>
    </row>
    <row r="3164" s="2" customFormat="1">
      <c r="A3164" s="41"/>
      <c r="B3164" s="42"/>
      <c r="C3164" s="43"/>
      <c r="D3164" s="251" t="s">
        <v>289</v>
      </c>
      <c r="E3164" s="43"/>
      <c r="F3164" s="282" t="s">
        <v>3002</v>
      </c>
      <c r="G3164" s="43"/>
      <c r="H3164" s="43"/>
      <c r="I3164" s="246"/>
      <c r="J3164" s="43"/>
      <c r="K3164" s="43"/>
      <c r="L3164" s="47"/>
      <c r="M3164" s="247"/>
      <c r="N3164" s="248"/>
      <c r="O3164" s="94"/>
      <c r="P3164" s="94"/>
      <c r="Q3164" s="94"/>
      <c r="R3164" s="94"/>
      <c r="S3164" s="94"/>
      <c r="T3164" s="95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T3164" s="19" t="s">
        <v>289</v>
      </c>
      <c r="AU3164" s="19" t="s">
        <v>93</v>
      </c>
    </row>
    <row r="3165" s="15" customFormat="1">
      <c r="A3165" s="15"/>
      <c r="B3165" s="272"/>
      <c r="C3165" s="273"/>
      <c r="D3165" s="251" t="s">
        <v>260</v>
      </c>
      <c r="E3165" s="274" t="s">
        <v>1</v>
      </c>
      <c r="F3165" s="275" t="s">
        <v>2324</v>
      </c>
      <c r="G3165" s="273"/>
      <c r="H3165" s="274" t="s">
        <v>1</v>
      </c>
      <c r="I3165" s="276"/>
      <c r="J3165" s="273"/>
      <c r="K3165" s="273"/>
      <c r="L3165" s="277"/>
      <c r="M3165" s="278"/>
      <c r="N3165" s="279"/>
      <c r="O3165" s="279"/>
      <c r="P3165" s="279"/>
      <c r="Q3165" s="279"/>
      <c r="R3165" s="279"/>
      <c r="S3165" s="279"/>
      <c r="T3165" s="280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81" t="s">
        <v>260</v>
      </c>
      <c r="AU3165" s="281" t="s">
        <v>93</v>
      </c>
      <c r="AV3165" s="15" t="s">
        <v>91</v>
      </c>
      <c r="AW3165" s="15" t="s">
        <v>40</v>
      </c>
      <c r="AX3165" s="15" t="s">
        <v>84</v>
      </c>
      <c r="AY3165" s="281" t="s">
        <v>251</v>
      </c>
    </row>
    <row r="3166" s="13" customFormat="1">
      <c r="A3166" s="13"/>
      <c r="B3166" s="249"/>
      <c r="C3166" s="250"/>
      <c r="D3166" s="251" t="s">
        <v>260</v>
      </c>
      <c r="E3166" s="252" t="s">
        <v>1</v>
      </c>
      <c r="F3166" s="253" t="s">
        <v>2819</v>
      </c>
      <c r="G3166" s="250"/>
      <c r="H3166" s="254">
        <v>1</v>
      </c>
      <c r="I3166" s="255"/>
      <c r="J3166" s="250"/>
      <c r="K3166" s="250"/>
      <c r="L3166" s="256"/>
      <c r="M3166" s="257"/>
      <c r="N3166" s="258"/>
      <c r="O3166" s="258"/>
      <c r="P3166" s="258"/>
      <c r="Q3166" s="258"/>
      <c r="R3166" s="258"/>
      <c r="S3166" s="258"/>
      <c r="T3166" s="25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60" t="s">
        <v>260</v>
      </c>
      <c r="AU3166" s="260" t="s">
        <v>93</v>
      </c>
      <c r="AV3166" s="13" t="s">
        <v>93</v>
      </c>
      <c r="AW3166" s="13" t="s">
        <v>40</v>
      </c>
      <c r="AX3166" s="13" t="s">
        <v>91</v>
      </c>
      <c r="AY3166" s="260" t="s">
        <v>251</v>
      </c>
    </row>
    <row r="3167" s="2" customFormat="1" ht="66.75" customHeight="1">
      <c r="A3167" s="41"/>
      <c r="B3167" s="42"/>
      <c r="C3167" s="294" t="s">
        <v>3007</v>
      </c>
      <c r="D3167" s="294" t="s">
        <v>338</v>
      </c>
      <c r="E3167" s="295" t="s">
        <v>3008</v>
      </c>
      <c r="F3167" s="296" t="s">
        <v>3009</v>
      </c>
      <c r="G3167" s="297" t="s">
        <v>571</v>
      </c>
      <c r="H3167" s="298">
        <v>100</v>
      </c>
      <c r="I3167" s="299"/>
      <c r="J3167" s="300">
        <f>ROUND(I3167*H3167,2)</f>
        <v>0</v>
      </c>
      <c r="K3167" s="301"/>
      <c r="L3167" s="302"/>
      <c r="M3167" s="303" t="s">
        <v>1</v>
      </c>
      <c r="N3167" s="304" t="s">
        <v>49</v>
      </c>
      <c r="O3167" s="94"/>
      <c r="P3167" s="240">
        <f>O3167*H3167</f>
        <v>0</v>
      </c>
      <c r="Q3167" s="240">
        <v>0.03227</v>
      </c>
      <c r="R3167" s="240">
        <f>Q3167*H3167</f>
        <v>3.2269999999999999</v>
      </c>
      <c r="S3167" s="240">
        <v>0</v>
      </c>
      <c r="T3167" s="241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42" t="s">
        <v>281</v>
      </c>
      <c r="AT3167" s="242" t="s">
        <v>338</v>
      </c>
      <c r="AU3167" s="242" t="s">
        <v>93</v>
      </c>
      <c r="AY3167" s="19" t="s">
        <v>251</v>
      </c>
      <c r="BE3167" s="243">
        <f>IF(N3167="základní",J3167,0)</f>
        <v>0</v>
      </c>
      <c r="BF3167" s="243">
        <f>IF(N3167="snížená",J3167,0)</f>
        <v>0</v>
      </c>
      <c r="BG3167" s="243">
        <f>IF(N3167="zákl. přenesená",J3167,0)</f>
        <v>0</v>
      </c>
      <c r="BH3167" s="243">
        <f>IF(N3167="sníž. přenesená",J3167,0)</f>
        <v>0</v>
      </c>
      <c r="BI3167" s="243">
        <f>IF(N3167="nulová",J3167,0)</f>
        <v>0</v>
      </c>
      <c r="BJ3167" s="19" t="s">
        <v>91</v>
      </c>
      <c r="BK3167" s="243">
        <f>ROUND(I3167*H3167,2)</f>
        <v>0</v>
      </c>
      <c r="BL3167" s="19" t="s">
        <v>257</v>
      </c>
      <c r="BM3167" s="242" t="s">
        <v>3010</v>
      </c>
    </row>
    <row r="3168" s="2" customFormat="1">
      <c r="A3168" s="41"/>
      <c r="B3168" s="42"/>
      <c r="C3168" s="43"/>
      <c r="D3168" s="251" t="s">
        <v>289</v>
      </c>
      <c r="E3168" s="43"/>
      <c r="F3168" s="282" t="s">
        <v>3011</v>
      </c>
      <c r="G3168" s="43"/>
      <c r="H3168" s="43"/>
      <c r="I3168" s="246"/>
      <c r="J3168" s="43"/>
      <c r="K3168" s="43"/>
      <c r="L3168" s="47"/>
      <c r="M3168" s="247"/>
      <c r="N3168" s="248"/>
      <c r="O3168" s="94"/>
      <c r="P3168" s="94"/>
      <c r="Q3168" s="94"/>
      <c r="R3168" s="94"/>
      <c r="S3168" s="94"/>
      <c r="T3168" s="95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T3168" s="19" t="s">
        <v>289</v>
      </c>
      <c r="AU3168" s="19" t="s">
        <v>93</v>
      </c>
    </row>
    <row r="3169" s="15" customFormat="1">
      <c r="A3169" s="15"/>
      <c r="B3169" s="272"/>
      <c r="C3169" s="273"/>
      <c r="D3169" s="251" t="s">
        <v>260</v>
      </c>
      <c r="E3169" s="274" t="s">
        <v>1</v>
      </c>
      <c r="F3169" s="275" t="s">
        <v>2324</v>
      </c>
      <c r="G3169" s="273"/>
      <c r="H3169" s="274" t="s">
        <v>1</v>
      </c>
      <c r="I3169" s="276"/>
      <c r="J3169" s="273"/>
      <c r="K3169" s="273"/>
      <c r="L3169" s="277"/>
      <c r="M3169" s="278"/>
      <c r="N3169" s="279"/>
      <c r="O3169" s="279"/>
      <c r="P3169" s="279"/>
      <c r="Q3169" s="279"/>
      <c r="R3169" s="279"/>
      <c r="S3169" s="279"/>
      <c r="T3169" s="280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T3169" s="281" t="s">
        <v>260</v>
      </c>
      <c r="AU3169" s="281" t="s">
        <v>93</v>
      </c>
      <c r="AV3169" s="15" t="s">
        <v>91</v>
      </c>
      <c r="AW3169" s="15" t="s">
        <v>40</v>
      </c>
      <c r="AX3169" s="15" t="s">
        <v>84</v>
      </c>
      <c r="AY3169" s="281" t="s">
        <v>251</v>
      </c>
    </row>
    <row r="3170" s="13" customFormat="1">
      <c r="A3170" s="13"/>
      <c r="B3170" s="249"/>
      <c r="C3170" s="250"/>
      <c r="D3170" s="251" t="s">
        <v>260</v>
      </c>
      <c r="E3170" s="252" t="s">
        <v>1</v>
      </c>
      <c r="F3170" s="253" t="s">
        <v>2170</v>
      </c>
      <c r="G3170" s="250"/>
      <c r="H3170" s="254">
        <v>20</v>
      </c>
      <c r="I3170" s="255"/>
      <c r="J3170" s="250"/>
      <c r="K3170" s="250"/>
      <c r="L3170" s="256"/>
      <c r="M3170" s="257"/>
      <c r="N3170" s="258"/>
      <c r="O3170" s="258"/>
      <c r="P3170" s="258"/>
      <c r="Q3170" s="258"/>
      <c r="R3170" s="258"/>
      <c r="S3170" s="258"/>
      <c r="T3170" s="25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60" t="s">
        <v>260</v>
      </c>
      <c r="AU3170" s="260" t="s">
        <v>93</v>
      </c>
      <c r="AV3170" s="13" t="s">
        <v>93</v>
      </c>
      <c r="AW3170" s="13" t="s">
        <v>40</v>
      </c>
      <c r="AX3170" s="13" t="s">
        <v>84</v>
      </c>
      <c r="AY3170" s="260" t="s">
        <v>251</v>
      </c>
    </row>
    <row r="3171" s="13" customFormat="1">
      <c r="A3171" s="13"/>
      <c r="B3171" s="249"/>
      <c r="C3171" s="250"/>
      <c r="D3171" s="251" t="s">
        <v>260</v>
      </c>
      <c r="E3171" s="252" t="s">
        <v>1</v>
      </c>
      <c r="F3171" s="253" t="s">
        <v>2996</v>
      </c>
      <c r="G3171" s="250"/>
      <c r="H3171" s="254">
        <v>20</v>
      </c>
      <c r="I3171" s="255"/>
      <c r="J3171" s="250"/>
      <c r="K3171" s="250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60" t="s">
        <v>260</v>
      </c>
      <c r="AU3171" s="260" t="s">
        <v>93</v>
      </c>
      <c r="AV3171" s="13" t="s">
        <v>93</v>
      </c>
      <c r="AW3171" s="13" t="s">
        <v>40</v>
      </c>
      <c r="AX3171" s="13" t="s">
        <v>84</v>
      </c>
      <c r="AY3171" s="260" t="s">
        <v>251</v>
      </c>
    </row>
    <row r="3172" s="13" customFormat="1">
      <c r="A3172" s="13"/>
      <c r="B3172" s="249"/>
      <c r="C3172" s="250"/>
      <c r="D3172" s="251" t="s">
        <v>260</v>
      </c>
      <c r="E3172" s="252" t="s">
        <v>1</v>
      </c>
      <c r="F3172" s="253" t="s">
        <v>2997</v>
      </c>
      <c r="G3172" s="250"/>
      <c r="H3172" s="254">
        <v>20</v>
      </c>
      <c r="I3172" s="255"/>
      <c r="J3172" s="250"/>
      <c r="K3172" s="250"/>
      <c r="L3172" s="256"/>
      <c r="M3172" s="257"/>
      <c r="N3172" s="258"/>
      <c r="O3172" s="258"/>
      <c r="P3172" s="258"/>
      <c r="Q3172" s="258"/>
      <c r="R3172" s="258"/>
      <c r="S3172" s="258"/>
      <c r="T3172" s="25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60" t="s">
        <v>260</v>
      </c>
      <c r="AU3172" s="260" t="s">
        <v>93</v>
      </c>
      <c r="AV3172" s="13" t="s">
        <v>93</v>
      </c>
      <c r="AW3172" s="13" t="s">
        <v>40</v>
      </c>
      <c r="AX3172" s="13" t="s">
        <v>84</v>
      </c>
      <c r="AY3172" s="260" t="s">
        <v>251</v>
      </c>
    </row>
    <row r="3173" s="13" customFormat="1">
      <c r="A3173" s="13"/>
      <c r="B3173" s="249"/>
      <c r="C3173" s="250"/>
      <c r="D3173" s="251" t="s">
        <v>260</v>
      </c>
      <c r="E3173" s="252" t="s">
        <v>1</v>
      </c>
      <c r="F3173" s="253" t="s">
        <v>1591</v>
      </c>
      <c r="G3173" s="250"/>
      <c r="H3173" s="254">
        <v>20</v>
      </c>
      <c r="I3173" s="255"/>
      <c r="J3173" s="250"/>
      <c r="K3173" s="250"/>
      <c r="L3173" s="256"/>
      <c r="M3173" s="257"/>
      <c r="N3173" s="258"/>
      <c r="O3173" s="258"/>
      <c r="P3173" s="258"/>
      <c r="Q3173" s="258"/>
      <c r="R3173" s="258"/>
      <c r="S3173" s="258"/>
      <c r="T3173" s="25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60" t="s">
        <v>260</v>
      </c>
      <c r="AU3173" s="260" t="s">
        <v>93</v>
      </c>
      <c r="AV3173" s="13" t="s">
        <v>93</v>
      </c>
      <c r="AW3173" s="13" t="s">
        <v>40</v>
      </c>
      <c r="AX3173" s="13" t="s">
        <v>84</v>
      </c>
      <c r="AY3173" s="260" t="s">
        <v>251</v>
      </c>
    </row>
    <row r="3174" s="13" customFormat="1">
      <c r="A3174" s="13"/>
      <c r="B3174" s="249"/>
      <c r="C3174" s="250"/>
      <c r="D3174" s="251" t="s">
        <v>260</v>
      </c>
      <c r="E3174" s="252" t="s">
        <v>1</v>
      </c>
      <c r="F3174" s="253" t="s">
        <v>1592</v>
      </c>
      <c r="G3174" s="250"/>
      <c r="H3174" s="254">
        <v>20</v>
      </c>
      <c r="I3174" s="255"/>
      <c r="J3174" s="250"/>
      <c r="K3174" s="250"/>
      <c r="L3174" s="256"/>
      <c r="M3174" s="257"/>
      <c r="N3174" s="258"/>
      <c r="O3174" s="258"/>
      <c r="P3174" s="258"/>
      <c r="Q3174" s="258"/>
      <c r="R3174" s="258"/>
      <c r="S3174" s="258"/>
      <c r="T3174" s="25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60" t="s">
        <v>260</v>
      </c>
      <c r="AU3174" s="260" t="s">
        <v>93</v>
      </c>
      <c r="AV3174" s="13" t="s">
        <v>93</v>
      </c>
      <c r="AW3174" s="13" t="s">
        <v>40</v>
      </c>
      <c r="AX3174" s="13" t="s">
        <v>84</v>
      </c>
      <c r="AY3174" s="260" t="s">
        <v>251</v>
      </c>
    </row>
    <row r="3175" s="14" customFormat="1">
      <c r="A3175" s="14"/>
      <c r="B3175" s="261"/>
      <c r="C3175" s="262"/>
      <c r="D3175" s="251" t="s">
        <v>260</v>
      </c>
      <c r="E3175" s="263" t="s">
        <v>1</v>
      </c>
      <c r="F3175" s="264" t="s">
        <v>262</v>
      </c>
      <c r="G3175" s="262"/>
      <c r="H3175" s="265">
        <v>100</v>
      </c>
      <c r="I3175" s="266"/>
      <c r="J3175" s="262"/>
      <c r="K3175" s="262"/>
      <c r="L3175" s="267"/>
      <c r="M3175" s="268"/>
      <c r="N3175" s="269"/>
      <c r="O3175" s="269"/>
      <c r="P3175" s="269"/>
      <c r="Q3175" s="269"/>
      <c r="R3175" s="269"/>
      <c r="S3175" s="269"/>
      <c r="T3175" s="270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71" t="s">
        <v>260</v>
      </c>
      <c r="AU3175" s="271" t="s">
        <v>93</v>
      </c>
      <c r="AV3175" s="14" t="s">
        <v>257</v>
      </c>
      <c r="AW3175" s="14" t="s">
        <v>40</v>
      </c>
      <c r="AX3175" s="14" t="s">
        <v>91</v>
      </c>
      <c r="AY3175" s="271" t="s">
        <v>251</v>
      </c>
    </row>
    <row r="3176" s="2" customFormat="1" ht="55.5" customHeight="1">
      <c r="A3176" s="41"/>
      <c r="B3176" s="42"/>
      <c r="C3176" s="294" t="s">
        <v>3012</v>
      </c>
      <c r="D3176" s="294" t="s">
        <v>338</v>
      </c>
      <c r="E3176" s="295" t="s">
        <v>3013</v>
      </c>
      <c r="F3176" s="296" t="s">
        <v>3014</v>
      </c>
      <c r="G3176" s="297" t="s">
        <v>571</v>
      </c>
      <c r="H3176" s="298">
        <v>2</v>
      </c>
      <c r="I3176" s="299"/>
      <c r="J3176" s="300">
        <f>ROUND(I3176*H3176,2)</f>
        <v>0</v>
      </c>
      <c r="K3176" s="301"/>
      <c r="L3176" s="302"/>
      <c r="M3176" s="303" t="s">
        <v>1</v>
      </c>
      <c r="N3176" s="304" t="s">
        <v>49</v>
      </c>
      <c r="O3176" s="94"/>
      <c r="P3176" s="240">
        <f>O3176*H3176</f>
        <v>0</v>
      </c>
      <c r="Q3176" s="240">
        <v>0.03227</v>
      </c>
      <c r="R3176" s="240">
        <f>Q3176*H3176</f>
        <v>0.06454</v>
      </c>
      <c r="S3176" s="240">
        <v>0</v>
      </c>
      <c r="T3176" s="241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42" t="s">
        <v>281</v>
      </c>
      <c r="AT3176" s="242" t="s">
        <v>338</v>
      </c>
      <c r="AU3176" s="242" t="s">
        <v>93</v>
      </c>
      <c r="AY3176" s="19" t="s">
        <v>251</v>
      </c>
      <c r="BE3176" s="243">
        <f>IF(N3176="základní",J3176,0)</f>
        <v>0</v>
      </c>
      <c r="BF3176" s="243">
        <f>IF(N3176="snížená",J3176,0)</f>
        <v>0</v>
      </c>
      <c r="BG3176" s="243">
        <f>IF(N3176="zákl. přenesená",J3176,0)</f>
        <v>0</v>
      </c>
      <c r="BH3176" s="243">
        <f>IF(N3176="sníž. přenesená",J3176,0)</f>
        <v>0</v>
      </c>
      <c r="BI3176" s="243">
        <f>IF(N3176="nulová",J3176,0)</f>
        <v>0</v>
      </c>
      <c r="BJ3176" s="19" t="s">
        <v>91</v>
      </c>
      <c r="BK3176" s="243">
        <f>ROUND(I3176*H3176,2)</f>
        <v>0</v>
      </c>
      <c r="BL3176" s="19" t="s">
        <v>257</v>
      </c>
      <c r="BM3176" s="242" t="s">
        <v>3015</v>
      </c>
    </row>
    <row r="3177" s="2" customFormat="1">
      <c r="A3177" s="41"/>
      <c r="B3177" s="42"/>
      <c r="C3177" s="43"/>
      <c r="D3177" s="251" t="s">
        <v>289</v>
      </c>
      <c r="E3177" s="43"/>
      <c r="F3177" s="282" t="s">
        <v>3016</v>
      </c>
      <c r="G3177" s="43"/>
      <c r="H3177" s="43"/>
      <c r="I3177" s="246"/>
      <c r="J3177" s="43"/>
      <c r="K3177" s="43"/>
      <c r="L3177" s="47"/>
      <c r="M3177" s="247"/>
      <c r="N3177" s="248"/>
      <c r="O3177" s="94"/>
      <c r="P3177" s="94"/>
      <c r="Q3177" s="94"/>
      <c r="R3177" s="94"/>
      <c r="S3177" s="94"/>
      <c r="T3177" s="95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19" t="s">
        <v>289</v>
      </c>
      <c r="AU3177" s="19" t="s">
        <v>93</v>
      </c>
    </row>
    <row r="3178" s="15" customFormat="1">
      <c r="A3178" s="15"/>
      <c r="B3178" s="272"/>
      <c r="C3178" s="273"/>
      <c r="D3178" s="251" t="s">
        <v>260</v>
      </c>
      <c r="E3178" s="274" t="s">
        <v>1</v>
      </c>
      <c r="F3178" s="275" t="s">
        <v>2324</v>
      </c>
      <c r="G3178" s="273"/>
      <c r="H3178" s="274" t="s">
        <v>1</v>
      </c>
      <c r="I3178" s="276"/>
      <c r="J3178" s="273"/>
      <c r="K3178" s="273"/>
      <c r="L3178" s="277"/>
      <c r="M3178" s="278"/>
      <c r="N3178" s="279"/>
      <c r="O3178" s="279"/>
      <c r="P3178" s="279"/>
      <c r="Q3178" s="279"/>
      <c r="R3178" s="279"/>
      <c r="S3178" s="279"/>
      <c r="T3178" s="280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81" t="s">
        <v>260</v>
      </c>
      <c r="AU3178" s="281" t="s">
        <v>93</v>
      </c>
      <c r="AV3178" s="15" t="s">
        <v>91</v>
      </c>
      <c r="AW3178" s="15" t="s">
        <v>40</v>
      </c>
      <c r="AX3178" s="15" t="s">
        <v>84</v>
      </c>
      <c r="AY3178" s="281" t="s">
        <v>251</v>
      </c>
    </row>
    <row r="3179" s="13" customFormat="1">
      <c r="A3179" s="13"/>
      <c r="B3179" s="249"/>
      <c r="C3179" s="250"/>
      <c r="D3179" s="251" t="s">
        <v>260</v>
      </c>
      <c r="E3179" s="252" t="s">
        <v>1</v>
      </c>
      <c r="F3179" s="253" t="s">
        <v>1156</v>
      </c>
      <c r="G3179" s="250"/>
      <c r="H3179" s="254">
        <v>2</v>
      </c>
      <c r="I3179" s="255"/>
      <c r="J3179" s="250"/>
      <c r="K3179" s="250"/>
      <c r="L3179" s="256"/>
      <c r="M3179" s="257"/>
      <c r="N3179" s="258"/>
      <c r="O3179" s="258"/>
      <c r="P3179" s="258"/>
      <c r="Q3179" s="258"/>
      <c r="R3179" s="258"/>
      <c r="S3179" s="258"/>
      <c r="T3179" s="25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60" t="s">
        <v>260</v>
      </c>
      <c r="AU3179" s="260" t="s">
        <v>93</v>
      </c>
      <c r="AV3179" s="13" t="s">
        <v>93</v>
      </c>
      <c r="AW3179" s="13" t="s">
        <v>40</v>
      </c>
      <c r="AX3179" s="13" t="s">
        <v>91</v>
      </c>
      <c r="AY3179" s="260" t="s">
        <v>251</v>
      </c>
    </row>
    <row r="3180" s="2" customFormat="1" ht="55.5" customHeight="1">
      <c r="A3180" s="41"/>
      <c r="B3180" s="42"/>
      <c r="C3180" s="294" t="s">
        <v>3017</v>
      </c>
      <c r="D3180" s="294" t="s">
        <v>338</v>
      </c>
      <c r="E3180" s="295" t="s">
        <v>3018</v>
      </c>
      <c r="F3180" s="296" t="s">
        <v>3019</v>
      </c>
      <c r="G3180" s="297" t="s">
        <v>571</v>
      </c>
      <c r="H3180" s="298">
        <v>2</v>
      </c>
      <c r="I3180" s="299"/>
      <c r="J3180" s="300">
        <f>ROUND(I3180*H3180,2)</f>
        <v>0</v>
      </c>
      <c r="K3180" s="301"/>
      <c r="L3180" s="302"/>
      <c r="M3180" s="303" t="s">
        <v>1</v>
      </c>
      <c r="N3180" s="304" t="s">
        <v>49</v>
      </c>
      <c r="O3180" s="94"/>
      <c r="P3180" s="240">
        <f>O3180*H3180</f>
        <v>0</v>
      </c>
      <c r="Q3180" s="240">
        <v>0.03227</v>
      </c>
      <c r="R3180" s="240">
        <f>Q3180*H3180</f>
        <v>0.06454</v>
      </c>
      <c r="S3180" s="240">
        <v>0</v>
      </c>
      <c r="T3180" s="241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42" t="s">
        <v>281</v>
      </c>
      <c r="AT3180" s="242" t="s">
        <v>338</v>
      </c>
      <c r="AU3180" s="242" t="s">
        <v>93</v>
      </c>
      <c r="AY3180" s="19" t="s">
        <v>251</v>
      </c>
      <c r="BE3180" s="243">
        <f>IF(N3180="základní",J3180,0)</f>
        <v>0</v>
      </c>
      <c r="BF3180" s="243">
        <f>IF(N3180="snížená",J3180,0)</f>
        <v>0</v>
      </c>
      <c r="BG3180" s="243">
        <f>IF(N3180="zákl. přenesená",J3180,0)</f>
        <v>0</v>
      </c>
      <c r="BH3180" s="243">
        <f>IF(N3180="sníž. přenesená",J3180,0)</f>
        <v>0</v>
      </c>
      <c r="BI3180" s="243">
        <f>IF(N3180="nulová",J3180,0)</f>
        <v>0</v>
      </c>
      <c r="BJ3180" s="19" t="s">
        <v>91</v>
      </c>
      <c r="BK3180" s="243">
        <f>ROUND(I3180*H3180,2)</f>
        <v>0</v>
      </c>
      <c r="BL3180" s="19" t="s">
        <v>257</v>
      </c>
      <c r="BM3180" s="242" t="s">
        <v>3020</v>
      </c>
    </row>
    <row r="3181" s="2" customFormat="1">
      <c r="A3181" s="41"/>
      <c r="B3181" s="42"/>
      <c r="C3181" s="43"/>
      <c r="D3181" s="251" t="s">
        <v>289</v>
      </c>
      <c r="E3181" s="43"/>
      <c r="F3181" s="282" t="s">
        <v>3016</v>
      </c>
      <c r="G3181" s="43"/>
      <c r="H3181" s="43"/>
      <c r="I3181" s="246"/>
      <c r="J3181" s="43"/>
      <c r="K3181" s="43"/>
      <c r="L3181" s="47"/>
      <c r="M3181" s="247"/>
      <c r="N3181" s="248"/>
      <c r="O3181" s="94"/>
      <c r="P3181" s="94"/>
      <c r="Q3181" s="94"/>
      <c r="R3181" s="94"/>
      <c r="S3181" s="94"/>
      <c r="T3181" s="95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19" t="s">
        <v>289</v>
      </c>
      <c r="AU3181" s="19" t="s">
        <v>93</v>
      </c>
    </row>
    <row r="3182" s="15" customFormat="1">
      <c r="A3182" s="15"/>
      <c r="B3182" s="272"/>
      <c r="C3182" s="273"/>
      <c r="D3182" s="251" t="s">
        <v>260</v>
      </c>
      <c r="E3182" s="274" t="s">
        <v>1</v>
      </c>
      <c r="F3182" s="275" t="s">
        <v>2324</v>
      </c>
      <c r="G3182" s="273"/>
      <c r="H3182" s="274" t="s">
        <v>1</v>
      </c>
      <c r="I3182" s="276"/>
      <c r="J3182" s="273"/>
      <c r="K3182" s="273"/>
      <c r="L3182" s="277"/>
      <c r="M3182" s="278"/>
      <c r="N3182" s="279"/>
      <c r="O3182" s="279"/>
      <c r="P3182" s="279"/>
      <c r="Q3182" s="279"/>
      <c r="R3182" s="279"/>
      <c r="S3182" s="279"/>
      <c r="T3182" s="280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81" t="s">
        <v>260</v>
      </c>
      <c r="AU3182" s="281" t="s">
        <v>93</v>
      </c>
      <c r="AV3182" s="15" t="s">
        <v>91</v>
      </c>
      <c r="AW3182" s="15" t="s">
        <v>40</v>
      </c>
      <c r="AX3182" s="15" t="s">
        <v>84</v>
      </c>
      <c r="AY3182" s="281" t="s">
        <v>251</v>
      </c>
    </row>
    <row r="3183" s="13" customFormat="1">
      <c r="A3183" s="13"/>
      <c r="B3183" s="249"/>
      <c r="C3183" s="250"/>
      <c r="D3183" s="251" t="s">
        <v>260</v>
      </c>
      <c r="E3183" s="252" t="s">
        <v>1</v>
      </c>
      <c r="F3183" s="253" t="s">
        <v>1156</v>
      </c>
      <c r="G3183" s="250"/>
      <c r="H3183" s="254">
        <v>2</v>
      </c>
      <c r="I3183" s="255"/>
      <c r="J3183" s="250"/>
      <c r="K3183" s="250"/>
      <c r="L3183" s="256"/>
      <c r="M3183" s="257"/>
      <c r="N3183" s="258"/>
      <c r="O3183" s="258"/>
      <c r="P3183" s="258"/>
      <c r="Q3183" s="258"/>
      <c r="R3183" s="258"/>
      <c r="S3183" s="258"/>
      <c r="T3183" s="25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60" t="s">
        <v>260</v>
      </c>
      <c r="AU3183" s="260" t="s">
        <v>93</v>
      </c>
      <c r="AV3183" s="13" t="s">
        <v>93</v>
      </c>
      <c r="AW3183" s="13" t="s">
        <v>40</v>
      </c>
      <c r="AX3183" s="13" t="s">
        <v>91</v>
      </c>
      <c r="AY3183" s="260" t="s">
        <v>251</v>
      </c>
    </row>
    <row r="3184" s="2" customFormat="1" ht="66.75" customHeight="1">
      <c r="A3184" s="41"/>
      <c r="B3184" s="42"/>
      <c r="C3184" s="294" t="s">
        <v>3021</v>
      </c>
      <c r="D3184" s="294" t="s">
        <v>338</v>
      </c>
      <c r="E3184" s="295" t="s">
        <v>3022</v>
      </c>
      <c r="F3184" s="296" t="s">
        <v>3023</v>
      </c>
      <c r="G3184" s="297" t="s">
        <v>571</v>
      </c>
      <c r="H3184" s="298">
        <v>2</v>
      </c>
      <c r="I3184" s="299"/>
      <c r="J3184" s="300">
        <f>ROUND(I3184*H3184,2)</f>
        <v>0</v>
      </c>
      <c r="K3184" s="301"/>
      <c r="L3184" s="302"/>
      <c r="M3184" s="303" t="s">
        <v>1</v>
      </c>
      <c r="N3184" s="304" t="s">
        <v>49</v>
      </c>
      <c r="O3184" s="94"/>
      <c r="P3184" s="240">
        <f>O3184*H3184</f>
        <v>0</v>
      </c>
      <c r="Q3184" s="240">
        <v>0.049000000000000002</v>
      </c>
      <c r="R3184" s="240">
        <f>Q3184*H3184</f>
        <v>0.098000000000000004</v>
      </c>
      <c r="S3184" s="240">
        <v>0</v>
      </c>
      <c r="T3184" s="241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42" t="s">
        <v>281</v>
      </c>
      <c r="AT3184" s="242" t="s">
        <v>338</v>
      </c>
      <c r="AU3184" s="242" t="s">
        <v>93</v>
      </c>
      <c r="AY3184" s="19" t="s">
        <v>251</v>
      </c>
      <c r="BE3184" s="243">
        <f>IF(N3184="základní",J3184,0)</f>
        <v>0</v>
      </c>
      <c r="BF3184" s="243">
        <f>IF(N3184="snížená",J3184,0)</f>
        <v>0</v>
      </c>
      <c r="BG3184" s="243">
        <f>IF(N3184="zákl. přenesená",J3184,0)</f>
        <v>0</v>
      </c>
      <c r="BH3184" s="243">
        <f>IF(N3184="sníž. přenesená",J3184,0)</f>
        <v>0</v>
      </c>
      <c r="BI3184" s="243">
        <f>IF(N3184="nulová",J3184,0)</f>
        <v>0</v>
      </c>
      <c r="BJ3184" s="19" t="s">
        <v>91</v>
      </c>
      <c r="BK3184" s="243">
        <f>ROUND(I3184*H3184,2)</f>
        <v>0</v>
      </c>
      <c r="BL3184" s="19" t="s">
        <v>257</v>
      </c>
      <c r="BM3184" s="242" t="s">
        <v>3024</v>
      </c>
    </row>
    <row r="3185" s="2" customFormat="1">
      <c r="A3185" s="41"/>
      <c r="B3185" s="42"/>
      <c r="C3185" s="43"/>
      <c r="D3185" s="251" t="s">
        <v>289</v>
      </c>
      <c r="E3185" s="43"/>
      <c r="F3185" s="282" t="s">
        <v>3025</v>
      </c>
      <c r="G3185" s="43"/>
      <c r="H3185" s="43"/>
      <c r="I3185" s="246"/>
      <c r="J3185" s="43"/>
      <c r="K3185" s="43"/>
      <c r="L3185" s="47"/>
      <c r="M3185" s="247"/>
      <c r="N3185" s="248"/>
      <c r="O3185" s="94"/>
      <c r="P3185" s="94"/>
      <c r="Q3185" s="94"/>
      <c r="R3185" s="94"/>
      <c r="S3185" s="94"/>
      <c r="T3185" s="95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19" t="s">
        <v>289</v>
      </c>
      <c r="AU3185" s="19" t="s">
        <v>93</v>
      </c>
    </row>
    <row r="3186" s="15" customFormat="1">
      <c r="A3186" s="15"/>
      <c r="B3186" s="272"/>
      <c r="C3186" s="273"/>
      <c r="D3186" s="251" t="s">
        <v>260</v>
      </c>
      <c r="E3186" s="274" t="s">
        <v>1</v>
      </c>
      <c r="F3186" s="275" t="s">
        <v>2324</v>
      </c>
      <c r="G3186" s="273"/>
      <c r="H3186" s="274" t="s">
        <v>1</v>
      </c>
      <c r="I3186" s="276"/>
      <c r="J3186" s="273"/>
      <c r="K3186" s="273"/>
      <c r="L3186" s="277"/>
      <c r="M3186" s="278"/>
      <c r="N3186" s="279"/>
      <c r="O3186" s="279"/>
      <c r="P3186" s="279"/>
      <c r="Q3186" s="279"/>
      <c r="R3186" s="279"/>
      <c r="S3186" s="279"/>
      <c r="T3186" s="280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81" t="s">
        <v>260</v>
      </c>
      <c r="AU3186" s="281" t="s">
        <v>93</v>
      </c>
      <c r="AV3186" s="15" t="s">
        <v>91</v>
      </c>
      <c r="AW3186" s="15" t="s">
        <v>40</v>
      </c>
      <c r="AX3186" s="15" t="s">
        <v>84</v>
      </c>
      <c r="AY3186" s="281" t="s">
        <v>251</v>
      </c>
    </row>
    <row r="3187" s="13" customFormat="1">
      <c r="A3187" s="13"/>
      <c r="B3187" s="249"/>
      <c r="C3187" s="250"/>
      <c r="D3187" s="251" t="s">
        <v>260</v>
      </c>
      <c r="E3187" s="252" t="s">
        <v>1</v>
      </c>
      <c r="F3187" s="253" t="s">
        <v>1038</v>
      </c>
      <c r="G3187" s="250"/>
      <c r="H3187" s="254">
        <v>2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260</v>
      </c>
      <c r="AU3187" s="260" t="s">
        <v>93</v>
      </c>
      <c r="AV3187" s="13" t="s">
        <v>93</v>
      </c>
      <c r="AW3187" s="13" t="s">
        <v>40</v>
      </c>
      <c r="AX3187" s="13" t="s">
        <v>91</v>
      </c>
      <c r="AY3187" s="260" t="s">
        <v>251</v>
      </c>
    </row>
    <row r="3188" s="2" customFormat="1" ht="24.15" customHeight="1">
      <c r="A3188" s="41"/>
      <c r="B3188" s="42"/>
      <c r="C3188" s="230" t="s">
        <v>3026</v>
      </c>
      <c r="D3188" s="230" t="s">
        <v>253</v>
      </c>
      <c r="E3188" s="231" t="s">
        <v>3027</v>
      </c>
      <c r="F3188" s="232" t="s">
        <v>3028</v>
      </c>
      <c r="G3188" s="233" t="s">
        <v>571</v>
      </c>
      <c r="H3188" s="234">
        <v>12</v>
      </c>
      <c r="I3188" s="235"/>
      <c r="J3188" s="236">
        <f>ROUND(I3188*H3188,2)</f>
        <v>0</v>
      </c>
      <c r="K3188" s="237"/>
      <c r="L3188" s="47"/>
      <c r="M3188" s="238" t="s">
        <v>1</v>
      </c>
      <c r="N3188" s="239" t="s">
        <v>49</v>
      </c>
      <c r="O3188" s="94"/>
      <c r="P3188" s="240">
        <f>O3188*H3188</f>
        <v>0</v>
      </c>
      <c r="Q3188" s="240">
        <v>0</v>
      </c>
      <c r="R3188" s="240">
        <f>Q3188*H3188</f>
        <v>0</v>
      </c>
      <c r="S3188" s="240">
        <v>0</v>
      </c>
      <c r="T3188" s="241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42" t="s">
        <v>304</v>
      </c>
      <c r="AT3188" s="242" t="s">
        <v>253</v>
      </c>
      <c r="AU3188" s="242" t="s">
        <v>93</v>
      </c>
      <c r="AY3188" s="19" t="s">
        <v>251</v>
      </c>
      <c r="BE3188" s="243">
        <f>IF(N3188="základní",J3188,0)</f>
        <v>0</v>
      </c>
      <c r="BF3188" s="243">
        <f>IF(N3188="snížená",J3188,0)</f>
        <v>0</v>
      </c>
      <c r="BG3188" s="243">
        <f>IF(N3188="zákl. přenesená",J3188,0)</f>
        <v>0</v>
      </c>
      <c r="BH3188" s="243">
        <f>IF(N3188="sníž. přenesená",J3188,0)</f>
        <v>0</v>
      </c>
      <c r="BI3188" s="243">
        <f>IF(N3188="nulová",J3188,0)</f>
        <v>0</v>
      </c>
      <c r="BJ3188" s="19" t="s">
        <v>91</v>
      </c>
      <c r="BK3188" s="243">
        <f>ROUND(I3188*H3188,2)</f>
        <v>0</v>
      </c>
      <c r="BL3188" s="19" t="s">
        <v>304</v>
      </c>
      <c r="BM3188" s="242" t="s">
        <v>3029</v>
      </c>
    </row>
    <row r="3189" s="15" customFormat="1">
      <c r="A3189" s="15"/>
      <c r="B3189" s="272"/>
      <c r="C3189" s="273"/>
      <c r="D3189" s="251" t="s">
        <v>260</v>
      </c>
      <c r="E3189" s="274" t="s">
        <v>1</v>
      </c>
      <c r="F3189" s="275" t="s">
        <v>1032</v>
      </c>
      <c r="G3189" s="273"/>
      <c r="H3189" s="274" t="s">
        <v>1</v>
      </c>
      <c r="I3189" s="276"/>
      <c r="J3189" s="273"/>
      <c r="K3189" s="273"/>
      <c r="L3189" s="277"/>
      <c r="M3189" s="278"/>
      <c r="N3189" s="279"/>
      <c r="O3189" s="279"/>
      <c r="P3189" s="279"/>
      <c r="Q3189" s="279"/>
      <c r="R3189" s="279"/>
      <c r="S3189" s="279"/>
      <c r="T3189" s="280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81" t="s">
        <v>260</v>
      </c>
      <c r="AU3189" s="281" t="s">
        <v>93</v>
      </c>
      <c r="AV3189" s="15" t="s">
        <v>91</v>
      </c>
      <c r="AW3189" s="15" t="s">
        <v>40</v>
      </c>
      <c r="AX3189" s="15" t="s">
        <v>84</v>
      </c>
      <c r="AY3189" s="281" t="s">
        <v>251</v>
      </c>
    </row>
    <row r="3190" s="15" customFormat="1">
      <c r="A3190" s="15"/>
      <c r="B3190" s="272"/>
      <c r="C3190" s="273"/>
      <c r="D3190" s="251" t="s">
        <v>260</v>
      </c>
      <c r="E3190" s="274" t="s">
        <v>1</v>
      </c>
      <c r="F3190" s="275" t="s">
        <v>1033</v>
      </c>
      <c r="G3190" s="273"/>
      <c r="H3190" s="274" t="s">
        <v>1</v>
      </c>
      <c r="I3190" s="276"/>
      <c r="J3190" s="273"/>
      <c r="K3190" s="273"/>
      <c r="L3190" s="277"/>
      <c r="M3190" s="278"/>
      <c r="N3190" s="279"/>
      <c r="O3190" s="279"/>
      <c r="P3190" s="279"/>
      <c r="Q3190" s="279"/>
      <c r="R3190" s="279"/>
      <c r="S3190" s="279"/>
      <c r="T3190" s="280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T3190" s="281" t="s">
        <v>260</v>
      </c>
      <c r="AU3190" s="281" t="s">
        <v>93</v>
      </c>
      <c r="AV3190" s="15" t="s">
        <v>91</v>
      </c>
      <c r="AW3190" s="15" t="s">
        <v>40</v>
      </c>
      <c r="AX3190" s="15" t="s">
        <v>84</v>
      </c>
      <c r="AY3190" s="281" t="s">
        <v>251</v>
      </c>
    </row>
    <row r="3191" s="13" customFormat="1">
      <c r="A3191" s="13"/>
      <c r="B3191" s="249"/>
      <c r="C3191" s="250"/>
      <c r="D3191" s="251" t="s">
        <v>260</v>
      </c>
      <c r="E3191" s="252" t="s">
        <v>1</v>
      </c>
      <c r="F3191" s="253" t="s">
        <v>1034</v>
      </c>
      <c r="G3191" s="250"/>
      <c r="H3191" s="254">
        <v>3</v>
      </c>
      <c r="I3191" s="255"/>
      <c r="J3191" s="250"/>
      <c r="K3191" s="250"/>
      <c r="L3191" s="256"/>
      <c r="M3191" s="257"/>
      <c r="N3191" s="258"/>
      <c r="O3191" s="258"/>
      <c r="P3191" s="258"/>
      <c r="Q3191" s="258"/>
      <c r="R3191" s="258"/>
      <c r="S3191" s="258"/>
      <c r="T3191" s="25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60" t="s">
        <v>260</v>
      </c>
      <c r="AU3191" s="260" t="s">
        <v>93</v>
      </c>
      <c r="AV3191" s="13" t="s">
        <v>93</v>
      </c>
      <c r="AW3191" s="13" t="s">
        <v>40</v>
      </c>
      <c r="AX3191" s="13" t="s">
        <v>84</v>
      </c>
      <c r="AY3191" s="260" t="s">
        <v>251</v>
      </c>
    </row>
    <row r="3192" s="16" customFormat="1">
      <c r="A3192" s="16"/>
      <c r="B3192" s="283"/>
      <c r="C3192" s="284"/>
      <c r="D3192" s="251" t="s">
        <v>260</v>
      </c>
      <c r="E3192" s="285" t="s">
        <v>1</v>
      </c>
      <c r="F3192" s="286" t="s">
        <v>329</v>
      </c>
      <c r="G3192" s="284"/>
      <c r="H3192" s="287">
        <v>3</v>
      </c>
      <c r="I3192" s="288"/>
      <c r="J3192" s="284"/>
      <c r="K3192" s="284"/>
      <c r="L3192" s="289"/>
      <c r="M3192" s="290"/>
      <c r="N3192" s="291"/>
      <c r="O3192" s="291"/>
      <c r="P3192" s="291"/>
      <c r="Q3192" s="291"/>
      <c r="R3192" s="291"/>
      <c r="S3192" s="291"/>
      <c r="T3192" s="292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T3192" s="293" t="s">
        <v>260</v>
      </c>
      <c r="AU3192" s="293" t="s">
        <v>93</v>
      </c>
      <c r="AV3192" s="16" t="s">
        <v>273</v>
      </c>
      <c r="AW3192" s="16" t="s">
        <v>40</v>
      </c>
      <c r="AX3192" s="16" t="s">
        <v>84</v>
      </c>
      <c r="AY3192" s="293" t="s">
        <v>251</v>
      </c>
    </row>
    <row r="3193" s="15" customFormat="1">
      <c r="A3193" s="15"/>
      <c r="B3193" s="272"/>
      <c r="C3193" s="273"/>
      <c r="D3193" s="251" t="s">
        <v>260</v>
      </c>
      <c r="E3193" s="274" t="s">
        <v>1</v>
      </c>
      <c r="F3193" s="275" t="s">
        <v>1035</v>
      </c>
      <c r="G3193" s="273"/>
      <c r="H3193" s="274" t="s">
        <v>1</v>
      </c>
      <c r="I3193" s="276"/>
      <c r="J3193" s="273"/>
      <c r="K3193" s="273"/>
      <c r="L3193" s="277"/>
      <c r="M3193" s="278"/>
      <c r="N3193" s="279"/>
      <c r="O3193" s="279"/>
      <c r="P3193" s="279"/>
      <c r="Q3193" s="279"/>
      <c r="R3193" s="279"/>
      <c r="S3193" s="279"/>
      <c r="T3193" s="280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81" t="s">
        <v>260</v>
      </c>
      <c r="AU3193" s="281" t="s">
        <v>93</v>
      </c>
      <c r="AV3193" s="15" t="s">
        <v>91</v>
      </c>
      <c r="AW3193" s="15" t="s">
        <v>40</v>
      </c>
      <c r="AX3193" s="15" t="s">
        <v>84</v>
      </c>
      <c r="AY3193" s="281" t="s">
        <v>251</v>
      </c>
    </row>
    <row r="3194" s="13" customFormat="1">
      <c r="A3194" s="13"/>
      <c r="B3194" s="249"/>
      <c r="C3194" s="250"/>
      <c r="D3194" s="251" t="s">
        <v>260</v>
      </c>
      <c r="E3194" s="252" t="s">
        <v>1</v>
      </c>
      <c r="F3194" s="253" t="s">
        <v>1036</v>
      </c>
      <c r="G3194" s="250"/>
      <c r="H3194" s="254">
        <v>9</v>
      </c>
      <c r="I3194" s="255"/>
      <c r="J3194" s="250"/>
      <c r="K3194" s="250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60" t="s">
        <v>260</v>
      </c>
      <c r="AU3194" s="260" t="s">
        <v>93</v>
      </c>
      <c r="AV3194" s="13" t="s">
        <v>93</v>
      </c>
      <c r="AW3194" s="13" t="s">
        <v>40</v>
      </c>
      <c r="AX3194" s="13" t="s">
        <v>84</v>
      </c>
      <c r="AY3194" s="260" t="s">
        <v>251</v>
      </c>
    </row>
    <row r="3195" s="16" customFormat="1">
      <c r="A3195" s="16"/>
      <c r="B3195" s="283"/>
      <c r="C3195" s="284"/>
      <c r="D3195" s="251" t="s">
        <v>260</v>
      </c>
      <c r="E3195" s="285" t="s">
        <v>1</v>
      </c>
      <c r="F3195" s="286" t="s">
        <v>329</v>
      </c>
      <c r="G3195" s="284"/>
      <c r="H3195" s="287">
        <v>9</v>
      </c>
      <c r="I3195" s="288"/>
      <c r="J3195" s="284"/>
      <c r="K3195" s="284"/>
      <c r="L3195" s="289"/>
      <c r="M3195" s="290"/>
      <c r="N3195" s="291"/>
      <c r="O3195" s="291"/>
      <c r="P3195" s="291"/>
      <c r="Q3195" s="291"/>
      <c r="R3195" s="291"/>
      <c r="S3195" s="291"/>
      <c r="T3195" s="292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T3195" s="293" t="s">
        <v>260</v>
      </c>
      <c r="AU3195" s="293" t="s">
        <v>93</v>
      </c>
      <c r="AV3195" s="16" t="s">
        <v>273</v>
      </c>
      <c r="AW3195" s="16" t="s">
        <v>40</v>
      </c>
      <c r="AX3195" s="16" t="s">
        <v>84</v>
      </c>
      <c r="AY3195" s="293" t="s">
        <v>251</v>
      </c>
    </row>
    <row r="3196" s="14" customFormat="1">
      <c r="A3196" s="14"/>
      <c r="B3196" s="261"/>
      <c r="C3196" s="262"/>
      <c r="D3196" s="251" t="s">
        <v>260</v>
      </c>
      <c r="E3196" s="263" t="s">
        <v>1</v>
      </c>
      <c r="F3196" s="264" t="s">
        <v>262</v>
      </c>
      <c r="G3196" s="262"/>
      <c r="H3196" s="265">
        <v>12</v>
      </c>
      <c r="I3196" s="266"/>
      <c r="J3196" s="262"/>
      <c r="K3196" s="262"/>
      <c r="L3196" s="267"/>
      <c r="M3196" s="268"/>
      <c r="N3196" s="269"/>
      <c r="O3196" s="269"/>
      <c r="P3196" s="269"/>
      <c r="Q3196" s="269"/>
      <c r="R3196" s="269"/>
      <c r="S3196" s="269"/>
      <c r="T3196" s="270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71" t="s">
        <v>260</v>
      </c>
      <c r="AU3196" s="271" t="s">
        <v>93</v>
      </c>
      <c r="AV3196" s="14" t="s">
        <v>257</v>
      </c>
      <c r="AW3196" s="14" t="s">
        <v>40</v>
      </c>
      <c r="AX3196" s="14" t="s">
        <v>91</v>
      </c>
      <c r="AY3196" s="271" t="s">
        <v>251</v>
      </c>
    </row>
    <row r="3197" s="2" customFormat="1" ht="37.8" customHeight="1">
      <c r="A3197" s="41"/>
      <c r="B3197" s="42"/>
      <c r="C3197" s="294" t="s">
        <v>3030</v>
      </c>
      <c r="D3197" s="294" t="s">
        <v>338</v>
      </c>
      <c r="E3197" s="295" t="s">
        <v>3031</v>
      </c>
      <c r="F3197" s="296" t="s">
        <v>3032</v>
      </c>
      <c r="G3197" s="297" t="s">
        <v>571</v>
      </c>
      <c r="H3197" s="298">
        <v>3</v>
      </c>
      <c r="I3197" s="299"/>
      <c r="J3197" s="300">
        <f>ROUND(I3197*H3197,2)</f>
        <v>0</v>
      </c>
      <c r="K3197" s="301"/>
      <c r="L3197" s="302"/>
      <c r="M3197" s="303" t="s">
        <v>1</v>
      </c>
      <c r="N3197" s="304" t="s">
        <v>49</v>
      </c>
      <c r="O3197" s="94"/>
      <c r="P3197" s="240">
        <f>O3197*H3197</f>
        <v>0</v>
      </c>
      <c r="Q3197" s="240">
        <v>0.048000000000000001</v>
      </c>
      <c r="R3197" s="240">
        <f>Q3197*H3197</f>
        <v>0.14400000000000002</v>
      </c>
      <c r="S3197" s="240">
        <v>0</v>
      </c>
      <c r="T3197" s="241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42" t="s">
        <v>364</v>
      </c>
      <c r="AT3197" s="242" t="s">
        <v>338</v>
      </c>
      <c r="AU3197" s="242" t="s">
        <v>93</v>
      </c>
      <c r="AY3197" s="19" t="s">
        <v>251</v>
      </c>
      <c r="BE3197" s="243">
        <f>IF(N3197="základní",J3197,0)</f>
        <v>0</v>
      </c>
      <c r="BF3197" s="243">
        <f>IF(N3197="snížená",J3197,0)</f>
        <v>0</v>
      </c>
      <c r="BG3197" s="243">
        <f>IF(N3197="zákl. přenesená",J3197,0)</f>
        <v>0</v>
      </c>
      <c r="BH3197" s="243">
        <f>IF(N3197="sníž. přenesená",J3197,0)</f>
        <v>0</v>
      </c>
      <c r="BI3197" s="243">
        <f>IF(N3197="nulová",J3197,0)</f>
        <v>0</v>
      </c>
      <c r="BJ3197" s="19" t="s">
        <v>91</v>
      </c>
      <c r="BK3197" s="243">
        <f>ROUND(I3197*H3197,2)</f>
        <v>0</v>
      </c>
      <c r="BL3197" s="19" t="s">
        <v>304</v>
      </c>
      <c r="BM3197" s="242" t="s">
        <v>3033</v>
      </c>
    </row>
    <row r="3198" s="15" customFormat="1">
      <c r="A3198" s="15"/>
      <c r="B3198" s="272"/>
      <c r="C3198" s="273"/>
      <c r="D3198" s="251" t="s">
        <v>260</v>
      </c>
      <c r="E3198" s="274" t="s">
        <v>1</v>
      </c>
      <c r="F3198" s="275" t="s">
        <v>1032</v>
      </c>
      <c r="G3198" s="273"/>
      <c r="H3198" s="274" t="s">
        <v>1</v>
      </c>
      <c r="I3198" s="276"/>
      <c r="J3198" s="273"/>
      <c r="K3198" s="273"/>
      <c r="L3198" s="277"/>
      <c r="M3198" s="278"/>
      <c r="N3198" s="279"/>
      <c r="O3198" s="279"/>
      <c r="P3198" s="279"/>
      <c r="Q3198" s="279"/>
      <c r="R3198" s="279"/>
      <c r="S3198" s="279"/>
      <c r="T3198" s="280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81" t="s">
        <v>260</v>
      </c>
      <c r="AU3198" s="281" t="s">
        <v>93</v>
      </c>
      <c r="AV3198" s="15" t="s">
        <v>91</v>
      </c>
      <c r="AW3198" s="15" t="s">
        <v>40</v>
      </c>
      <c r="AX3198" s="15" t="s">
        <v>84</v>
      </c>
      <c r="AY3198" s="281" t="s">
        <v>251</v>
      </c>
    </row>
    <row r="3199" s="15" customFormat="1">
      <c r="A3199" s="15"/>
      <c r="B3199" s="272"/>
      <c r="C3199" s="273"/>
      <c r="D3199" s="251" t="s">
        <v>260</v>
      </c>
      <c r="E3199" s="274" t="s">
        <v>1</v>
      </c>
      <c r="F3199" s="275" t="s">
        <v>1033</v>
      </c>
      <c r="G3199" s="273"/>
      <c r="H3199" s="274" t="s">
        <v>1</v>
      </c>
      <c r="I3199" s="276"/>
      <c r="J3199" s="273"/>
      <c r="K3199" s="273"/>
      <c r="L3199" s="277"/>
      <c r="M3199" s="278"/>
      <c r="N3199" s="279"/>
      <c r="O3199" s="279"/>
      <c r="P3199" s="279"/>
      <c r="Q3199" s="279"/>
      <c r="R3199" s="279"/>
      <c r="S3199" s="279"/>
      <c r="T3199" s="280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81" t="s">
        <v>260</v>
      </c>
      <c r="AU3199" s="281" t="s">
        <v>93</v>
      </c>
      <c r="AV3199" s="15" t="s">
        <v>91</v>
      </c>
      <c r="AW3199" s="15" t="s">
        <v>40</v>
      </c>
      <c r="AX3199" s="15" t="s">
        <v>84</v>
      </c>
      <c r="AY3199" s="281" t="s">
        <v>251</v>
      </c>
    </row>
    <row r="3200" s="13" customFormat="1">
      <c r="A3200" s="13"/>
      <c r="B3200" s="249"/>
      <c r="C3200" s="250"/>
      <c r="D3200" s="251" t="s">
        <v>260</v>
      </c>
      <c r="E3200" s="252" t="s">
        <v>1</v>
      </c>
      <c r="F3200" s="253" t="s">
        <v>1034</v>
      </c>
      <c r="G3200" s="250"/>
      <c r="H3200" s="254">
        <v>3</v>
      </c>
      <c r="I3200" s="255"/>
      <c r="J3200" s="250"/>
      <c r="K3200" s="250"/>
      <c r="L3200" s="256"/>
      <c r="M3200" s="257"/>
      <c r="N3200" s="258"/>
      <c r="O3200" s="258"/>
      <c r="P3200" s="258"/>
      <c r="Q3200" s="258"/>
      <c r="R3200" s="258"/>
      <c r="S3200" s="258"/>
      <c r="T3200" s="25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60" t="s">
        <v>260</v>
      </c>
      <c r="AU3200" s="260" t="s">
        <v>93</v>
      </c>
      <c r="AV3200" s="13" t="s">
        <v>93</v>
      </c>
      <c r="AW3200" s="13" t="s">
        <v>40</v>
      </c>
      <c r="AX3200" s="13" t="s">
        <v>91</v>
      </c>
      <c r="AY3200" s="260" t="s">
        <v>251</v>
      </c>
    </row>
    <row r="3201" s="2" customFormat="1" ht="37.8" customHeight="1">
      <c r="A3201" s="41"/>
      <c r="B3201" s="42"/>
      <c r="C3201" s="294" t="s">
        <v>3034</v>
      </c>
      <c r="D3201" s="294" t="s">
        <v>338</v>
      </c>
      <c r="E3201" s="295" t="s">
        <v>3035</v>
      </c>
      <c r="F3201" s="296" t="s">
        <v>3036</v>
      </c>
      <c r="G3201" s="297" t="s">
        <v>571</v>
      </c>
      <c r="H3201" s="298">
        <v>9</v>
      </c>
      <c r="I3201" s="299"/>
      <c r="J3201" s="300">
        <f>ROUND(I3201*H3201,2)</f>
        <v>0</v>
      </c>
      <c r="K3201" s="301"/>
      <c r="L3201" s="302"/>
      <c r="M3201" s="303" t="s">
        <v>1</v>
      </c>
      <c r="N3201" s="304" t="s">
        <v>49</v>
      </c>
      <c r="O3201" s="94"/>
      <c r="P3201" s="240">
        <f>O3201*H3201</f>
        <v>0</v>
      </c>
      <c r="Q3201" s="240">
        <v>0.052999999999999998</v>
      </c>
      <c r="R3201" s="240">
        <f>Q3201*H3201</f>
        <v>0.47699999999999998</v>
      </c>
      <c r="S3201" s="240">
        <v>0</v>
      </c>
      <c r="T3201" s="241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42" t="s">
        <v>364</v>
      </c>
      <c r="AT3201" s="242" t="s">
        <v>338</v>
      </c>
      <c r="AU3201" s="242" t="s">
        <v>93</v>
      </c>
      <c r="AY3201" s="19" t="s">
        <v>251</v>
      </c>
      <c r="BE3201" s="243">
        <f>IF(N3201="základní",J3201,0)</f>
        <v>0</v>
      </c>
      <c r="BF3201" s="243">
        <f>IF(N3201="snížená",J3201,0)</f>
        <v>0</v>
      </c>
      <c r="BG3201" s="243">
        <f>IF(N3201="zákl. přenesená",J3201,0)</f>
        <v>0</v>
      </c>
      <c r="BH3201" s="243">
        <f>IF(N3201="sníž. přenesená",J3201,0)</f>
        <v>0</v>
      </c>
      <c r="BI3201" s="243">
        <f>IF(N3201="nulová",J3201,0)</f>
        <v>0</v>
      </c>
      <c r="BJ3201" s="19" t="s">
        <v>91</v>
      </c>
      <c r="BK3201" s="243">
        <f>ROUND(I3201*H3201,2)</f>
        <v>0</v>
      </c>
      <c r="BL3201" s="19" t="s">
        <v>304</v>
      </c>
      <c r="BM3201" s="242" t="s">
        <v>3037</v>
      </c>
    </row>
    <row r="3202" s="15" customFormat="1">
      <c r="A3202" s="15"/>
      <c r="B3202" s="272"/>
      <c r="C3202" s="273"/>
      <c r="D3202" s="251" t="s">
        <v>260</v>
      </c>
      <c r="E3202" s="274" t="s">
        <v>1</v>
      </c>
      <c r="F3202" s="275" t="s">
        <v>1032</v>
      </c>
      <c r="G3202" s="273"/>
      <c r="H3202" s="274" t="s">
        <v>1</v>
      </c>
      <c r="I3202" s="276"/>
      <c r="J3202" s="273"/>
      <c r="K3202" s="273"/>
      <c r="L3202" s="277"/>
      <c r="M3202" s="278"/>
      <c r="N3202" s="279"/>
      <c r="O3202" s="279"/>
      <c r="P3202" s="279"/>
      <c r="Q3202" s="279"/>
      <c r="R3202" s="279"/>
      <c r="S3202" s="279"/>
      <c r="T3202" s="280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81" t="s">
        <v>260</v>
      </c>
      <c r="AU3202" s="281" t="s">
        <v>93</v>
      </c>
      <c r="AV3202" s="15" t="s">
        <v>91</v>
      </c>
      <c r="AW3202" s="15" t="s">
        <v>40</v>
      </c>
      <c r="AX3202" s="15" t="s">
        <v>84</v>
      </c>
      <c r="AY3202" s="281" t="s">
        <v>251</v>
      </c>
    </row>
    <row r="3203" s="15" customFormat="1">
      <c r="A3203" s="15"/>
      <c r="B3203" s="272"/>
      <c r="C3203" s="273"/>
      <c r="D3203" s="251" t="s">
        <v>260</v>
      </c>
      <c r="E3203" s="274" t="s">
        <v>1</v>
      </c>
      <c r="F3203" s="275" t="s">
        <v>1035</v>
      </c>
      <c r="G3203" s="273"/>
      <c r="H3203" s="274" t="s">
        <v>1</v>
      </c>
      <c r="I3203" s="276"/>
      <c r="J3203" s="273"/>
      <c r="K3203" s="273"/>
      <c r="L3203" s="277"/>
      <c r="M3203" s="278"/>
      <c r="N3203" s="279"/>
      <c r="O3203" s="279"/>
      <c r="P3203" s="279"/>
      <c r="Q3203" s="279"/>
      <c r="R3203" s="279"/>
      <c r="S3203" s="279"/>
      <c r="T3203" s="280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81" t="s">
        <v>260</v>
      </c>
      <c r="AU3203" s="281" t="s">
        <v>93</v>
      </c>
      <c r="AV3203" s="15" t="s">
        <v>91</v>
      </c>
      <c r="AW3203" s="15" t="s">
        <v>40</v>
      </c>
      <c r="AX3203" s="15" t="s">
        <v>84</v>
      </c>
      <c r="AY3203" s="281" t="s">
        <v>251</v>
      </c>
    </row>
    <row r="3204" s="13" customFormat="1">
      <c r="A3204" s="13"/>
      <c r="B3204" s="249"/>
      <c r="C3204" s="250"/>
      <c r="D3204" s="251" t="s">
        <v>260</v>
      </c>
      <c r="E3204" s="252" t="s">
        <v>1</v>
      </c>
      <c r="F3204" s="253" t="s">
        <v>1036</v>
      </c>
      <c r="G3204" s="250"/>
      <c r="H3204" s="254">
        <v>9</v>
      </c>
      <c r="I3204" s="255"/>
      <c r="J3204" s="250"/>
      <c r="K3204" s="250"/>
      <c r="L3204" s="256"/>
      <c r="M3204" s="257"/>
      <c r="N3204" s="258"/>
      <c r="O3204" s="258"/>
      <c r="P3204" s="258"/>
      <c r="Q3204" s="258"/>
      <c r="R3204" s="258"/>
      <c r="S3204" s="258"/>
      <c r="T3204" s="259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60" t="s">
        <v>260</v>
      </c>
      <c r="AU3204" s="260" t="s">
        <v>93</v>
      </c>
      <c r="AV3204" s="13" t="s">
        <v>93</v>
      </c>
      <c r="AW3204" s="13" t="s">
        <v>40</v>
      </c>
      <c r="AX3204" s="13" t="s">
        <v>91</v>
      </c>
      <c r="AY3204" s="260" t="s">
        <v>251</v>
      </c>
    </row>
    <row r="3205" s="2" customFormat="1" ht="24.15" customHeight="1">
      <c r="A3205" s="41"/>
      <c r="B3205" s="42"/>
      <c r="C3205" s="230" t="s">
        <v>3038</v>
      </c>
      <c r="D3205" s="230" t="s">
        <v>253</v>
      </c>
      <c r="E3205" s="231" t="s">
        <v>3039</v>
      </c>
      <c r="F3205" s="232" t="s">
        <v>3040</v>
      </c>
      <c r="G3205" s="233" t="s">
        <v>571</v>
      </c>
      <c r="H3205" s="234">
        <v>7</v>
      </c>
      <c r="I3205" s="235"/>
      <c r="J3205" s="236">
        <f>ROUND(I3205*H3205,2)</f>
        <v>0</v>
      </c>
      <c r="K3205" s="237"/>
      <c r="L3205" s="47"/>
      <c r="M3205" s="238" t="s">
        <v>1</v>
      </c>
      <c r="N3205" s="239" t="s">
        <v>49</v>
      </c>
      <c r="O3205" s="94"/>
      <c r="P3205" s="240">
        <f>O3205*H3205</f>
        <v>0</v>
      </c>
      <c r="Q3205" s="240">
        <v>0.00033</v>
      </c>
      <c r="R3205" s="240">
        <f>Q3205*H3205</f>
        <v>0.00231</v>
      </c>
      <c r="S3205" s="240">
        <v>0</v>
      </c>
      <c r="T3205" s="241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42" t="s">
        <v>304</v>
      </c>
      <c r="AT3205" s="242" t="s">
        <v>253</v>
      </c>
      <c r="AU3205" s="242" t="s">
        <v>93</v>
      </c>
      <c r="AY3205" s="19" t="s">
        <v>251</v>
      </c>
      <c r="BE3205" s="243">
        <f>IF(N3205="základní",J3205,0)</f>
        <v>0</v>
      </c>
      <c r="BF3205" s="243">
        <f>IF(N3205="snížená",J3205,0)</f>
        <v>0</v>
      </c>
      <c r="BG3205" s="243">
        <f>IF(N3205="zákl. přenesená",J3205,0)</f>
        <v>0</v>
      </c>
      <c r="BH3205" s="243">
        <f>IF(N3205="sníž. přenesená",J3205,0)</f>
        <v>0</v>
      </c>
      <c r="BI3205" s="243">
        <f>IF(N3205="nulová",J3205,0)</f>
        <v>0</v>
      </c>
      <c r="BJ3205" s="19" t="s">
        <v>91</v>
      </c>
      <c r="BK3205" s="243">
        <f>ROUND(I3205*H3205,2)</f>
        <v>0</v>
      </c>
      <c r="BL3205" s="19" t="s">
        <v>304</v>
      </c>
      <c r="BM3205" s="242" t="s">
        <v>3041</v>
      </c>
    </row>
    <row r="3206" s="15" customFormat="1">
      <c r="A3206" s="15"/>
      <c r="B3206" s="272"/>
      <c r="C3206" s="273"/>
      <c r="D3206" s="251" t="s">
        <v>260</v>
      </c>
      <c r="E3206" s="274" t="s">
        <v>1</v>
      </c>
      <c r="F3206" s="275" t="s">
        <v>1032</v>
      </c>
      <c r="G3206" s="273"/>
      <c r="H3206" s="274" t="s">
        <v>1</v>
      </c>
      <c r="I3206" s="276"/>
      <c r="J3206" s="273"/>
      <c r="K3206" s="273"/>
      <c r="L3206" s="277"/>
      <c r="M3206" s="278"/>
      <c r="N3206" s="279"/>
      <c r="O3206" s="279"/>
      <c r="P3206" s="279"/>
      <c r="Q3206" s="279"/>
      <c r="R3206" s="279"/>
      <c r="S3206" s="279"/>
      <c r="T3206" s="280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81" t="s">
        <v>260</v>
      </c>
      <c r="AU3206" s="281" t="s">
        <v>93</v>
      </c>
      <c r="AV3206" s="15" t="s">
        <v>91</v>
      </c>
      <c r="AW3206" s="15" t="s">
        <v>40</v>
      </c>
      <c r="AX3206" s="15" t="s">
        <v>84</v>
      </c>
      <c r="AY3206" s="281" t="s">
        <v>251</v>
      </c>
    </row>
    <row r="3207" s="15" customFormat="1">
      <c r="A3207" s="15"/>
      <c r="B3207" s="272"/>
      <c r="C3207" s="273"/>
      <c r="D3207" s="251" t="s">
        <v>260</v>
      </c>
      <c r="E3207" s="274" t="s">
        <v>1</v>
      </c>
      <c r="F3207" s="275" t="s">
        <v>3042</v>
      </c>
      <c r="G3207" s="273"/>
      <c r="H3207" s="274" t="s">
        <v>1</v>
      </c>
      <c r="I3207" s="276"/>
      <c r="J3207" s="273"/>
      <c r="K3207" s="273"/>
      <c r="L3207" s="277"/>
      <c r="M3207" s="278"/>
      <c r="N3207" s="279"/>
      <c r="O3207" s="279"/>
      <c r="P3207" s="279"/>
      <c r="Q3207" s="279"/>
      <c r="R3207" s="279"/>
      <c r="S3207" s="279"/>
      <c r="T3207" s="280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81" t="s">
        <v>260</v>
      </c>
      <c r="AU3207" s="281" t="s">
        <v>93</v>
      </c>
      <c r="AV3207" s="15" t="s">
        <v>91</v>
      </c>
      <c r="AW3207" s="15" t="s">
        <v>40</v>
      </c>
      <c r="AX3207" s="15" t="s">
        <v>84</v>
      </c>
      <c r="AY3207" s="281" t="s">
        <v>251</v>
      </c>
    </row>
    <row r="3208" s="13" customFormat="1">
      <c r="A3208" s="13"/>
      <c r="B3208" s="249"/>
      <c r="C3208" s="250"/>
      <c r="D3208" s="251" t="s">
        <v>260</v>
      </c>
      <c r="E3208" s="252" t="s">
        <v>1</v>
      </c>
      <c r="F3208" s="253" t="s">
        <v>1034</v>
      </c>
      <c r="G3208" s="250"/>
      <c r="H3208" s="254">
        <v>3</v>
      </c>
      <c r="I3208" s="255"/>
      <c r="J3208" s="250"/>
      <c r="K3208" s="250"/>
      <c r="L3208" s="256"/>
      <c r="M3208" s="257"/>
      <c r="N3208" s="258"/>
      <c r="O3208" s="258"/>
      <c r="P3208" s="258"/>
      <c r="Q3208" s="258"/>
      <c r="R3208" s="258"/>
      <c r="S3208" s="258"/>
      <c r="T3208" s="259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60" t="s">
        <v>260</v>
      </c>
      <c r="AU3208" s="260" t="s">
        <v>93</v>
      </c>
      <c r="AV3208" s="13" t="s">
        <v>93</v>
      </c>
      <c r="AW3208" s="13" t="s">
        <v>40</v>
      </c>
      <c r="AX3208" s="13" t="s">
        <v>84</v>
      </c>
      <c r="AY3208" s="260" t="s">
        <v>251</v>
      </c>
    </row>
    <row r="3209" s="16" customFormat="1">
      <c r="A3209" s="16"/>
      <c r="B3209" s="283"/>
      <c r="C3209" s="284"/>
      <c r="D3209" s="251" t="s">
        <v>260</v>
      </c>
      <c r="E3209" s="285" t="s">
        <v>1</v>
      </c>
      <c r="F3209" s="286" t="s">
        <v>329</v>
      </c>
      <c r="G3209" s="284"/>
      <c r="H3209" s="287">
        <v>3</v>
      </c>
      <c r="I3209" s="288"/>
      <c r="J3209" s="284"/>
      <c r="K3209" s="284"/>
      <c r="L3209" s="289"/>
      <c r="M3209" s="290"/>
      <c r="N3209" s="291"/>
      <c r="O3209" s="291"/>
      <c r="P3209" s="291"/>
      <c r="Q3209" s="291"/>
      <c r="R3209" s="291"/>
      <c r="S3209" s="291"/>
      <c r="T3209" s="292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93" t="s">
        <v>260</v>
      </c>
      <c r="AU3209" s="293" t="s">
        <v>93</v>
      </c>
      <c r="AV3209" s="16" t="s">
        <v>273</v>
      </c>
      <c r="AW3209" s="16" t="s">
        <v>40</v>
      </c>
      <c r="AX3209" s="16" t="s">
        <v>84</v>
      </c>
      <c r="AY3209" s="293" t="s">
        <v>251</v>
      </c>
    </row>
    <row r="3210" s="15" customFormat="1">
      <c r="A3210" s="15"/>
      <c r="B3210" s="272"/>
      <c r="C3210" s="273"/>
      <c r="D3210" s="251" t="s">
        <v>260</v>
      </c>
      <c r="E3210" s="274" t="s">
        <v>1</v>
      </c>
      <c r="F3210" s="275" t="s">
        <v>3043</v>
      </c>
      <c r="G3210" s="273"/>
      <c r="H3210" s="274" t="s">
        <v>1</v>
      </c>
      <c r="I3210" s="276"/>
      <c r="J3210" s="273"/>
      <c r="K3210" s="273"/>
      <c r="L3210" s="277"/>
      <c r="M3210" s="278"/>
      <c r="N3210" s="279"/>
      <c r="O3210" s="279"/>
      <c r="P3210" s="279"/>
      <c r="Q3210" s="279"/>
      <c r="R3210" s="279"/>
      <c r="S3210" s="279"/>
      <c r="T3210" s="280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81" t="s">
        <v>260</v>
      </c>
      <c r="AU3210" s="281" t="s">
        <v>93</v>
      </c>
      <c r="AV3210" s="15" t="s">
        <v>91</v>
      </c>
      <c r="AW3210" s="15" t="s">
        <v>40</v>
      </c>
      <c r="AX3210" s="15" t="s">
        <v>84</v>
      </c>
      <c r="AY3210" s="281" t="s">
        <v>251</v>
      </c>
    </row>
    <row r="3211" s="13" customFormat="1">
      <c r="A3211" s="13"/>
      <c r="B3211" s="249"/>
      <c r="C3211" s="250"/>
      <c r="D3211" s="251" t="s">
        <v>260</v>
      </c>
      <c r="E3211" s="252" t="s">
        <v>1</v>
      </c>
      <c r="F3211" s="253" t="s">
        <v>3044</v>
      </c>
      <c r="G3211" s="250"/>
      <c r="H3211" s="254">
        <v>4</v>
      </c>
      <c r="I3211" s="255"/>
      <c r="J3211" s="250"/>
      <c r="K3211" s="250"/>
      <c r="L3211" s="256"/>
      <c r="M3211" s="257"/>
      <c r="N3211" s="258"/>
      <c r="O3211" s="258"/>
      <c r="P3211" s="258"/>
      <c r="Q3211" s="258"/>
      <c r="R3211" s="258"/>
      <c r="S3211" s="258"/>
      <c r="T3211" s="25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60" t="s">
        <v>260</v>
      </c>
      <c r="AU3211" s="260" t="s">
        <v>93</v>
      </c>
      <c r="AV3211" s="13" t="s">
        <v>93</v>
      </c>
      <c r="AW3211" s="13" t="s">
        <v>40</v>
      </c>
      <c r="AX3211" s="13" t="s">
        <v>84</v>
      </c>
      <c r="AY3211" s="260" t="s">
        <v>251</v>
      </c>
    </row>
    <row r="3212" s="16" customFormat="1">
      <c r="A3212" s="16"/>
      <c r="B3212" s="283"/>
      <c r="C3212" s="284"/>
      <c r="D3212" s="251" t="s">
        <v>260</v>
      </c>
      <c r="E3212" s="285" t="s">
        <v>1</v>
      </c>
      <c r="F3212" s="286" t="s">
        <v>329</v>
      </c>
      <c r="G3212" s="284"/>
      <c r="H3212" s="287">
        <v>4</v>
      </c>
      <c r="I3212" s="288"/>
      <c r="J3212" s="284"/>
      <c r="K3212" s="284"/>
      <c r="L3212" s="289"/>
      <c r="M3212" s="290"/>
      <c r="N3212" s="291"/>
      <c r="O3212" s="291"/>
      <c r="P3212" s="291"/>
      <c r="Q3212" s="291"/>
      <c r="R3212" s="291"/>
      <c r="S3212" s="291"/>
      <c r="T3212" s="292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T3212" s="293" t="s">
        <v>260</v>
      </c>
      <c r="AU3212" s="293" t="s">
        <v>93</v>
      </c>
      <c r="AV3212" s="16" t="s">
        <v>273</v>
      </c>
      <c r="AW3212" s="16" t="s">
        <v>40</v>
      </c>
      <c r="AX3212" s="16" t="s">
        <v>84</v>
      </c>
      <c r="AY3212" s="293" t="s">
        <v>251</v>
      </c>
    </row>
    <row r="3213" s="14" customFormat="1">
      <c r="A3213" s="14"/>
      <c r="B3213" s="261"/>
      <c r="C3213" s="262"/>
      <c r="D3213" s="251" t="s">
        <v>260</v>
      </c>
      <c r="E3213" s="263" t="s">
        <v>1</v>
      </c>
      <c r="F3213" s="264" t="s">
        <v>262</v>
      </c>
      <c r="G3213" s="262"/>
      <c r="H3213" s="265">
        <v>7</v>
      </c>
      <c r="I3213" s="266"/>
      <c r="J3213" s="262"/>
      <c r="K3213" s="262"/>
      <c r="L3213" s="267"/>
      <c r="M3213" s="268"/>
      <c r="N3213" s="269"/>
      <c r="O3213" s="269"/>
      <c r="P3213" s="269"/>
      <c r="Q3213" s="269"/>
      <c r="R3213" s="269"/>
      <c r="S3213" s="269"/>
      <c r="T3213" s="270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71" t="s">
        <v>260</v>
      </c>
      <c r="AU3213" s="271" t="s">
        <v>93</v>
      </c>
      <c r="AV3213" s="14" t="s">
        <v>257</v>
      </c>
      <c r="AW3213" s="14" t="s">
        <v>40</v>
      </c>
      <c r="AX3213" s="14" t="s">
        <v>91</v>
      </c>
      <c r="AY3213" s="271" t="s">
        <v>251</v>
      </c>
    </row>
    <row r="3214" s="2" customFormat="1" ht="49.05" customHeight="1">
      <c r="A3214" s="41"/>
      <c r="B3214" s="42"/>
      <c r="C3214" s="294" t="s">
        <v>3045</v>
      </c>
      <c r="D3214" s="294" t="s">
        <v>338</v>
      </c>
      <c r="E3214" s="295" t="s">
        <v>3046</v>
      </c>
      <c r="F3214" s="296" t="s">
        <v>3047</v>
      </c>
      <c r="G3214" s="297" t="s">
        <v>571</v>
      </c>
      <c r="H3214" s="298">
        <v>3</v>
      </c>
      <c r="I3214" s="299"/>
      <c r="J3214" s="300">
        <f>ROUND(I3214*H3214,2)</f>
        <v>0</v>
      </c>
      <c r="K3214" s="301"/>
      <c r="L3214" s="302"/>
      <c r="M3214" s="303" t="s">
        <v>1</v>
      </c>
      <c r="N3214" s="304" t="s">
        <v>49</v>
      </c>
      <c r="O3214" s="94"/>
      <c r="P3214" s="240">
        <f>O3214*H3214</f>
        <v>0</v>
      </c>
      <c r="Q3214" s="240">
        <v>0.076999999999999999</v>
      </c>
      <c r="R3214" s="240">
        <f>Q3214*H3214</f>
        <v>0.23099999999999998</v>
      </c>
      <c r="S3214" s="240">
        <v>0</v>
      </c>
      <c r="T3214" s="241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42" t="s">
        <v>364</v>
      </c>
      <c r="AT3214" s="242" t="s">
        <v>338</v>
      </c>
      <c r="AU3214" s="242" t="s">
        <v>93</v>
      </c>
      <c r="AY3214" s="19" t="s">
        <v>251</v>
      </c>
      <c r="BE3214" s="243">
        <f>IF(N3214="základní",J3214,0)</f>
        <v>0</v>
      </c>
      <c r="BF3214" s="243">
        <f>IF(N3214="snížená",J3214,0)</f>
        <v>0</v>
      </c>
      <c r="BG3214" s="243">
        <f>IF(N3214="zákl. přenesená",J3214,0)</f>
        <v>0</v>
      </c>
      <c r="BH3214" s="243">
        <f>IF(N3214="sníž. přenesená",J3214,0)</f>
        <v>0</v>
      </c>
      <c r="BI3214" s="243">
        <f>IF(N3214="nulová",J3214,0)</f>
        <v>0</v>
      </c>
      <c r="BJ3214" s="19" t="s">
        <v>91</v>
      </c>
      <c r="BK3214" s="243">
        <f>ROUND(I3214*H3214,2)</f>
        <v>0</v>
      </c>
      <c r="BL3214" s="19" t="s">
        <v>304</v>
      </c>
      <c r="BM3214" s="242" t="s">
        <v>3048</v>
      </c>
    </row>
    <row r="3215" s="15" customFormat="1">
      <c r="A3215" s="15"/>
      <c r="B3215" s="272"/>
      <c r="C3215" s="273"/>
      <c r="D3215" s="251" t="s">
        <v>260</v>
      </c>
      <c r="E3215" s="274" t="s">
        <v>1</v>
      </c>
      <c r="F3215" s="275" t="s">
        <v>1032</v>
      </c>
      <c r="G3215" s="273"/>
      <c r="H3215" s="274" t="s">
        <v>1</v>
      </c>
      <c r="I3215" s="276"/>
      <c r="J3215" s="273"/>
      <c r="K3215" s="273"/>
      <c r="L3215" s="277"/>
      <c r="M3215" s="278"/>
      <c r="N3215" s="279"/>
      <c r="O3215" s="279"/>
      <c r="P3215" s="279"/>
      <c r="Q3215" s="279"/>
      <c r="R3215" s="279"/>
      <c r="S3215" s="279"/>
      <c r="T3215" s="280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81" t="s">
        <v>260</v>
      </c>
      <c r="AU3215" s="281" t="s">
        <v>93</v>
      </c>
      <c r="AV3215" s="15" t="s">
        <v>91</v>
      </c>
      <c r="AW3215" s="15" t="s">
        <v>40</v>
      </c>
      <c r="AX3215" s="15" t="s">
        <v>84</v>
      </c>
      <c r="AY3215" s="281" t="s">
        <v>251</v>
      </c>
    </row>
    <row r="3216" s="15" customFormat="1">
      <c r="A3216" s="15"/>
      <c r="B3216" s="272"/>
      <c r="C3216" s="273"/>
      <c r="D3216" s="251" t="s">
        <v>260</v>
      </c>
      <c r="E3216" s="274" t="s">
        <v>1</v>
      </c>
      <c r="F3216" s="275" t="s">
        <v>3042</v>
      </c>
      <c r="G3216" s="273"/>
      <c r="H3216" s="274" t="s">
        <v>1</v>
      </c>
      <c r="I3216" s="276"/>
      <c r="J3216" s="273"/>
      <c r="K3216" s="273"/>
      <c r="L3216" s="277"/>
      <c r="M3216" s="278"/>
      <c r="N3216" s="279"/>
      <c r="O3216" s="279"/>
      <c r="P3216" s="279"/>
      <c r="Q3216" s="279"/>
      <c r="R3216" s="279"/>
      <c r="S3216" s="279"/>
      <c r="T3216" s="280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81" t="s">
        <v>260</v>
      </c>
      <c r="AU3216" s="281" t="s">
        <v>93</v>
      </c>
      <c r="AV3216" s="15" t="s">
        <v>91</v>
      </c>
      <c r="AW3216" s="15" t="s">
        <v>40</v>
      </c>
      <c r="AX3216" s="15" t="s">
        <v>84</v>
      </c>
      <c r="AY3216" s="281" t="s">
        <v>251</v>
      </c>
    </row>
    <row r="3217" s="13" customFormat="1">
      <c r="A3217" s="13"/>
      <c r="B3217" s="249"/>
      <c r="C3217" s="250"/>
      <c r="D3217" s="251" t="s">
        <v>260</v>
      </c>
      <c r="E3217" s="252" t="s">
        <v>1</v>
      </c>
      <c r="F3217" s="253" t="s">
        <v>1034</v>
      </c>
      <c r="G3217" s="250"/>
      <c r="H3217" s="254">
        <v>3</v>
      </c>
      <c r="I3217" s="255"/>
      <c r="J3217" s="250"/>
      <c r="K3217" s="250"/>
      <c r="L3217" s="256"/>
      <c r="M3217" s="257"/>
      <c r="N3217" s="258"/>
      <c r="O3217" s="258"/>
      <c r="P3217" s="258"/>
      <c r="Q3217" s="258"/>
      <c r="R3217" s="258"/>
      <c r="S3217" s="258"/>
      <c r="T3217" s="25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60" t="s">
        <v>260</v>
      </c>
      <c r="AU3217" s="260" t="s">
        <v>93</v>
      </c>
      <c r="AV3217" s="13" t="s">
        <v>93</v>
      </c>
      <c r="AW3217" s="13" t="s">
        <v>40</v>
      </c>
      <c r="AX3217" s="13" t="s">
        <v>91</v>
      </c>
      <c r="AY3217" s="260" t="s">
        <v>251</v>
      </c>
    </row>
    <row r="3218" s="2" customFormat="1" ht="49.05" customHeight="1">
      <c r="A3218" s="41"/>
      <c r="B3218" s="42"/>
      <c r="C3218" s="294" t="s">
        <v>3049</v>
      </c>
      <c r="D3218" s="294" t="s">
        <v>338</v>
      </c>
      <c r="E3218" s="295" t="s">
        <v>3050</v>
      </c>
      <c r="F3218" s="296" t="s">
        <v>3051</v>
      </c>
      <c r="G3218" s="297" t="s">
        <v>571</v>
      </c>
      <c r="H3218" s="298">
        <v>4</v>
      </c>
      <c r="I3218" s="299"/>
      <c r="J3218" s="300">
        <f>ROUND(I3218*H3218,2)</f>
        <v>0</v>
      </c>
      <c r="K3218" s="301"/>
      <c r="L3218" s="302"/>
      <c r="M3218" s="303" t="s">
        <v>1</v>
      </c>
      <c r="N3218" s="304" t="s">
        <v>49</v>
      </c>
      <c r="O3218" s="94"/>
      <c r="P3218" s="240">
        <f>O3218*H3218</f>
        <v>0</v>
      </c>
      <c r="Q3218" s="240">
        <v>0.084000000000000005</v>
      </c>
      <c r="R3218" s="240">
        <f>Q3218*H3218</f>
        <v>0.33600000000000002</v>
      </c>
      <c r="S3218" s="240">
        <v>0</v>
      </c>
      <c r="T3218" s="241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42" t="s">
        <v>364</v>
      </c>
      <c r="AT3218" s="242" t="s">
        <v>338</v>
      </c>
      <c r="AU3218" s="242" t="s">
        <v>93</v>
      </c>
      <c r="AY3218" s="19" t="s">
        <v>251</v>
      </c>
      <c r="BE3218" s="243">
        <f>IF(N3218="základní",J3218,0)</f>
        <v>0</v>
      </c>
      <c r="BF3218" s="243">
        <f>IF(N3218="snížená",J3218,0)</f>
        <v>0</v>
      </c>
      <c r="BG3218" s="243">
        <f>IF(N3218="zákl. přenesená",J3218,0)</f>
        <v>0</v>
      </c>
      <c r="BH3218" s="243">
        <f>IF(N3218="sníž. přenesená",J3218,0)</f>
        <v>0</v>
      </c>
      <c r="BI3218" s="243">
        <f>IF(N3218="nulová",J3218,0)</f>
        <v>0</v>
      </c>
      <c r="BJ3218" s="19" t="s">
        <v>91</v>
      </c>
      <c r="BK3218" s="243">
        <f>ROUND(I3218*H3218,2)</f>
        <v>0</v>
      </c>
      <c r="BL3218" s="19" t="s">
        <v>304</v>
      </c>
      <c r="BM3218" s="242" t="s">
        <v>3052</v>
      </c>
    </row>
    <row r="3219" s="15" customFormat="1">
      <c r="A3219" s="15"/>
      <c r="B3219" s="272"/>
      <c r="C3219" s="273"/>
      <c r="D3219" s="251" t="s">
        <v>260</v>
      </c>
      <c r="E3219" s="274" t="s">
        <v>1</v>
      </c>
      <c r="F3219" s="275" t="s">
        <v>1032</v>
      </c>
      <c r="G3219" s="273"/>
      <c r="H3219" s="274" t="s">
        <v>1</v>
      </c>
      <c r="I3219" s="276"/>
      <c r="J3219" s="273"/>
      <c r="K3219" s="273"/>
      <c r="L3219" s="277"/>
      <c r="M3219" s="278"/>
      <c r="N3219" s="279"/>
      <c r="O3219" s="279"/>
      <c r="P3219" s="279"/>
      <c r="Q3219" s="279"/>
      <c r="R3219" s="279"/>
      <c r="S3219" s="279"/>
      <c r="T3219" s="280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T3219" s="281" t="s">
        <v>260</v>
      </c>
      <c r="AU3219" s="281" t="s">
        <v>93</v>
      </c>
      <c r="AV3219" s="15" t="s">
        <v>91</v>
      </c>
      <c r="AW3219" s="15" t="s">
        <v>40</v>
      </c>
      <c r="AX3219" s="15" t="s">
        <v>84</v>
      </c>
      <c r="AY3219" s="281" t="s">
        <v>251</v>
      </c>
    </row>
    <row r="3220" s="15" customFormat="1">
      <c r="A3220" s="15"/>
      <c r="B3220" s="272"/>
      <c r="C3220" s="273"/>
      <c r="D3220" s="251" t="s">
        <v>260</v>
      </c>
      <c r="E3220" s="274" t="s">
        <v>1</v>
      </c>
      <c r="F3220" s="275" t="s">
        <v>3043</v>
      </c>
      <c r="G3220" s="273"/>
      <c r="H3220" s="274" t="s">
        <v>1</v>
      </c>
      <c r="I3220" s="276"/>
      <c r="J3220" s="273"/>
      <c r="K3220" s="273"/>
      <c r="L3220" s="277"/>
      <c r="M3220" s="278"/>
      <c r="N3220" s="279"/>
      <c r="O3220" s="279"/>
      <c r="P3220" s="279"/>
      <c r="Q3220" s="279"/>
      <c r="R3220" s="279"/>
      <c r="S3220" s="279"/>
      <c r="T3220" s="280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81" t="s">
        <v>260</v>
      </c>
      <c r="AU3220" s="281" t="s">
        <v>93</v>
      </c>
      <c r="AV3220" s="15" t="s">
        <v>91</v>
      </c>
      <c r="AW3220" s="15" t="s">
        <v>40</v>
      </c>
      <c r="AX3220" s="15" t="s">
        <v>84</v>
      </c>
      <c r="AY3220" s="281" t="s">
        <v>251</v>
      </c>
    </row>
    <row r="3221" s="13" customFormat="1">
      <c r="A3221" s="13"/>
      <c r="B3221" s="249"/>
      <c r="C3221" s="250"/>
      <c r="D3221" s="251" t="s">
        <v>260</v>
      </c>
      <c r="E3221" s="252" t="s">
        <v>1</v>
      </c>
      <c r="F3221" s="253" t="s">
        <v>3044</v>
      </c>
      <c r="G3221" s="250"/>
      <c r="H3221" s="254">
        <v>4</v>
      </c>
      <c r="I3221" s="255"/>
      <c r="J3221" s="250"/>
      <c r="K3221" s="250"/>
      <c r="L3221" s="256"/>
      <c r="M3221" s="257"/>
      <c r="N3221" s="258"/>
      <c r="O3221" s="258"/>
      <c r="P3221" s="258"/>
      <c r="Q3221" s="258"/>
      <c r="R3221" s="258"/>
      <c r="S3221" s="258"/>
      <c r="T3221" s="25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60" t="s">
        <v>260</v>
      </c>
      <c r="AU3221" s="260" t="s">
        <v>93</v>
      </c>
      <c r="AV3221" s="13" t="s">
        <v>93</v>
      </c>
      <c r="AW3221" s="13" t="s">
        <v>40</v>
      </c>
      <c r="AX3221" s="13" t="s">
        <v>91</v>
      </c>
      <c r="AY3221" s="260" t="s">
        <v>251</v>
      </c>
    </row>
    <row r="3222" s="2" customFormat="1" ht="16.5" customHeight="1">
      <c r="A3222" s="41"/>
      <c r="B3222" s="42"/>
      <c r="C3222" s="230" t="s">
        <v>2202</v>
      </c>
      <c r="D3222" s="230" t="s">
        <v>253</v>
      </c>
      <c r="E3222" s="231" t="s">
        <v>3053</v>
      </c>
      <c r="F3222" s="232" t="s">
        <v>3054</v>
      </c>
      <c r="G3222" s="233" t="s">
        <v>571</v>
      </c>
      <c r="H3222" s="234">
        <v>19</v>
      </c>
      <c r="I3222" s="235"/>
      <c r="J3222" s="236">
        <f>ROUND(I3222*H3222,2)</f>
        <v>0</v>
      </c>
      <c r="K3222" s="237"/>
      <c r="L3222" s="47"/>
      <c r="M3222" s="238" t="s">
        <v>1</v>
      </c>
      <c r="N3222" s="239" t="s">
        <v>49</v>
      </c>
      <c r="O3222" s="94"/>
      <c r="P3222" s="240">
        <f>O3222*H3222</f>
        <v>0</v>
      </c>
      <c r="Q3222" s="240">
        <v>0</v>
      </c>
      <c r="R3222" s="240">
        <f>Q3222*H3222</f>
        <v>0</v>
      </c>
      <c r="S3222" s="240">
        <v>0</v>
      </c>
      <c r="T3222" s="241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42" t="s">
        <v>304</v>
      </c>
      <c r="AT3222" s="242" t="s">
        <v>253</v>
      </c>
      <c r="AU3222" s="242" t="s">
        <v>93</v>
      </c>
      <c r="AY3222" s="19" t="s">
        <v>251</v>
      </c>
      <c r="BE3222" s="243">
        <f>IF(N3222="základní",J3222,0)</f>
        <v>0</v>
      </c>
      <c r="BF3222" s="243">
        <f>IF(N3222="snížená",J3222,0)</f>
        <v>0</v>
      </c>
      <c r="BG3222" s="243">
        <f>IF(N3222="zákl. přenesená",J3222,0)</f>
        <v>0</v>
      </c>
      <c r="BH3222" s="243">
        <f>IF(N3222="sníž. přenesená",J3222,0)</f>
        <v>0</v>
      </c>
      <c r="BI3222" s="243">
        <f>IF(N3222="nulová",J3222,0)</f>
        <v>0</v>
      </c>
      <c r="BJ3222" s="19" t="s">
        <v>91</v>
      </c>
      <c r="BK3222" s="243">
        <f>ROUND(I3222*H3222,2)</f>
        <v>0</v>
      </c>
      <c r="BL3222" s="19" t="s">
        <v>304</v>
      </c>
      <c r="BM3222" s="242" t="s">
        <v>3055</v>
      </c>
    </row>
    <row r="3223" s="15" customFormat="1">
      <c r="A3223" s="15"/>
      <c r="B3223" s="272"/>
      <c r="C3223" s="273"/>
      <c r="D3223" s="251" t="s">
        <v>260</v>
      </c>
      <c r="E3223" s="274" t="s">
        <v>1</v>
      </c>
      <c r="F3223" s="275" t="s">
        <v>1032</v>
      </c>
      <c r="G3223" s="273"/>
      <c r="H3223" s="274" t="s">
        <v>1</v>
      </c>
      <c r="I3223" s="276"/>
      <c r="J3223" s="273"/>
      <c r="K3223" s="273"/>
      <c r="L3223" s="277"/>
      <c r="M3223" s="278"/>
      <c r="N3223" s="279"/>
      <c r="O3223" s="279"/>
      <c r="P3223" s="279"/>
      <c r="Q3223" s="279"/>
      <c r="R3223" s="279"/>
      <c r="S3223" s="279"/>
      <c r="T3223" s="280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T3223" s="281" t="s">
        <v>260</v>
      </c>
      <c r="AU3223" s="281" t="s">
        <v>93</v>
      </c>
      <c r="AV3223" s="15" t="s">
        <v>91</v>
      </c>
      <c r="AW3223" s="15" t="s">
        <v>40</v>
      </c>
      <c r="AX3223" s="15" t="s">
        <v>84</v>
      </c>
      <c r="AY3223" s="281" t="s">
        <v>251</v>
      </c>
    </row>
    <row r="3224" s="15" customFormat="1">
      <c r="A3224" s="15"/>
      <c r="B3224" s="272"/>
      <c r="C3224" s="273"/>
      <c r="D3224" s="251" t="s">
        <v>260</v>
      </c>
      <c r="E3224" s="274" t="s">
        <v>1</v>
      </c>
      <c r="F3224" s="275" t="s">
        <v>3042</v>
      </c>
      <c r="G3224" s="273"/>
      <c r="H3224" s="274" t="s">
        <v>1</v>
      </c>
      <c r="I3224" s="276"/>
      <c r="J3224" s="273"/>
      <c r="K3224" s="273"/>
      <c r="L3224" s="277"/>
      <c r="M3224" s="278"/>
      <c r="N3224" s="279"/>
      <c r="O3224" s="279"/>
      <c r="P3224" s="279"/>
      <c r="Q3224" s="279"/>
      <c r="R3224" s="279"/>
      <c r="S3224" s="279"/>
      <c r="T3224" s="280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81" t="s">
        <v>260</v>
      </c>
      <c r="AU3224" s="281" t="s">
        <v>93</v>
      </c>
      <c r="AV3224" s="15" t="s">
        <v>91</v>
      </c>
      <c r="AW3224" s="15" t="s">
        <v>40</v>
      </c>
      <c r="AX3224" s="15" t="s">
        <v>84</v>
      </c>
      <c r="AY3224" s="281" t="s">
        <v>251</v>
      </c>
    </row>
    <row r="3225" s="13" customFormat="1">
      <c r="A3225" s="13"/>
      <c r="B3225" s="249"/>
      <c r="C3225" s="250"/>
      <c r="D3225" s="251" t="s">
        <v>260</v>
      </c>
      <c r="E3225" s="252" t="s">
        <v>1</v>
      </c>
      <c r="F3225" s="253" t="s">
        <v>1034</v>
      </c>
      <c r="G3225" s="250"/>
      <c r="H3225" s="254">
        <v>3</v>
      </c>
      <c r="I3225" s="255"/>
      <c r="J3225" s="250"/>
      <c r="K3225" s="250"/>
      <c r="L3225" s="256"/>
      <c r="M3225" s="257"/>
      <c r="N3225" s="258"/>
      <c r="O3225" s="258"/>
      <c r="P3225" s="258"/>
      <c r="Q3225" s="258"/>
      <c r="R3225" s="258"/>
      <c r="S3225" s="258"/>
      <c r="T3225" s="25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60" t="s">
        <v>260</v>
      </c>
      <c r="AU3225" s="260" t="s">
        <v>93</v>
      </c>
      <c r="AV3225" s="13" t="s">
        <v>93</v>
      </c>
      <c r="AW3225" s="13" t="s">
        <v>40</v>
      </c>
      <c r="AX3225" s="13" t="s">
        <v>84</v>
      </c>
      <c r="AY3225" s="260" t="s">
        <v>251</v>
      </c>
    </row>
    <row r="3226" s="16" customFormat="1">
      <c r="A3226" s="16"/>
      <c r="B3226" s="283"/>
      <c r="C3226" s="284"/>
      <c r="D3226" s="251" t="s">
        <v>260</v>
      </c>
      <c r="E3226" s="285" t="s">
        <v>1</v>
      </c>
      <c r="F3226" s="286" t="s">
        <v>329</v>
      </c>
      <c r="G3226" s="284"/>
      <c r="H3226" s="287">
        <v>3</v>
      </c>
      <c r="I3226" s="288"/>
      <c r="J3226" s="284"/>
      <c r="K3226" s="284"/>
      <c r="L3226" s="289"/>
      <c r="M3226" s="290"/>
      <c r="N3226" s="291"/>
      <c r="O3226" s="291"/>
      <c r="P3226" s="291"/>
      <c r="Q3226" s="291"/>
      <c r="R3226" s="291"/>
      <c r="S3226" s="291"/>
      <c r="T3226" s="292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T3226" s="293" t="s">
        <v>260</v>
      </c>
      <c r="AU3226" s="293" t="s">
        <v>93</v>
      </c>
      <c r="AV3226" s="16" t="s">
        <v>273</v>
      </c>
      <c r="AW3226" s="16" t="s">
        <v>40</v>
      </c>
      <c r="AX3226" s="16" t="s">
        <v>84</v>
      </c>
      <c r="AY3226" s="293" t="s">
        <v>251</v>
      </c>
    </row>
    <row r="3227" s="15" customFormat="1">
      <c r="A3227" s="15"/>
      <c r="B3227" s="272"/>
      <c r="C3227" s="273"/>
      <c r="D3227" s="251" t="s">
        <v>260</v>
      </c>
      <c r="E3227" s="274" t="s">
        <v>1</v>
      </c>
      <c r="F3227" s="275" t="s">
        <v>3043</v>
      </c>
      <c r="G3227" s="273"/>
      <c r="H3227" s="274" t="s">
        <v>1</v>
      </c>
      <c r="I3227" s="276"/>
      <c r="J3227" s="273"/>
      <c r="K3227" s="273"/>
      <c r="L3227" s="277"/>
      <c r="M3227" s="278"/>
      <c r="N3227" s="279"/>
      <c r="O3227" s="279"/>
      <c r="P3227" s="279"/>
      <c r="Q3227" s="279"/>
      <c r="R3227" s="279"/>
      <c r="S3227" s="279"/>
      <c r="T3227" s="280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81" t="s">
        <v>260</v>
      </c>
      <c r="AU3227" s="281" t="s">
        <v>93</v>
      </c>
      <c r="AV3227" s="15" t="s">
        <v>91</v>
      </c>
      <c r="AW3227" s="15" t="s">
        <v>40</v>
      </c>
      <c r="AX3227" s="15" t="s">
        <v>84</v>
      </c>
      <c r="AY3227" s="281" t="s">
        <v>251</v>
      </c>
    </row>
    <row r="3228" s="13" customFormat="1">
      <c r="A3228" s="13"/>
      <c r="B3228" s="249"/>
      <c r="C3228" s="250"/>
      <c r="D3228" s="251" t="s">
        <v>260</v>
      </c>
      <c r="E3228" s="252" t="s">
        <v>1</v>
      </c>
      <c r="F3228" s="253" t="s">
        <v>3044</v>
      </c>
      <c r="G3228" s="250"/>
      <c r="H3228" s="254">
        <v>4</v>
      </c>
      <c r="I3228" s="255"/>
      <c r="J3228" s="250"/>
      <c r="K3228" s="250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60" t="s">
        <v>260</v>
      </c>
      <c r="AU3228" s="260" t="s">
        <v>93</v>
      </c>
      <c r="AV3228" s="13" t="s">
        <v>93</v>
      </c>
      <c r="AW3228" s="13" t="s">
        <v>40</v>
      </c>
      <c r="AX3228" s="13" t="s">
        <v>84</v>
      </c>
      <c r="AY3228" s="260" t="s">
        <v>251</v>
      </c>
    </row>
    <row r="3229" s="16" customFormat="1">
      <c r="A3229" s="16"/>
      <c r="B3229" s="283"/>
      <c r="C3229" s="284"/>
      <c r="D3229" s="251" t="s">
        <v>260</v>
      </c>
      <c r="E3229" s="285" t="s">
        <v>1</v>
      </c>
      <c r="F3229" s="286" t="s">
        <v>329</v>
      </c>
      <c r="G3229" s="284"/>
      <c r="H3229" s="287">
        <v>4</v>
      </c>
      <c r="I3229" s="288"/>
      <c r="J3229" s="284"/>
      <c r="K3229" s="284"/>
      <c r="L3229" s="289"/>
      <c r="M3229" s="290"/>
      <c r="N3229" s="291"/>
      <c r="O3229" s="291"/>
      <c r="P3229" s="291"/>
      <c r="Q3229" s="291"/>
      <c r="R3229" s="291"/>
      <c r="S3229" s="291"/>
      <c r="T3229" s="292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T3229" s="293" t="s">
        <v>260</v>
      </c>
      <c r="AU3229" s="293" t="s">
        <v>93</v>
      </c>
      <c r="AV3229" s="16" t="s">
        <v>273</v>
      </c>
      <c r="AW3229" s="16" t="s">
        <v>40</v>
      </c>
      <c r="AX3229" s="16" t="s">
        <v>84</v>
      </c>
      <c r="AY3229" s="293" t="s">
        <v>251</v>
      </c>
    </row>
    <row r="3230" s="15" customFormat="1">
      <c r="A3230" s="15"/>
      <c r="B3230" s="272"/>
      <c r="C3230" s="273"/>
      <c r="D3230" s="251" t="s">
        <v>260</v>
      </c>
      <c r="E3230" s="274" t="s">
        <v>1</v>
      </c>
      <c r="F3230" s="275" t="s">
        <v>1033</v>
      </c>
      <c r="G3230" s="273"/>
      <c r="H3230" s="274" t="s">
        <v>1</v>
      </c>
      <c r="I3230" s="276"/>
      <c r="J3230" s="273"/>
      <c r="K3230" s="273"/>
      <c r="L3230" s="277"/>
      <c r="M3230" s="278"/>
      <c r="N3230" s="279"/>
      <c r="O3230" s="279"/>
      <c r="P3230" s="279"/>
      <c r="Q3230" s="279"/>
      <c r="R3230" s="279"/>
      <c r="S3230" s="279"/>
      <c r="T3230" s="280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81" t="s">
        <v>260</v>
      </c>
      <c r="AU3230" s="281" t="s">
        <v>93</v>
      </c>
      <c r="AV3230" s="15" t="s">
        <v>91</v>
      </c>
      <c r="AW3230" s="15" t="s">
        <v>40</v>
      </c>
      <c r="AX3230" s="15" t="s">
        <v>84</v>
      </c>
      <c r="AY3230" s="281" t="s">
        <v>251</v>
      </c>
    </row>
    <row r="3231" s="13" customFormat="1">
      <c r="A3231" s="13"/>
      <c r="B3231" s="249"/>
      <c r="C3231" s="250"/>
      <c r="D3231" s="251" t="s">
        <v>260</v>
      </c>
      <c r="E3231" s="252" t="s">
        <v>1</v>
      </c>
      <c r="F3231" s="253" t="s">
        <v>1034</v>
      </c>
      <c r="G3231" s="250"/>
      <c r="H3231" s="254">
        <v>3</v>
      </c>
      <c r="I3231" s="255"/>
      <c r="J3231" s="250"/>
      <c r="K3231" s="250"/>
      <c r="L3231" s="256"/>
      <c r="M3231" s="257"/>
      <c r="N3231" s="258"/>
      <c r="O3231" s="258"/>
      <c r="P3231" s="258"/>
      <c r="Q3231" s="258"/>
      <c r="R3231" s="258"/>
      <c r="S3231" s="258"/>
      <c r="T3231" s="259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60" t="s">
        <v>260</v>
      </c>
      <c r="AU3231" s="260" t="s">
        <v>93</v>
      </c>
      <c r="AV3231" s="13" t="s">
        <v>93</v>
      </c>
      <c r="AW3231" s="13" t="s">
        <v>40</v>
      </c>
      <c r="AX3231" s="13" t="s">
        <v>84</v>
      </c>
      <c r="AY3231" s="260" t="s">
        <v>251</v>
      </c>
    </row>
    <row r="3232" s="16" customFormat="1">
      <c r="A3232" s="16"/>
      <c r="B3232" s="283"/>
      <c r="C3232" s="284"/>
      <c r="D3232" s="251" t="s">
        <v>260</v>
      </c>
      <c r="E3232" s="285" t="s">
        <v>1</v>
      </c>
      <c r="F3232" s="286" t="s">
        <v>329</v>
      </c>
      <c r="G3232" s="284"/>
      <c r="H3232" s="287">
        <v>3</v>
      </c>
      <c r="I3232" s="288"/>
      <c r="J3232" s="284"/>
      <c r="K3232" s="284"/>
      <c r="L3232" s="289"/>
      <c r="M3232" s="290"/>
      <c r="N3232" s="291"/>
      <c r="O3232" s="291"/>
      <c r="P3232" s="291"/>
      <c r="Q3232" s="291"/>
      <c r="R3232" s="291"/>
      <c r="S3232" s="291"/>
      <c r="T3232" s="292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T3232" s="293" t="s">
        <v>260</v>
      </c>
      <c r="AU3232" s="293" t="s">
        <v>93</v>
      </c>
      <c r="AV3232" s="16" t="s">
        <v>273</v>
      </c>
      <c r="AW3232" s="16" t="s">
        <v>40</v>
      </c>
      <c r="AX3232" s="16" t="s">
        <v>84</v>
      </c>
      <c r="AY3232" s="293" t="s">
        <v>251</v>
      </c>
    </row>
    <row r="3233" s="15" customFormat="1">
      <c r="A3233" s="15"/>
      <c r="B3233" s="272"/>
      <c r="C3233" s="273"/>
      <c r="D3233" s="251" t="s">
        <v>260</v>
      </c>
      <c r="E3233" s="274" t="s">
        <v>1</v>
      </c>
      <c r="F3233" s="275" t="s">
        <v>1035</v>
      </c>
      <c r="G3233" s="273"/>
      <c r="H3233" s="274" t="s">
        <v>1</v>
      </c>
      <c r="I3233" s="276"/>
      <c r="J3233" s="273"/>
      <c r="K3233" s="273"/>
      <c r="L3233" s="277"/>
      <c r="M3233" s="278"/>
      <c r="N3233" s="279"/>
      <c r="O3233" s="279"/>
      <c r="P3233" s="279"/>
      <c r="Q3233" s="279"/>
      <c r="R3233" s="279"/>
      <c r="S3233" s="279"/>
      <c r="T3233" s="280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81" t="s">
        <v>260</v>
      </c>
      <c r="AU3233" s="281" t="s">
        <v>93</v>
      </c>
      <c r="AV3233" s="15" t="s">
        <v>91</v>
      </c>
      <c r="AW3233" s="15" t="s">
        <v>40</v>
      </c>
      <c r="AX3233" s="15" t="s">
        <v>84</v>
      </c>
      <c r="AY3233" s="281" t="s">
        <v>251</v>
      </c>
    </row>
    <row r="3234" s="13" customFormat="1">
      <c r="A3234" s="13"/>
      <c r="B3234" s="249"/>
      <c r="C3234" s="250"/>
      <c r="D3234" s="251" t="s">
        <v>260</v>
      </c>
      <c r="E3234" s="252" t="s">
        <v>1</v>
      </c>
      <c r="F3234" s="253" t="s">
        <v>1036</v>
      </c>
      <c r="G3234" s="250"/>
      <c r="H3234" s="254">
        <v>9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260</v>
      </c>
      <c r="AU3234" s="260" t="s">
        <v>93</v>
      </c>
      <c r="AV3234" s="13" t="s">
        <v>93</v>
      </c>
      <c r="AW3234" s="13" t="s">
        <v>40</v>
      </c>
      <c r="AX3234" s="13" t="s">
        <v>84</v>
      </c>
      <c r="AY3234" s="260" t="s">
        <v>251</v>
      </c>
    </row>
    <row r="3235" s="16" customFormat="1">
      <c r="A3235" s="16"/>
      <c r="B3235" s="283"/>
      <c r="C3235" s="284"/>
      <c r="D3235" s="251" t="s">
        <v>260</v>
      </c>
      <c r="E3235" s="285" t="s">
        <v>1</v>
      </c>
      <c r="F3235" s="286" t="s">
        <v>329</v>
      </c>
      <c r="G3235" s="284"/>
      <c r="H3235" s="287">
        <v>9</v>
      </c>
      <c r="I3235" s="288"/>
      <c r="J3235" s="284"/>
      <c r="K3235" s="284"/>
      <c r="L3235" s="289"/>
      <c r="M3235" s="290"/>
      <c r="N3235" s="291"/>
      <c r="O3235" s="291"/>
      <c r="P3235" s="291"/>
      <c r="Q3235" s="291"/>
      <c r="R3235" s="291"/>
      <c r="S3235" s="291"/>
      <c r="T3235" s="292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T3235" s="293" t="s">
        <v>260</v>
      </c>
      <c r="AU3235" s="293" t="s">
        <v>93</v>
      </c>
      <c r="AV3235" s="16" t="s">
        <v>273</v>
      </c>
      <c r="AW3235" s="16" t="s">
        <v>40</v>
      </c>
      <c r="AX3235" s="16" t="s">
        <v>84</v>
      </c>
      <c r="AY3235" s="293" t="s">
        <v>251</v>
      </c>
    </row>
    <row r="3236" s="14" customFormat="1">
      <c r="A3236" s="14"/>
      <c r="B3236" s="261"/>
      <c r="C3236" s="262"/>
      <c r="D3236" s="251" t="s">
        <v>260</v>
      </c>
      <c r="E3236" s="263" t="s">
        <v>1</v>
      </c>
      <c r="F3236" s="264" t="s">
        <v>262</v>
      </c>
      <c r="G3236" s="262"/>
      <c r="H3236" s="265">
        <v>19</v>
      </c>
      <c r="I3236" s="266"/>
      <c r="J3236" s="262"/>
      <c r="K3236" s="262"/>
      <c r="L3236" s="267"/>
      <c r="M3236" s="268"/>
      <c r="N3236" s="269"/>
      <c r="O3236" s="269"/>
      <c r="P3236" s="269"/>
      <c r="Q3236" s="269"/>
      <c r="R3236" s="269"/>
      <c r="S3236" s="269"/>
      <c r="T3236" s="270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71" t="s">
        <v>260</v>
      </c>
      <c r="AU3236" s="271" t="s">
        <v>93</v>
      </c>
      <c r="AV3236" s="14" t="s">
        <v>257</v>
      </c>
      <c r="AW3236" s="14" t="s">
        <v>40</v>
      </c>
      <c r="AX3236" s="14" t="s">
        <v>91</v>
      </c>
      <c r="AY3236" s="271" t="s">
        <v>251</v>
      </c>
    </row>
    <row r="3237" s="2" customFormat="1" ht="16.5" customHeight="1">
      <c r="A3237" s="41"/>
      <c r="B3237" s="42"/>
      <c r="C3237" s="294" t="s">
        <v>3056</v>
      </c>
      <c r="D3237" s="294" t="s">
        <v>338</v>
      </c>
      <c r="E3237" s="295" t="s">
        <v>3057</v>
      </c>
      <c r="F3237" s="296" t="s">
        <v>3058</v>
      </c>
      <c r="G3237" s="297" t="s">
        <v>571</v>
      </c>
      <c r="H3237" s="298">
        <v>19</v>
      </c>
      <c r="I3237" s="299"/>
      <c r="J3237" s="300">
        <f>ROUND(I3237*H3237,2)</f>
        <v>0</v>
      </c>
      <c r="K3237" s="301"/>
      <c r="L3237" s="302"/>
      <c r="M3237" s="303" t="s">
        <v>1</v>
      </c>
      <c r="N3237" s="304" t="s">
        <v>49</v>
      </c>
      <c r="O3237" s="94"/>
      <c r="P3237" s="240">
        <f>O3237*H3237</f>
        <v>0</v>
      </c>
      <c r="Q3237" s="240">
        <v>0.0022000000000000001</v>
      </c>
      <c r="R3237" s="240">
        <f>Q3237*H3237</f>
        <v>0.041800000000000004</v>
      </c>
      <c r="S3237" s="240">
        <v>0</v>
      </c>
      <c r="T3237" s="241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42" t="s">
        <v>364</v>
      </c>
      <c r="AT3237" s="242" t="s">
        <v>338</v>
      </c>
      <c r="AU3237" s="242" t="s">
        <v>93</v>
      </c>
      <c r="AY3237" s="19" t="s">
        <v>251</v>
      </c>
      <c r="BE3237" s="243">
        <f>IF(N3237="základní",J3237,0)</f>
        <v>0</v>
      </c>
      <c r="BF3237" s="243">
        <f>IF(N3237="snížená",J3237,0)</f>
        <v>0</v>
      </c>
      <c r="BG3237" s="243">
        <f>IF(N3237="zákl. přenesená",J3237,0)</f>
        <v>0</v>
      </c>
      <c r="BH3237" s="243">
        <f>IF(N3237="sníž. přenesená",J3237,0)</f>
        <v>0</v>
      </c>
      <c r="BI3237" s="243">
        <f>IF(N3237="nulová",J3237,0)</f>
        <v>0</v>
      </c>
      <c r="BJ3237" s="19" t="s">
        <v>91</v>
      </c>
      <c r="BK3237" s="243">
        <f>ROUND(I3237*H3237,2)</f>
        <v>0</v>
      </c>
      <c r="BL3237" s="19" t="s">
        <v>304</v>
      </c>
      <c r="BM3237" s="242" t="s">
        <v>3059</v>
      </c>
    </row>
    <row r="3238" s="15" customFormat="1">
      <c r="A3238" s="15"/>
      <c r="B3238" s="272"/>
      <c r="C3238" s="273"/>
      <c r="D3238" s="251" t="s">
        <v>260</v>
      </c>
      <c r="E3238" s="274" t="s">
        <v>1</v>
      </c>
      <c r="F3238" s="275" t="s">
        <v>1032</v>
      </c>
      <c r="G3238" s="273"/>
      <c r="H3238" s="274" t="s">
        <v>1</v>
      </c>
      <c r="I3238" s="276"/>
      <c r="J3238" s="273"/>
      <c r="K3238" s="273"/>
      <c r="L3238" s="277"/>
      <c r="M3238" s="278"/>
      <c r="N3238" s="279"/>
      <c r="O3238" s="279"/>
      <c r="P3238" s="279"/>
      <c r="Q3238" s="279"/>
      <c r="R3238" s="279"/>
      <c r="S3238" s="279"/>
      <c r="T3238" s="280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81" t="s">
        <v>260</v>
      </c>
      <c r="AU3238" s="281" t="s">
        <v>93</v>
      </c>
      <c r="AV3238" s="15" t="s">
        <v>91</v>
      </c>
      <c r="AW3238" s="15" t="s">
        <v>40</v>
      </c>
      <c r="AX3238" s="15" t="s">
        <v>84</v>
      </c>
      <c r="AY3238" s="281" t="s">
        <v>251</v>
      </c>
    </row>
    <row r="3239" s="15" customFormat="1">
      <c r="A3239" s="15"/>
      <c r="B3239" s="272"/>
      <c r="C3239" s="273"/>
      <c r="D3239" s="251" t="s">
        <v>260</v>
      </c>
      <c r="E3239" s="274" t="s">
        <v>1</v>
      </c>
      <c r="F3239" s="275" t="s">
        <v>3042</v>
      </c>
      <c r="G3239" s="273"/>
      <c r="H3239" s="274" t="s">
        <v>1</v>
      </c>
      <c r="I3239" s="276"/>
      <c r="J3239" s="273"/>
      <c r="K3239" s="273"/>
      <c r="L3239" s="277"/>
      <c r="M3239" s="278"/>
      <c r="N3239" s="279"/>
      <c r="O3239" s="279"/>
      <c r="P3239" s="279"/>
      <c r="Q3239" s="279"/>
      <c r="R3239" s="279"/>
      <c r="S3239" s="279"/>
      <c r="T3239" s="280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81" t="s">
        <v>260</v>
      </c>
      <c r="AU3239" s="281" t="s">
        <v>93</v>
      </c>
      <c r="AV3239" s="15" t="s">
        <v>91</v>
      </c>
      <c r="AW3239" s="15" t="s">
        <v>40</v>
      </c>
      <c r="AX3239" s="15" t="s">
        <v>84</v>
      </c>
      <c r="AY3239" s="281" t="s">
        <v>251</v>
      </c>
    </row>
    <row r="3240" s="13" customFormat="1">
      <c r="A3240" s="13"/>
      <c r="B3240" s="249"/>
      <c r="C3240" s="250"/>
      <c r="D3240" s="251" t="s">
        <v>260</v>
      </c>
      <c r="E3240" s="252" t="s">
        <v>1</v>
      </c>
      <c r="F3240" s="253" t="s">
        <v>1034</v>
      </c>
      <c r="G3240" s="250"/>
      <c r="H3240" s="254">
        <v>3</v>
      </c>
      <c r="I3240" s="255"/>
      <c r="J3240" s="250"/>
      <c r="K3240" s="250"/>
      <c r="L3240" s="256"/>
      <c r="M3240" s="257"/>
      <c r="N3240" s="258"/>
      <c r="O3240" s="258"/>
      <c r="P3240" s="258"/>
      <c r="Q3240" s="258"/>
      <c r="R3240" s="258"/>
      <c r="S3240" s="258"/>
      <c r="T3240" s="25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60" t="s">
        <v>260</v>
      </c>
      <c r="AU3240" s="260" t="s">
        <v>93</v>
      </c>
      <c r="AV3240" s="13" t="s">
        <v>93</v>
      </c>
      <c r="AW3240" s="13" t="s">
        <v>40</v>
      </c>
      <c r="AX3240" s="13" t="s">
        <v>84</v>
      </c>
      <c r="AY3240" s="260" t="s">
        <v>251</v>
      </c>
    </row>
    <row r="3241" s="16" customFormat="1">
      <c r="A3241" s="16"/>
      <c r="B3241" s="283"/>
      <c r="C3241" s="284"/>
      <c r="D3241" s="251" t="s">
        <v>260</v>
      </c>
      <c r="E3241" s="285" t="s">
        <v>1</v>
      </c>
      <c r="F3241" s="286" t="s">
        <v>329</v>
      </c>
      <c r="G3241" s="284"/>
      <c r="H3241" s="287">
        <v>3</v>
      </c>
      <c r="I3241" s="288"/>
      <c r="J3241" s="284"/>
      <c r="K3241" s="284"/>
      <c r="L3241" s="289"/>
      <c r="M3241" s="290"/>
      <c r="N3241" s="291"/>
      <c r="O3241" s="291"/>
      <c r="P3241" s="291"/>
      <c r="Q3241" s="291"/>
      <c r="R3241" s="291"/>
      <c r="S3241" s="291"/>
      <c r="T3241" s="292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T3241" s="293" t="s">
        <v>260</v>
      </c>
      <c r="AU3241" s="293" t="s">
        <v>93</v>
      </c>
      <c r="AV3241" s="16" t="s">
        <v>273</v>
      </c>
      <c r="AW3241" s="16" t="s">
        <v>40</v>
      </c>
      <c r="AX3241" s="16" t="s">
        <v>84</v>
      </c>
      <c r="AY3241" s="293" t="s">
        <v>251</v>
      </c>
    </row>
    <row r="3242" s="15" customFormat="1">
      <c r="A3242" s="15"/>
      <c r="B3242" s="272"/>
      <c r="C3242" s="273"/>
      <c r="D3242" s="251" t="s">
        <v>260</v>
      </c>
      <c r="E3242" s="274" t="s">
        <v>1</v>
      </c>
      <c r="F3242" s="275" t="s">
        <v>3043</v>
      </c>
      <c r="G3242" s="273"/>
      <c r="H3242" s="274" t="s">
        <v>1</v>
      </c>
      <c r="I3242" s="276"/>
      <c r="J3242" s="273"/>
      <c r="K3242" s="273"/>
      <c r="L3242" s="277"/>
      <c r="M3242" s="278"/>
      <c r="N3242" s="279"/>
      <c r="O3242" s="279"/>
      <c r="P3242" s="279"/>
      <c r="Q3242" s="279"/>
      <c r="R3242" s="279"/>
      <c r="S3242" s="279"/>
      <c r="T3242" s="280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81" t="s">
        <v>260</v>
      </c>
      <c r="AU3242" s="281" t="s">
        <v>93</v>
      </c>
      <c r="AV3242" s="15" t="s">
        <v>91</v>
      </c>
      <c r="AW3242" s="15" t="s">
        <v>40</v>
      </c>
      <c r="AX3242" s="15" t="s">
        <v>84</v>
      </c>
      <c r="AY3242" s="281" t="s">
        <v>251</v>
      </c>
    </row>
    <row r="3243" s="13" customFormat="1">
      <c r="A3243" s="13"/>
      <c r="B3243" s="249"/>
      <c r="C3243" s="250"/>
      <c r="D3243" s="251" t="s">
        <v>260</v>
      </c>
      <c r="E3243" s="252" t="s">
        <v>1</v>
      </c>
      <c r="F3243" s="253" t="s">
        <v>3044</v>
      </c>
      <c r="G3243" s="250"/>
      <c r="H3243" s="254">
        <v>4</v>
      </c>
      <c r="I3243" s="255"/>
      <c r="J3243" s="250"/>
      <c r="K3243" s="250"/>
      <c r="L3243" s="256"/>
      <c r="M3243" s="257"/>
      <c r="N3243" s="258"/>
      <c r="O3243" s="258"/>
      <c r="P3243" s="258"/>
      <c r="Q3243" s="258"/>
      <c r="R3243" s="258"/>
      <c r="S3243" s="258"/>
      <c r="T3243" s="25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60" t="s">
        <v>260</v>
      </c>
      <c r="AU3243" s="260" t="s">
        <v>93</v>
      </c>
      <c r="AV3243" s="13" t="s">
        <v>93</v>
      </c>
      <c r="AW3243" s="13" t="s">
        <v>40</v>
      </c>
      <c r="AX3243" s="13" t="s">
        <v>84</v>
      </c>
      <c r="AY3243" s="260" t="s">
        <v>251</v>
      </c>
    </row>
    <row r="3244" s="16" customFormat="1">
      <c r="A3244" s="16"/>
      <c r="B3244" s="283"/>
      <c r="C3244" s="284"/>
      <c r="D3244" s="251" t="s">
        <v>260</v>
      </c>
      <c r="E3244" s="285" t="s">
        <v>1</v>
      </c>
      <c r="F3244" s="286" t="s">
        <v>329</v>
      </c>
      <c r="G3244" s="284"/>
      <c r="H3244" s="287">
        <v>4</v>
      </c>
      <c r="I3244" s="288"/>
      <c r="J3244" s="284"/>
      <c r="K3244" s="284"/>
      <c r="L3244" s="289"/>
      <c r="M3244" s="290"/>
      <c r="N3244" s="291"/>
      <c r="O3244" s="291"/>
      <c r="P3244" s="291"/>
      <c r="Q3244" s="291"/>
      <c r="R3244" s="291"/>
      <c r="S3244" s="291"/>
      <c r="T3244" s="292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T3244" s="293" t="s">
        <v>260</v>
      </c>
      <c r="AU3244" s="293" t="s">
        <v>93</v>
      </c>
      <c r="AV3244" s="16" t="s">
        <v>273</v>
      </c>
      <c r="AW3244" s="16" t="s">
        <v>40</v>
      </c>
      <c r="AX3244" s="16" t="s">
        <v>84</v>
      </c>
      <c r="AY3244" s="293" t="s">
        <v>251</v>
      </c>
    </row>
    <row r="3245" s="15" customFormat="1">
      <c r="A3245" s="15"/>
      <c r="B3245" s="272"/>
      <c r="C3245" s="273"/>
      <c r="D3245" s="251" t="s">
        <v>260</v>
      </c>
      <c r="E3245" s="274" t="s">
        <v>1</v>
      </c>
      <c r="F3245" s="275" t="s">
        <v>1033</v>
      </c>
      <c r="G3245" s="273"/>
      <c r="H3245" s="274" t="s">
        <v>1</v>
      </c>
      <c r="I3245" s="276"/>
      <c r="J3245" s="273"/>
      <c r="K3245" s="273"/>
      <c r="L3245" s="277"/>
      <c r="M3245" s="278"/>
      <c r="N3245" s="279"/>
      <c r="O3245" s="279"/>
      <c r="P3245" s="279"/>
      <c r="Q3245" s="279"/>
      <c r="R3245" s="279"/>
      <c r="S3245" s="279"/>
      <c r="T3245" s="280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81" t="s">
        <v>260</v>
      </c>
      <c r="AU3245" s="281" t="s">
        <v>93</v>
      </c>
      <c r="AV3245" s="15" t="s">
        <v>91</v>
      </c>
      <c r="AW3245" s="15" t="s">
        <v>40</v>
      </c>
      <c r="AX3245" s="15" t="s">
        <v>84</v>
      </c>
      <c r="AY3245" s="281" t="s">
        <v>251</v>
      </c>
    </row>
    <row r="3246" s="13" customFormat="1">
      <c r="A3246" s="13"/>
      <c r="B3246" s="249"/>
      <c r="C3246" s="250"/>
      <c r="D3246" s="251" t="s">
        <v>260</v>
      </c>
      <c r="E3246" s="252" t="s">
        <v>1</v>
      </c>
      <c r="F3246" s="253" t="s">
        <v>1034</v>
      </c>
      <c r="G3246" s="250"/>
      <c r="H3246" s="254">
        <v>3</v>
      </c>
      <c r="I3246" s="255"/>
      <c r="J3246" s="250"/>
      <c r="K3246" s="250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60" t="s">
        <v>260</v>
      </c>
      <c r="AU3246" s="260" t="s">
        <v>93</v>
      </c>
      <c r="AV3246" s="13" t="s">
        <v>93</v>
      </c>
      <c r="AW3246" s="13" t="s">
        <v>40</v>
      </c>
      <c r="AX3246" s="13" t="s">
        <v>84</v>
      </c>
      <c r="AY3246" s="260" t="s">
        <v>251</v>
      </c>
    </row>
    <row r="3247" s="16" customFormat="1">
      <c r="A3247" s="16"/>
      <c r="B3247" s="283"/>
      <c r="C3247" s="284"/>
      <c r="D3247" s="251" t="s">
        <v>260</v>
      </c>
      <c r="E3247" s="285" t="s">
        <v>1</v>
      </c>
      <c r="F3247" s="286" t="s">
        <v>329</v>
      </c>
      <c r="G3247" s="284"/>
      <c r="H3247" s="287">
        <v>3</v>
      </c>
      <c r="I3247" s="288"/>
      <c r="J3247" s="284"/>
      <c r="K3247" s="284"/>
      <c r="L3247" s="289"/>
      <c r="M3247" s="290"/>
      <c r="N3247" s="291"/>
      <c r="O3247" s="291"/>
      <c r="P3247" s="291"/>
      <c r="Q3247" s="291"/>
      <c r="R3247" s="291"/>
      <c r="S3247" s="291"/>
      <c r="T3247" s="292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T3247" s="293" t="s">
        <v>260</v>
      </c>
      <c r="AU3247" s="293" t="s">
        <v>93</v>
      </c>
      <c r="AV3247" s="16" t="s">
        <v>273</v>
      </c>
      <c r="AW3247" s="16" t="s">
        <v>40</v>
      </c>
      <c r="AX3247" s="16" t="s">
        <v>84</v>
      </c>
      <c r="AY3247" s="293" t="s">
        <v>251</v>
      </c>
    </row>
    <row r="3248" s="15" customFormat="1">
      <c r="A3248" s="15"/>
      <c r="B3248" s="272"/>
      <c r="C3248" s="273"/>
      <c r="D3248" s="251" t="s">
        <v>260</v>
      </c>
      <c r="E3248" s="274" t="s">
        <v>1</v>
      </c>
      <c r="F3248" s="275" t="s">
        <v>1035</v>
      </c>
      <c r="G3248" s="273"/>
      <c r="H3248" s="274" t="s">
        <v>1</v>
      </c>
      <c r="I3248" s="276"/>
      <c r="J3248" s="273"/>
      <c r="K3248" s="273"/>
      <c r="L3248" s="277"/>
      <c r="M3248" s="278"/>
      <c r="N3248" s="279"/>
      <c r="O3248" s="279"/>
      <c r="P3248" s="279"/>
      <c r="Q3248" s="279"/>
      <c r="R3248" s="279"/>
      <c r="S3248" s="279"/>
      <c r="T3248" s="280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T3248" s="281" t="s">
        <v>260</v>
      </c>
      <c r="AU3248" s="281" t="s">
        <v>93</v>
      </c>
      <c r="AV3248" s="15" t="s">
        <v>91</v>
      </c>
      <c r="AW3248" s="15" t="s">
        <v>40</v>
      </c>
      <c r="AX3248" s="15" t="s">
        <v>84</v>
      </c>
      <c r="AY3248" s="281" t="s">
        <v>251</v>
      </c>
    </row>
    <row r="3249" s="13" customFormat="1">
      <c r="A3249" s="13"/>
      <c r="B3249" s="249"/>
      <c r="C3249" s="250"/>
      <c r="D3249" s="251" t="s">
        <v>260</v>
      </c>
      <c r="E3249" s="252" t="s">
        <v>1</v>
      </c>
      <c r="F3249" s="253" t="s">
        <v>1036</v>
      </c>
      <c r="G3249" s="250"/>
      <c r="H3249" s="254">
        <v>9</v>
      </c>
      <c r="I3249" s="255"/>
      <c r="J3249" s="250"/>
      <c r="K3249" s="250"/>
      <c r="L3249" s="256"/>
      <c r="M3249" s="257"/>
      <c r="N3249" s="258"/>
      <c r="O3249" s="258"/>
      <c r="P3249" s="258"/>
      <c r="Q3249" s="258"/>
      <c r="R3249" s="258"/>
      <c r="S3249" s="258"/>
      <c r="T3249" s="259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60" t="s">
        <v>260</v>
      </c>
      <c r="AU3249" s="260" t="s">
        <v>93</v>
      </c>
      <c r="AV3249" s="13" t="s">
        <v>93</v>
      </c>
      <c r="AW3249" s="13" t="s">
        <v>40</v>
      </c>
      <c r="AX3249" s="13" t="s">
        <v>84</v>
      </c>
      <c r="AY3249" s="260" t="s">
        <v>251</v>
      </c>
    </row>
    <row r="3250" s="16" customFormat="1">
      <c r="A3250" s="16"/>
      <c r="B3250" s="283"/>
      <c r="C3250" s="284"/>
      <c r="D3250" s="251" t="s">
        <v>260</v>
      </c>
      <c r="E3250" s="285" t="s">
        <v>1</v>
      </c>
      <c r="F3250" s="286" t="s">
        <v>329</v>
      </c>
      <c r="G3250" s="284"/>
      <c r="H3250" s="287">
        <v>9</v>
      </c>
      <c r="I3250" s="288"/>
      <c r="J3250" s="284"/>
      <c r="K3250" s="284"/>
      <c r="L3250" s="289"/>
      <c r="M3250" s="290"/>
      <c r="N3250" s="291"/>
      <c r="O3250" s="291"/>
      <c r="P3250" s="291"/>
      <c r="Q3250" s="291"/>
      <c r="R3250" s="291"/>
      <c r="S3250" s="291"/>
      <c r="T3250" s="292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T3250" s="293" t="s">
        <v>260</v>
      </c>
      <c r="AU3250" s="293" t="s">
        <v>93</v>
      </c>
      <c r="AV3250" s="16" t="s">
        <v>273</v>
      </c>
      <c r="AW3250" s="16" t="s">
        <v>40</v>
      </c>
      <c r="AX3250" s="16" t="s">
        <v>84</v>
      </c>
      <c r="AY3250" s="293" t="s">
        <v>251</v>
      </c>
    </row>
    <row r="3251" s="14" customFormat="1">
      <c r="A3251" s="14"/>
      <c r="B3251" s="261"/>
      <c r="C3251" s="262"/>
      <c r="D3251" s="251" t="s">
        <v>260</v>
      </c>
      <c r="E3251" s="263" t="s">
        <v>1</v>
      </c>
      <c r="F3251" s="264" t="s">
        <v>262</v>
      </c>
      <c r="G3251" s="262"/>
      <c r="H3251" s="265">
        <v>19</v>
      </c>
      <c r="I3251" s="266"/>
      <c r="J3251" s="262"/>
      <c r="K3251" s="262"/>
      <c r="L3251" s="267"/>
      <c r="M3251" s="268"/>
      <c r="N3251" s="269"/>
      <c r="O3251" s="269"/>
      <c r="P3251" s="269"/>
      <c r="Q3251" s="269"/>
      <c r="R3251" s="269"/>
      <c r="S3251" s="269"/>
      <c r="T3251" s="270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71" t="s">
        <v>260</v>
      </c>
      <c r="AU3251" s="271" t="s">
        <v>93</v>
      </c>
      <c r="AV3251" s="14" t="s">
        <v>257</v>
      </c>
      <c r="AW3251" s="14" t="s">
        <v>40</v>
      </c>
      <c r="AX3251" s="14" t="s">
        <v>91</v>
      </c>
      <c r="AY3251" s="271" t="s">
        <v>251</v>
      </c>
    </row>
    <row r="3252" s="2" customFormat="1" ht="16.5" customHeight="1">
      <c r="A3252" s="41"/>
      <c r="B3252" s="42"/>
      <c r="C3252" s="230" t="s">
        <v>3060</v>
      </c>
      <c r="D3252" s="230" t="s">
        <v>253</v>
      </c>
      <c r="E3252" s="231" t="s">
        <v>3061</v>
      </c>
      <c r="F3252" s="232" t="s">
        <v>3062</v>
      </c>
      <c r="G3252" s="233" t="s">
        <v>571</v>
      </c>
      <c r="H3252" s="234">
        <v>122</v>
      </c>
      <c r="I3252" s="235"/>
      <c r="J3252" s="236">
        <f>ROUND(I3252*H3252,2)</f>
        <v>0</v>
      </c>
      <c r="K3252" s="237"/>
      <c r="L3252" s="47"/>
      <c r="M3252" s="238" t="s">
        <v>1</v>
      </c>
      <c r="N3252" s="239" t="s">
        <v>49</v>
      </c>
      <c r="O3252" s="94"/>
      <c r="P3252" s="240">
        <f>O3252*H3252</f>
        <v>0</v>
      </c>
      <c r="Q3252" s="240">
        <v>0</v>
      </c>
      <c r="R3252" s="240">
        <f>Q3252*H3252</f>
        <v>0</v>
      </c>
      <c r="S3252" s="240">
        <v>0</v>
      </c>
      <c r="T3252" s="241">
        <f>S3252*H3252</f>
        <v>0</v>
      </c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R3252" s="242" t="s">
        <v>304</v>
      </c>
      <c r="AT3252" s="242" t="s">
        <v>253</v>
      </c>
      <c r="AU3252" s="242" t="s">
        <v>93</v>
      </c>
      <c r="AY3252" s="19" t="s">
        <v>251</v>
      </c>
      <c r="BE3252" s="243">
        <f>IF(N3252="základní",J3252,0)</f>
        <v>0</v>
      </c>
      <c r="BF3252" s="243">
        <f>IF(N3252="snížená",J3252,0)</f>
        <v>0</v>
      </c>
      <c r="BG3252" s="243">
        <f>IF(N3252="zákl. přenesená",J3252,0)</f>
        <v>0</v>
      </c>
      <c r="BH3252" s="243">
        <f>IF(N3252="sníž. přenesená",J3252,0)</f>
        <v>0</v>
      </c>
      <c r="BI3252" s="243">
        <f>IF(N3252="nulová",J3252,0)</f>
        <v>0</v>
      </c>
      <c r="BJ3252" s="19" t="s">
        <v>91</v>
      </c>
      <c r="BK3252" s="243">
        <f>ROUND(I3252*H3252,2)</f>
        <v>0</v>
      </c>
      <c r="BL3252" s="19" t="s">
        <v>304</v>
      </c>
      <c r="BM3252" s="242" t="s">
        <v>3063</v>
      </c>
    </row>
    <row r="3253" s="2" customFormat="1">
      <c r="A3253" s="41"/>
      <c r="B3253" s="42"/>
      <c r="C3253" s="43"/>
      <c r="D3253" s="244" t="s">
        <v>258</v>
      </c>
      <c r="E3253" s="43"/>
      <c r="F3253" s="245" t="s">
        <v>3064</v>
      </c>
      <c r="G3253" s="43"/>
      <c r="H3253" s="43"/>
      <c r="I3253" s="246"/>
      <c r="J3253" s="43"/>
      <c r="K3253" s="43"/>
      <c r="L3253" s="47"/>
      <c r="M3253" s="247"/>
      <c r="N3253" s="248"/>
      <c r="O3253" s="94"/>
      <c r="P3253" s="94"/>
      <c r="Q3253" s="94"/>
      <c r="R3253" s="94"/>
      <c r="S3253" s="94"/>
      <c r="T3253" s="95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T3253" s="19" t="s">
        <v>258</v>
      </c>
      <c r="AU3253" s="19" t="s">
        <v>93</v>
      </c>
    </row>
    <row r="3254" s="15" customFormat="1">
      <c r="A3254" s="15"/>
      <c r="B3254" s="272"/>
      <c r="C3254" s="273"/>
      <c r="D3254" s="251" t="s">
        <v>260</v>
      </c>
      <c r="E3254" s="274" t="s">
        <v>1</v>
      </c>
      <c r="F3254" s="275" t="s">
        <v>2324</v>
      </c>
      <c r="G3254" s="273"/>
      <c r="H3254" s="274" t="s">
        <v>1</v>
      </c>
      <c r="I3254" s="276"/>
      <c r="J3254" s="273"/>
      <c r="K3254" s="273"/>
      <c r="L3254" s="277"/>
      <c r="M3254" s="278"/>
      <c r="N3254" s="279"/>
      <c r="O3254" s="279"/>
      <c r="P3254" s="279"/>
      <c r="Q3254" s="279"/>
      <c r="R3254" s="279"/>
      <c r="S3254" s="279"/>
      <c r="T3254" s="280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81" t="s">
        <v>260</v>
      </c>
      <c r="AU3254" s="281" t="s">
        <v>93</v>
      </c>
      <c r="AV3254" s="15" t="s">
        <v>91</v>
      </c>
      <c r="AW3254" s="15" t="s">
        <v>40</v>
      </c>
      <c r="AX3254" s="15" t="s">
        <v>84</v>
      </c>
      <c r="AY3254" s="281" t="s">
        <v>251</v>
      </c>
    </row>
    <row r="3255" s="15" customFormat="1">
      <c r="A3255" s="15"/>
      <c r="B3255" s="272"/>
      <c r="C3255" s="273"/>
      <c r="D3255" s="251" t="s">
        <v>260</v>
      </c>
      <c r="E3255" s="274" t="s">
        <v>1</v>
      </c>
      <c r="F3255" s="275" t="s">
        <v>2965</v>
      </c>
      <c r="G3255" s="273"/>
      <c r="H3255" s="274" t="s">
        <v>1</v>
      </c>
      <c r="I3255" s="276"/>
      <c r="J3255" s="273"/>
      <c r="K3255" s="273"/>
      <c r="L3255" s="277"/>
      <c r="M3255" s="278"/>
      <c r="N3255" s="279"/>
      <c r="O3255" s="279"/>
      <c r="P3255" s="279"/>
      <c r="Q3255" s="279"/>
      <c r="R3255" s="279"/>
      <c r="S3255" s="279"/>
      <c r="T3255" s="280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81" t="s">
        <v>260</v>
      </c>
      <c r="AU3255" s="281" t="s">
        <v>93</v>
      </c>
      <c r="AV3255" s="15" t="s">
        <v>91</v>
      </c>
      <c r="AW3255" s="15" t="s">
        <v>40</v>
      </c>
      <c r="AX3255" s="15" t="s">
        <v>84</v>
      </c>
      <c r="AY3255" s="281" t="s">
        <v>251</v>
      </c>
    </row>
    <row r="3256" s="13" customFormat="1">
      <c r="A3256" s="13"/>
      <c r="B3256" s="249"/>
      <c r="C3256" s="250"/>
      <c r="D3256" s="251" t="s">
        <v>260</v>
      </c>
      <c r="E3256" s="252" t="s">
        <v>1</v>
      </c>
      <c r="F3256" s="253" t="s">
        <v>2170</v>
      </c>
      <c r="G3256" s="250"/>
      <c r="H3256" s="254">
        <v>20</v>
      </c>
      <c r="I3256" s="255"/>
      <c r="J3256" s="250"/>
      <c r="K3256" s="250"/>
      <c r="L3256" s="256"/>
      <c r="M3256" s="257"/>
      <c r="N3256" s="258"/>
      <c r="O3256" s="258"/>
      <c r="P3256" s="258"/>
      <c r="Q3256" s="258"/>
      <c r="R3256" s="258"/>
      <c r="S3256" s="258"/>
      <c r="T3256" s="25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60" t="s">
        <v>260</v>
      </c>
      <c r="AU3256" s="260" t="s">
        <v>93</v>
      </c>
      <c r="AV3256" s="13" t="s">
        <v>93</v>
      </c>
      <c r="AW3256" s="13" t="s">
        <v>40</v>
      </c>
      <c r="AX3256" s="13" t="s">
        <v>84</v>
      </c>
      <c r="AY3256" s="260" t="s">
        <v>251</v>
      </c>
    </row>
    <row r="3257" s="13" customFormat="1">
      <c r="A3257" s="13"/>
      <c r="B3257" s="249"/>
      <c r="C3257" s="250"/>
      <c r="D3257" s="251" t="s">
        <v>260</v>
      </c>
      <c r="E3257" s="252" t="s">
        <v>1</v>
      </c>
      <c r="F3257" s="253" t="s">
        <v>2996</v>
      </c>
      <c r="G3257" s="250"/>
      <c r="H3257" s="254">
        <v>20</v>
      </c>
      <c r="I3257" s="255"/>
      <c r="J3257" s="250"/>
      <c r="K3257" s="250"/>
      <c r="L3257" s="256"/>
      <c r="M3257" s="257"/>
      <c r="N3257" s="258"/>
      <c r="O3257" s="258"/>
      <c r="P3257" s="258"/>
      <c r="Q3257" s="258"/>
      <c r="R3257" s="258"/>
      <c r="S3257" s="258"/>
      <c r="T3257" s="25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60" t="s">
        <v>260</v>
      </c>
      <c r="AU3257" s="260" t="s">
        <v>93</v>
      </c>
      <c r="AV3257" s="13" t="s">
        <v>93</v>
      </c>
      <c r="AW3257" s="13" t="s">
        <v>40</v>
      </c>
      <c r="AX3257" s="13" t="s">
        <v>84</v>
      </c>
      <c r="AY3257" s="260" t="s">
        <v>251</v>
      </c>
    </row>
    <row r="3258" s="13" customFormat="1">
      <c r="A3258" s="13"/>
      <c r="B3258" s="249"/>
      <c r="C3258" s="250"/>
      <c r="D3258" s="251" t="s">
        <v>260</v>
      </c>
      <c r="E3258" s="252" t="s">
        <v>1</v>
      </c>
      <c r="F3258" s="253" t="s">
        <v>2997</v>
      </c>
      <c r="G3258" s="250"/>
      <c r="H3258" s="254">
        <v>20</v>
      </c>
      <c r="I3258" s="255"/>
      <c r="J3258" s="250"/>
      <c r="K3258" s="250"/>
      <c r="L3258" s="256"/>
      <c r="M3258" s="257"/>
      <c r="N3258" s="258"/>
      <c r="O3258" s="258"/>
      <c r="P3258" s="258"/>
      <c r="Q3258" s="258"/>
      <c r="R3258" s="258"/>
      <c r="S3258" s="258"/>
      <c r="T3258" s="25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60" t="s">
        <v>260</v>
      </c>
      <c r="AU3258" s="260" t="s">
        <v>93</v>
      </c>
      <c r="AV3258" s="13" t="s">
        <v>93</v>
      </c>
      <c r="AW3258" s="13" t="s">
        <v>40</v>
      </c>
      <c r="AX3258" s="13" t="s">
        <v>84</v>
      </c>
      <c r="AY3258" s="260" t="s">
        <v>251</v>
      </c>
    </row>
    <row r="3259" s="13" customFormat="1">
      <c r="A3259" s="13"/>
      <c r="B3259" s="249"/>
      <c r="C3259" s="250"/>
      <c r="D3259" s="251" t="s">
        <v>260</v>
      </c>
      <c r="E3259" s="252" t="s">
        <v>1</v>
      </c>
      <c r="F3259" s="253" t="s">
        <v>1591</v>
      </c>
      <c r="G3259" s="250"/>
      <c r="H3259" s="254">
        <v>20</v>
      </c>
      <c r="I3259" s="255"/>
      <c r="J3259" s="250"/>
      <c r="K3259" s="250"/>
      <c r="L3259" s="256"/>
      <c r="M3259" s="257"/>
      <c r="N3259" s="258"/>
      <c r="O3259" s="258"/>
      <c r="P3259" s="258"/>
      <c r="Q3259" s="258"/>
      <c r="R3259" s="258"/>
      <c r="S3259" s="258"/>
      <c r="T3259" s="25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60" t="s">
        <v>260</v>
      </c>
      <c r="AU3259" s="260" t="s">
        <v>93</v>
      </c>
      <c r="AV3259" s="13" t="s">
        <v>93</v>
      </c>
      <c r="AW3259" s="13" t="s">
        <v>40</v>
      </c>
      <c r="AX3259" s="13" t="s">
        <v>84</v>
      </c>
      <c r="AY3259" s="260" t="s">
        <v>251</v>
      </c>
    </row>
    <row r="3260" s="13" customFormat="1">
      <c r="A3260" s="13"/>
      <c r="B3260" s="249"/>
      <c r="C3260" s="250"/>
      <c r="D3260" s="251" t="s">
        <v>260</v>
      </c>
      <c r="E3260" s="252" t="s">
        <v>1</v>
      </c>
      <c r="F3260" s="253" t="s">
        <v>1592</v>
      </c>
      <c r="G3260" s="250"/>
      <c r="H3260" s="254">
        <v>20</v>
      </c>
      <c r="I3260" s="255"/>
      <c r="J3260" s="250"/>
      <c r="K3260" s="250"/>
      <c r="L3260" s="256"/>
      <c r="M3260" s="257"/>
      <c r="N3260" s="258"/>
      <c r="O3260" s="258"/>
      <c r="P3260" s="258"/>
      <c r="Q3260" s="258"/>
      <c r="R3260" s="258"/>
      <c r="S3260" s="258"/>
      <c r="T3260" s="25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60" t="s">
        <v>260</v>
      </c>
      <c r="AU3260" s="260" t="s">
        <v>93</v>
      </c>
      <c r="AV3260" s="13" t="s">
        <v>93</v>
      </c>
      <c r="AW3260" s="13" t="s">
        <v>40</v>
      </c>
      <c r="AX3260" s="13" t="s">
        <v>84</v>
      </c>
      <c r="AY3260" s="260" t="s">
        <v>251</v>
      </c>
    </row>
    <row r="3261" s="16" customFormat="1">
      <c r="A3261" s="16"/>
      <c r="B3261" s="283"/>
      <c r="C3261" s="284"/>
      <c r="D3261" s="251" t="s">
        <v>260</v>
      </c>
      <c r="E3261" s="285" t="s">
        <v>1</v>
      </c>
      <c r="F3261" s="286" t="s">
        <v>329</v>
      </c>
      <c r="G3261" s="284"/>
      <c r="H3261" s="287">
        <v>100</v>
      </c>
      <c r="I3261" s="288"/>
      <c r="J3261" s="284"/>
      <c r="K3261" s="284"/>
      <c r="L3261" s="289"/>
      <c r="M3261" s="290"/>
      <c r="N3261" s="291"/>
      <c r="O3261" s="291"/>
      <c r="P3261" s="291"/>
      <c r="Q3261" s="291"/>
      <c r="R3261" s="291"/>
      <c r="S3261" s="291"/>
      <c r="T3261" s="292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T3261" s="293" t="s">
        <v>260</v>
      </c>
      <c r="AU3261" s="293" t="s">
        <v>93</v>
      </c>
      <c r="AV3261" s="16" t="s">
        <v>273</v>
      </c>
      <c r="AW3261" s="16" t="s">
        <v>40</v>
      </c>
      <c r="AX3261" s="16" t="s">
        <v>84</v>
      </c>
      <c r="AY3261" s="293" t="s">
        <v>251</v>
      </c>
    </row>
    <row r="3262" s="15" customFormat="1">
      <c r="A3262" s="15"/>
      <c r="B3262" s="272"/>
      <c r="C3262" s="273"/>
      <c r="D3262" s="251" t="s">
        <v>260</v>
      </c>
      <c r="E3262" s="274" t="s">
        <v>1</v>
      </c>
      <c r="F3262" s="275" t="s">
        <v>2982</v>
      </c>
      <c r="G3262" s="273"/>
      <c r="H3262" s="274" t="s">
        <v>1</v>
      </c>
      <c r="I3262" s="276"/>
      <c r="J3262" s="273"/>
      <c r="K3262" s="273"/>
      <c r="L3262" s="277"/>
      <c r="M3262" s="278"/>
      <c r="N3262" s="279"/>
      <c r="O3262" s="279"/>
      <c r="P3262" s="279"/>
      <c r="Q3262" s="279"/>
      <c r="R3262" s="279"/>
      <c r="S3262" s="279"/>
      <c r="T3262" s="280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81" t="s">
        <v>260</v>
      </c>
      <c r="AU3262" s="281" t="s">
        <v>93</v>
      </c>
      <c r="AV3262" s="15" t="s">
        <v>91</v>
      </c>
      <c r="AW3262" s="15" t="s">
        <v>40</v>
      </c>
      <c r="AX3262" s="15" t="s">
        <v>84</v>
      </c>
      <c r="AY3262" s="281" t="s">
        <v>251</v>
      </c>
    </row>
    <row r="3263" s="13" customFormat="1">
      <c r="A3263" s="13"/>
      <c r="B3263" s="249"/>
      <c r="C3263" s="250"/>
      <c r="D3263" s="251" t="s">
        <v>260</v>
      </c>
      <c r="E3263" s="252" t="s">
        <v>1</v>
      </c>
      <c r="F3263" s="253" t="s">
        <v>2807</v>
      </c>
      <c r="G3263" s="250"/>
      <c r="H3263" s="254">
        <v>2</v>
      </c>
      <c r="I3263" s="255"/>
      <c r="J3263" s="250"/>
      <c r="K3263" s="250"/>
      <c r="L3263" s="256"/>
      <c r="M3263" s="257"/>
      <c r="N3263" s="258"/>
      <c r="O3263" s="258"/>
      <c r="P3263" s="258"/>
      <c r="Q3263" s="258"/>
      <c r="R3263" s="258"/>
      <c r="S3263" s="258"/>
      <c r="T3263" s="25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60" t="s">
        <v>260</v>
      </c>
      <c r="AU3263" s="260" t="s">
        <v>93</v>
      </c>
      <c r="AV3263" s="13" t="s">
        <v>93</v>
      </c>
      <c r="AW3263" s="13" t="s">
        <v>40</v>
      </c>
      <c r="AX3263" s="13" t="s">
        <v>84</v>
      </c>
      <c r="AY3263" s="260" t="s">
        <v>251</v>
      </c>
    </row>
    <row r="3264" s="16" customFormat="1">
      <c r="A3264" s="16"/>
      <c r="B3264" s="283"/>
      <c r="C3264" s="284"/>
      <c r="D3264" s="251" t="s">
        <v>260</v>
      </c>
      <c r="E3264" s="285" t="s">
        <v>1</v>
      </c>
      <c r="F3264" s="286" t="s">
        <v>329</v>
      </c>
      <c r="G3264" s="284"/>
      <c r="H3264" s="287">
        <v>2</v>
      </c>
      <c r="I3264" s="288"/>
      <c r="J3264" s="284"/>
      <c r="K3264" s="284"/>
      <c r="L3264" s="289"/>
      <c r="M3264" s="290"/>
      <c r="N3264" s="291"/>
      <c r="O3264" s="291"/>
      <c r="P3264" s="291"/>
      <c r="Q3264" s="291"/>
      <c r="R3264" s="291"/>
      <c r="S3264" s="291"/>
      <c r="T3264" s="292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T3264" s="293" t="s">
        <v>260</v>
      </c>
      <c r="AU3264" s="293" t="s">
        <v>93</v>
      </c>
      <c r="AV3264" s="16" t="s">
        <v>273</v>
      </c>
      <c r="AW3264" s="16" t="s">
        <v>40</v>
      </c>
      <c r="AX3264" s="16" t="s">
        <v>84</v>
      </c>
      <c r="AY3264" s="293" t="s">
        <v>251</v>
      </c>
    </row>
    <row r="3265" s="15" customFormat="1">
      <c r="A3265" s="15"/>
      <c r="B3265" s="272"/>
      <c r="C3265" s="273"/>
      <c r="D3265" s="251" t="s">
        <v>260</v>
      </c>
      <c r="E3265" s="274" t="s">
        <v>1</v>
      </c>
      <c r="F3265" s="275" t="s">
        <v>2984</v>
      </c>
      <c r="G3265" s="273"/>
      <c r="H3265" s="274" t="s">
        <v>1</v>
      </c>
      <c r="I3265" s="276"/>
      <c r="J3265" s="273"/>
      <c r="K3265" s="273"/>
      <c r="L3265" s="277"/>
      <c r="M3265" s="278"/>
      <c r="N3265" s="279"/>
      <c r="O3265" s="279"/>
      <c r="P3265" s="279"/>
      <c r="Q3265" s="279"/>
      <c r="R3265" s="279"/>
      <c r="S3265" s="279"/>
      <c r="T3265" s="280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T3265" s="281" t="s">
        <v>260</v>
      </c>
      <c r="AU3265" s="281" t="s">
        <v>93</v>
      </c>
      <c r="AV3265" s="15" t="s">
        <v>91</v>
      </c>
      <c r="AW3265" s="15" t="s">
        <v>40</v>
      </c>
      <c r="AX3265" s="15" t="s">
        <v>84</v>
      </c>
      <c r="AY3265" s="281" t="s">
        <v>251</v>
      </c>
    </row>
    <row r="3266" s="13" customFormat="1">
      <c r="A3266" s="13"/>
      <c r="B3266" s="249"/>
      <c r="C3266" s="250"/>
      <c r="D3266" s="251" t="s">
        <v>260</v>
      </c>
      <c r="E3266" s="252" t="s">
        <v>1</v>
      </c>
      <c r="F3266" s="253" t="s">
        <v>2819</v>
      </c>
      <c r="G3266" s="250"/>
      <c r="H3266" s="254">
        <v>1</v>
      </c>
      <c r="I3266" s="255"/>
      <c r="J3266" s="250"/>
      <c r="K3266" s="250"/>
      <c r="L3266" s="256"/>
      <c r="M3266" s="257"/>
      <c r="N3266" s="258"/>
      <c r="O3266" s="258"/>
      <c r="P3266" s="258"/>
      <c r="Q3266" s="258"/>
      <c r="R3266" s="258"/>
      <c r="S3266" s="258"/>
      <c r="T3266" s="25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60" t="s">
        <v>260</v>
      </c>
      <c r="AU3266" s="260" t="s">
        <v>93</v>
      </c>
      <c r="AV3266" s="13" t="s">
        <v>93</v>
      </c>
      <c r="AW3266" s="13" t="s">
        <v>40</v>
      </c>
      <c r="AX3266" s="13" t="s">
        <v>84</v>
      </c>
      <c r="AY3266" s="260" t="s">
        <v>251</v>
      </c>
    </row>
    <row r="3267" s="16" customFormat="1">
      <c r="A3267" s="16"/>
      <c r="B3267" s="283"/>
      <c r="C3267" s="284"/>
      <c r="D3267" s="251" t="s">
        <v>260</v>
      </c>
      <c r="E3267" s="285" t="s">
        <v>1</v>
      </c>
      <c r="F3267" s="286" t="s">
        <v>329</v>
      </c>
      <c r="G3267" s="284"/>
      <c r="H3267" s="287">
        <v>1</v>
      </c>
      <c r="I3267" s="288"/>
      <c r="J3267" s="284"/>
      <c r="K3267" s="284"/>
      <c r="L3267" s="289"/>
      <c r="M3267" s="290"/>
      <c r="N3267" s="291"/>
      <c r="O3267" s="291"/>
      <c r="P3267" s="291"/>
      <c r="Q3267" s="291"/>
      <c r="R3267" s="291"/>
      <c r="S3267" s="291"/>
      <c r="T3267" s="292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93" t="s">
        <v>260</v>
      </c>
      <c r="AU3267" s="293" t="s">
        <v>93</v>
      </c>
      <c r="AV3267" s="16" t="s">
        <v>273</v>
      </c>
      <c r="AW3267" s="16" t="s">
        <v>40</v>
      </c>
      <c r="AX3267" s="16" t="s">
        <v>84</v>
      </c>
      <c r="AY3267" s="293" t="s">
        <v>251</v>
      </c>
    </row>
    <row r="3268" s="15" customFormat="1">
      <c r="A3268" s="15"/>
      <c r="B3268" s="272"/>
      <c r="C3268" s="273"/>
      <c r="D3268" s="251" t="s">
        <v>260</v>
      </c>
      <c r="E3268" s="274" t="s">
        <v>1</v>
      </c>
      <c r="F3268" s="275" t="s">
        <v>1032</v>
      </c>
      <c r="G3268" s="273"/>
      <c r="H3268" s="274" t="s">
        <v>1</v>
      </c>
      <c r="I3268" s="276"/>
      <c r="J3268" s="273"/>
      <c r="K3268" s="273"/>
      <c r="L3268" s="277"/>
      <c r="M3268" s="278"/>
      <c r="N3268" s="279"/>
      <c r="O3268" s="279"/>
      <c r="P3268" s="279"/>
      <c r="Q3268" s="279"/>
      <c r="R3268" s="279"/>
      <c r="S3268" s="279"/>
      <c r="T3268" s="280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81" t="s">
        <v>260</v>
      </c>
      <c r="AU3268" s="281" t="s">
        <v>93</v>
      </c>
      <c r="AV3268" s="15" t="s">
        <v>91</v>
      </c>
      <c r="AW3268" s="15" t="s">
        <v>40</v>
      </c>
      <c r="AX3268" s="15" t="s">
        <v>84</v>
      </c>
      <c r="AY3268" s="281" t="s">
        <v>251</v>
      </c>
    </row>
    <row r="3269" s="15" customFormat="1">
      <c r="A3269" s="15"/>
      <c r="B3269" s="272"/>
      <c r="C3269" s="273"/>
      <c r="D3269" s="251" t="s">
        <v>260</v>
      </c>
      <c r="E3269" s="274" t="s">
        <v>1</v>
      </c>
      <c r="F3269" s="275" t="s">
        <v>3042</v>
      </c>
      <c r="G3269" s="273"/>
      <c r="H3269" s="274" t="s">
        <v>1</v>
      </c>
      <c r="I3269" s="276"/>
      <c r="J3269" s="273"/>
      <c r="K3269" s="273"/>
      <c r="L3269" s="277"/>
      <c r="M3269" s="278"/>
      <c r="N3269" s="279"/>
      <c r="O3269" s="279"/>
      <c r="P3269" s="279"/>
      <c r="Q3269" s="279"/>
      <c r="R3269" s="279"/>
      <c r="S3269" s="279"/>
      <c r="T3269" s="280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81" t="s">
        <v>260</v>
      </c>
      <c r="AU3269" s="281" t="s">
        <v>93</v>
      </c>
      <c r="AV3269" s="15" t="s">
        <v>91</v>
      </c>
      <c r="AW3269" s="15" t="s">
        <v>40</v>
      </c>
      <c r="AX3269" s="15" t="s">
        <v>84</v>
      </c>
      <c r="AY3269" s="281" t="s">
        <v>251</v>
      </c>
    </row>
    <row r="3270" s="13" customFormat="1">
      <c r="A3270" s="13"/>
      <c r="B3270" s="249"/>
      <c r="C3270" s="250"/>
      <c r="D3270" s="251" t="s">
        <v>260</v>
      </c>
      <c r="E3270" s="252" t="s">
        <v>1</v>
      </c>
      <c r="F3270" s="253" t="s">
        <v>1034</v>
      </c>
      <c r="G3270" s="250"/>
      <c r="H3270" s="254">
        <v>3</v>
      </c>
      <c r="I3270" s="255"/>
      <c r="J3270" s="250"/>
      <c r="K3270" s="250"/>
      <c r="L3270" s="256"/>
      <c r="M3270" s="257"/>
      <c r="N3270" s="258"/>
      <c r="O3270" s="258"/>
      <c r="P3270" s="258"/>
      <c r="Q3270" s="258"/>
      <c r="R3270" s="258"/>
      <c r="S3270" s="258"/>
      <c r="T3270" s="25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60" t="s">
        <v>260</v>
      </c>
      <c r="AU3270" s="260" t="s">
        <v>93</v>
      </c>
      <c r="AV3270" s="13" t="s">
        <v>93</v>
      </c>
      <c r="AW3270" s="13" t="s">
        <v>40</v>
      </c>
      <c r="AX3270" s="13" t="s">
        <v>84</v>
      </c>
      <c r="AY3270" s="260" t="s">
        <v>251</v>
      </c>
    </row>
    <row r="3271" s="16" customFormat="1">
      <c r="A3271" s="16"/>
      <c r="B3271" s="283"/>
      <c r="C3271" s="284"/>
      <c r="D3271" s="251" t="s">
        <v>260</v>
      </c>
      <c r="E3271" s="285" t="s">
        <v>1</v>
      </c>
      <c r="F3271" s="286" t="s">
        <v>329</v>
      </c>
      <c r="G3271" s="284"/>
      <c r="H3271" s="287">
        <v>3</v>
      </c>
      <c r="I3271" s="288"/>
      <c r="J3271" s="284"/>
      <c r="K3271" s="284"/>
      <c r="L3271" s="289"/>
      <c r="M3271" s="290"/>
      <c r="N3271" s="291"/>
      <c r="O3271" s="291"/>
      <c r="P3271" s="291"/>
      <c r="Q3271" s="291"/>
      <c r="R3271" s="291"/>
      <c r="S3271" s="291"/>
      <c r="T3271" s="292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93" t="s">
        <v>260</v>
      </c>
      <c r="AU3271" s="293" t="s">
        <v>93</v>
      </c>
      <c r="AV3271" s="16" t="s">
        <v>273</v>
      </c>
      <c r="AW3271" s="16" t="s">
        <v>40</v>
      </c>
      <c r="AX3271" s="16" t="s">
        <v>84</v>
      </c>
      <c r="AY3271" s="293" t="s">
        <v>251</v>
      </c>
    </row>
    <row r="3272" s="15" customFormat="1">
      <c r="A3272" s="15"/>
      <c r="B3272" s="272"/>
      <c r="C3272" s="273"/>
      <c r="D3272" s="251" t="s">
        <v>260</v>
      </c>
      <c r="E3272" s="274" t="s">
        <v>1</v>
      </c>
      <c r="F3272" s="275" t="s">
        <v>3043</v>
      </c>
      <c r="G3272" s="273"/>
      <c r="H3272" s="274" t="s">
        <v>1</v>
      </c>
      <c r="I3272" s="276"/>
      <c r="J3272" s="273"/>
      <c r="K3272" s="273"/>
      <c r="L3272" s="277"/>
      <c r="M3272" s="278"/>
      <c r="N3272" s="279"/>
      <c r="O3272" s="279"/>
      <c r="P3272" s="279"/>
      <c r="Q3272" s="279"/>
      <c r="R3272" s="279"/>
      <c r="S3272" s="279"/>
      <c r="T3272" s="280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T3272" s="281" t="s">
        <v>260</v>
      </c>
      <c r="AU3272" s="281" t="s">
        <v>93</v>
      </c>
      <c r="AV3272" s="15" t="s">
        <v>91</v>
      </c>
      <c r="AW3272" s="15" t="s">
        <v>40</v>
      </c>
      <c r="AX3272" s="15" t="s">
        <v>84</v>
      </c>
      <c r="AY3272" s="281" t="s">
        <v>251</v>
      </c>
    </row>
    <row r="3273" s="13" customFormat="1">
      <c r="A3273" s="13"/>
      <c r="B3273" s="249"/>
      <c r="C3273" s="250"/>
      <c r="D3273" s="251" t="s">
        <v>260</v>
      </c>
      <c r="E3273" s="252" t="s">
        <v>1</v>
      </c>
      <c r="F3273" s="253" t="s">
        <v>3044</v>
      </c>
      <c r="G3273" s="250"/>
      <c r="H3273" s="254">
        <v>4</v>
      </c>
      <c r="I3273" s="255"/>
      <c r="J3273" s="250"/>
      <c r="K3273" s="250"/>
      <c r="L3273" s="256"/>
      <c r="M3273" s="257"/>
      <c r="N3273" s="258"/>
      <c r="O3273" s="258"/>
      <c r="P3273" s="258"/>
      <c r="Q3273" s="258"/>
      <c r="R3273" s="258"/>
      <c r="S3273" s="258"/>
      <c r="T3273" s="25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60" t="s">
        <v>260</v>
      </c>
      <c r="AU3273" s="260" t="s">
        <v>93</v>
      </c>
      <c r="AV3273" s="13" t="s">
        <v>93</v>
      </c>
      <c r="AW3273" s="13" t="s">
        <v>40</v>
      </c>
      <c r="AX3273" s="13" t="s">
        <v>84</v>
      </c>
      <c r="AY3273" s="260" t="s">
        <v>251</v>
      </c>
    </row>
    <row r="3274" s="16" customFormat="1">
      <c r="A3274" s="16"/>
      <c r="B3274" s="283"/>
      <c r="C3274" s="284"/>
      <c r="D3274" s="251" t="s">
        <v>260</v>
      </c>
      <c r="E3274" s="285" t="s">
        <v>1</v>
      </c>
      <c r="F3274" s="286" t="s">
        <v>329</v>
      </c>
      <c r="G3274" s="284"/>
      <c r="H3274" s="287">
        <v>4</v>
      </c>
      <c r="I3274" s="288"/>
      <c r="J3274" s="284"/>
      <c r="K3274" s="284"/>
      <c r="L3274" s="289"/>
      <c r="M3274" s="290"/>
      <c r="N3274" s="291"/>
      <c r="O3274" s="291"/>
      <c r="P3274" s="291"/>
      <c r="Q3274" s="291"/>
      <c r="R3274" s="291"/>
      <c r="S3274" s="291"/>
      <c r="T3274" s="292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T3274" s="293" t="s">
        <v>260</v>
      </c>
      <c r="AU3274" s="293" t="s">
        <v>93</v>
      </c>
      <c r="AV3274" s="16" t="s">
        <v>273</v>
      </c>
      <c r="AW3274" s="16" t="s">
        <v>40</v>
      </c>
      <c r="AX3274" s="16" t="s">
        <v>84</v>
      </c>
      <c r="AY3274" s="293" t="s">
        <v>251</v>
      </c>
    </row>
    <row r="3275" s="15" customFormat="1">
      <c r="A3275" s="15"/>
      <c r="B3275" s="272"/>
      <c r="C3275" s="273"/>
      <c r="D3275" s="251" t="s">
        <v>260</v>
      </c>
      <c r="E3275" s="274" t="s">
        <v>1</v>
      </c>
      <c r="F3275" s="275" t="s">
        <v>1033</v>
      </c>
      <c r="G3275" s="273"/>
      <c r="H3275" s="274" t="s">
        <v>1</v>
      </c>
      <c r="I3275" s="276"/>
      <c r="J3275" s="273"/>
      <c r="K3275" s="273"/>
      <c r="L3275" s="277"/>
      <c r="M3275" s="278"/>
      <c r="N3275" s="279"/>
      <c r="O3275" s="279"/>
      <c r="P3275" s="279"/>
      <c r="Q3275" s="279"/>
      <c r="R3275" s="279"/>
      <c r="S3275" s="279"/>
      <c r="T3275" s="280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81" t="s">
        <v>260</v>
      </c>
      <c r="AU3275" s="281" t="s">
        <v>93</v>
      </c>
      <c r="AV3275" s="15" t="s">
        <v>91</v>
      </c>
      <c r="AW3275" s="15" t="s">
        <v>40</v>
      </c>
      <c r="AX3275" s="15" t="s">
        <v>84</v>
      </c>
      <c r="AY3275" s="281" t="s">
        <v>251</v>
      </c>
    </row>
    <row r="3276" s="13" customFormat="1">
      <c r="A3276" s="13"/>
      <c r="B3276" s="249"/>
      <c r="C3276" s="250"/>
      <c r="D3276" s="251" t="s">
        <v>260</v>
      </c>
      <c r="E3276" s="252" t="s">
        <v>1</v>
      </c>
      <c r="F3276" s="253" t="s">
        <v>1034</v>
      </c>
      <c r="G3276" s="250"/>
      <c r="H3276" s="254">
        <v>3</v>
      </c>
      <c r="I3276" s="255"/>
      <c r="J3276" s="250"/>
      <c r="K3276" s="250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60" t="s">
        <v>260</v>
      </c>
      <c r="AU3276" s="260" t="s">
        <v>93</v>
      </c>
      <c r="AV3276" s="13" t="s">
        <v>93</v>
      </c>
      <c r="AW3276" s="13" t="s">
        <v>40</v>
      </c>
      <c r="AX3276" s="13" t="s">
        <v>84</v>
      </c>
      <c r="AY3276" s="260" t="s">
        <v>251</v>
      </c>
    </row>
    <row r="3277" s="16" customFormat="1">
      <c r="A3277" s="16"/>
      <c r="B3277" s="283"/>
      <c r="C3277" s="284"/>
      <c r="D3277" s="251" t="s">
        <v>260</v>
      </c>
      <c r="E3277" s="285" t="s">
        <v>1</v>
      </c>
      <c r="F3277" s="286" t="s">
        <v>329</v>
      </c>
      <c r="G3277" s="284"/>
      <c r="H3277" s="287">
        <v>3</v>
      </c>
      <c r="I3277" s="288"/>
      <c r="J3277" s="284"/>
      <c r="K3277" s="284"/>
      <c r="L3277" s="289"/>
      <c r="M3277" s="290"/>
      <c r="N3277" s="291"/>
      <c r="O3277" s="291"/>
      <c r="P3277" s="291"/>
      <c r="Q3277" s="291"/>
      <c r="R3277" s="291"/>
      <c r="S3277" s="291"/>
      <c r="T3277" s="292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T3277" s="293" t="s">
        <v>260</v>
      </c>
      <c r="AU3277" s="293" t="s">
        <v>93</v>
      </c>
      <c r="AV3277" s="16" t="s">
        <v>273</v>
      </c>
      <c r="AW3277" s="16" t="s">
        <v>40</v>
      </c>
      <c r="AX3277" s="16" t="s">
        <v>84</v>
      </c>
      <c r="AY3277" s="293" t="s">
        <v>251</v>
      </c>
    </row>
    <row r="3278" s="15" customFormat="1">
      <c r="A3278" s="15"/>
      <c r="B3278" s="272"/>
      <c r="C3278" s="273"/>
      <c r="D3278" s="251" t="s">
        <v>260</v>
      </c>
      <c r="E3278" s="274" t="s">
        <v>1</v>
      </c>
      <c r="F3278" s="275" t="s">
        <v>1035</v>
      </c>
      <c r="G3278" s="273"/>
      <c r="H3278" s="274" t="s">
        <v>1</v>
      </c>
      <c r="I3278" s="276"/>
      <c r="J3278" s="273"/>
      <c r="K3278" s="273"/>
      <c r="L3278" s="277"/>
      <c r="M3278" s="278"/>
      <c r="N3278" s="279"/>
      <c r="O3278" s="279"/>
      <c r="P3278" s="279"/>
      <c r="Q3278" s="279"/>
      <c r="R3278" s="279"/>
      <c r="S3278" s="279"/>
      <c r="T3278" s="280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81" t="s">
        <v>260</v>
      </c>
      <c r="AU3278" s="281" t="s">
        <v>93</v>
      </c>
      <c r="AV3278" s="15" t="s">
        <v>91</v>
      </c>
      <c r="AW3278" s="15" t="s">
        <v>40</v>
      </c>
      <c r="AX3278" s="15" t="s">
        <v>84</v>
      </c>
      <c r="AY3278" s="281" t="s">
        <v>251</v>
      </c>
    </row>
    <row r="3279" s="13" customFormat="1">
      <c r="A3279" s="13"/>
      <c r="B3279" s="249"/>
      <c r="C3279" s="250"/>
      <c r="D3279" s="251" t="s">
        <v>260</v>
      </c>
      <c r="E3279" s="252" t="s">
        <v>1</v>
      </c>
      <c r="F3279" s="253" t="s">
        <v>1036</v>
      </c>
      <c r="G3279" s="250"/>
      <c r="H3279" s="254">
        <v>9</v>
      </c>
      <c r="I3279" s="255"/>
      <c r="J3279" s="250"/>
      <c r="K3279" s="250"/>
      <c r="L3279" s="256"/>
      <c r="M3279" s="257"/>
      <c r="N3279" s="258"/>
      <c r="O3279" s="258"/>
      <c r="P3279" s="258"/>
      <c r="Q3279" s="258"/>
      <c r="R3279" s="258"/>
      <c r="S3279" s="258"/>
      <c r="T3279" s="25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60" t="s">
        <v>260</v>
      </c>
      <c r="AU3279" s="260" t="s">
        <v>93</v>
      </c>
      <c r="AV3279" s="13" t="s">
        <v>93</v>
      </c>
      <c r="AW3279" s="13" t="s">
        <v>40</v>
      </c>
      <c r="AX3279" s="13" t="s">
        <v>84</v>
      </c>
      <c r="AY3279" s="260" t="s">
        <v>251</v>
      </c>
    </row>
    <row r="3280" s="16" customFormat="1">
      <c r="A3280" s="16"/>
      <c r="B3280" s="283"/>
      <c r="C3280" s="284"/>
      <c r="D3280" s="251" t="s">
        <v>260</v>
      </c>
      <c r="E3280" s="285" t="s">
        <v>1</v>
      </c>
      <c r="F3280" s="286" t="s">
        <v>329</v>
      </c>
      <c r="G3280" s="284"/>
      <c r="H3280" s="287">
        <v>9</v>
      </c>
      <c r="I3280" s="288"/>
      <c r="J3280" s="284"/>
      <c r="K3280" s="284"/>
      <c r="L3280" s="289"/>
      <c r="M3280" s="290"/>
      <c r="N3280" s="291"/>
      <c r="O3280" s="291"/>
      <c r="P3280" s="291"/>
      <c r="Q3280" s="291"/>
      <c r="R3280" s="291"/>
      <c r="S3280" s="291"/>
      <c r="T3280" s="292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T3280" s="293" t="s">
        <v>260</v>
      </c>
      <c r="AU3280" s="293" t="s">
        <v>93</v>
      </c>
      <c r="AV3280" s="16" t="s">
        <v>273</v>
      </c>
      <c r="AW3280" s="16" t="s">
        <v>40</v>
      </c>
      <c r="AX3280" s="16" t="s">
        <v>84</v>
      </c>
      <c r="AY3280" s="293" t="s">
        <v>251</v>
      </c>
    </row>
    <row r="3281" s="14" customFormat="1">
      <c r="A3281" s="14"/>
      <c r="B3281" s="261"/>
      <c r="C3281" s="262"/>
      <c r="D3281" s="251" t="s">
        <v>260</v>
      </c>
      <c r="E3281" s="263" t="s">
        <v>1</v>
      </c>
      <c r="F3281" s="264" t="s">
        <v>262</v>
      </c>
      <c r="G3281" s="262"/>
      <c r="H3281" s="265">
        <v>122</v>
      </c>
      <c r="I3281" s="266"/>
      <c r="J3281" s="262"/>
      <c r="K3281" s="262"/>
      <c r="L3281" s="267"/>
      <c r="M3281" s="268"/>
      <c r="N3281" s="269"/>
      <c r="O3281" s="269"/>
      <c r="P3281" s="269"/>
      <c r="Q3281" s="269"/>
      <c r="R3281" s="269"/>
      <c r="S3281" s="269"/>
      <c r="T3281" s="270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71" t="s">
        <v>260</v>
      </c>
      <c r="AU3281" s="271" t="s">
        <v>93</v>
      </c>
      <c r="AV3281" s="14" t="s">
        <v>257</v>
      </c>
      <c r="AW3281" s="14" t="s">
        <v>40</v>
      </c>
      <c r="AX3281" s="14" t="s">
        <v>91</v>
      </c>
      <c r="AY3281" s="271" t="s">
        <v>251</v>
      </c>
    </row>
    <row r="3282" s="2" customFormat="1" ht="16.5" customHeight="1">
      <c r="A3282" s="41"/>
      <c r="B3282" s="42"/>
      <c r="C3282" s="294" t="s">
        <v>3065</v>
      </c>
      <c r="D3282" s="294" t="s">
        <v>338</v>
      </c>
      <c r="E3282" s="295" t="s">
        <v>3066</v>
      </c>
      <c r="F3282" s="296" t="s">
        <v>3067</v>
      </c>
      <c r="G3282" s="297" t="s">
        <v>571</v>
      </c>
      <c r="H3282" s="298">
        <v>122</v>
      </c>
      <c r="I3282" s="299"/>
      <c r="J3282" s="300">
        <f>ROUND(I3282*H3282,2)</f>
        <v>0</v>
      </c>
      <c r="K3282" s="301"/>
      <c r="L3282" s="302"/>
      <c r="M3282" s="303" t="s">
        <v>1</v>
      </c>
      <c r="N3282" s="304" t="s">
        <v>49</v>
      </c>
      <c r="O3282" s="94"/>
      <c r="P3282" s="240">
        <f>O3282*H3282</f>
        <v>0</v>
      </c>
      <c r="Q3282" s="240">
        <v>0.0023999999999999998</v>
      </c>
      <c r="R3282" s="240">
        <f>Q3282*H3282</f>
        <v>0.29279999999999995</v>
      </c>
      <c r="S3282" s="240">
        <v>0</v>
      </c>
      <c r="T3282" s="241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42" t="s">
        <v>364</v>
      </c>
      <c r="AT3282" s="242" t="s">
        <v>338</v>
      </c>
      <c r="AU3282" s="242" t="s">
        <v>93</v>
      </c>
      <c r="AY3282" s="19" t="s">
        <v>251</v>
      </c>
      <c r="BE3282" s="243">
        <f>IF(N3282="základní",J3282,0)</f>
        <v>0</v>
      </c>
      <c r="BF3282" s="243">
        <f>IF(N3282="snížená",J3282,0)</f>
        <v>0</v>
      </c>
      <c r="BG3282" s="243">
        <f>IF(N3282="zákl. přenesená",J3282,0)</f>
        <v>0</v>
      </c>
      <c r="BH3282" s="243">
        <f>IF(N3282="sníž. přenesená",J3282,0)</f>
        <v>0</v>
      </c>
      <c r="BI3282" s="243">
        <f>IF(N3282="nulová",J3282,0)</f>
        <v>0</v>
      </c>
      <c r="BJ3282" s="19" t="s">
        <v>91</v>
      </c>
      <c r="BK3282" s="243">
        <f>ROUND(I3282*H3282,2)</f>
        <v>0</v>
      </c>
      <c r="BL3282" s="19" t="s">
        <v>304</v>
      </c>
      <c r="BM3282" s="242" t="s">
        <v>3068</v>
      </c>
    </row>
    <row r="3283" s="15" customFormat="1">
      <c r="A3283" s="15"/>
      <c r="B3283" s="272"/>
      <c r="C3283" s="273"/>
      <c r="D3283" s="251" t="s">
        <v>260</v>
      </c>
      <c r="E3283" s="274" t="s">
        <v>1</v>
      </c>
      <c r="F3283" s="275" t="s">
        <v>2324</v>
      </c>
      <c r="G3283" s="273"/>
      <c r="H3283" s="274" t="s">
        <v>1</v>
      </c>
      <c r="I3283" s="276"/>
      <c r="J3283" s="273"/>
      <c r="K3283" s="273"/>
      <c r="L3283" s="277"/>
      <c r="M3283" s="278"/>
      <c r="N3283" s="279"/>
      <c r="O3283" s="279"/>
      <c r="P3283" s="279"/>
      <c r="Q3283" s="279"/>
      <c r="R3283" s="279"/>
      <c r="S3283" s="279"/>
      <c r="T3283" s="280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81" t="s">
        <v>260</v>
      </c>
      <c r="AU3283" s="281" t="s">
        <v>93</v>
      </c>
      <c r="AV3283" s="15" t="s">
        <v>91</v>
      </c>
      <c r="AW3283" s="15" t="s">
        <v>40</v>
      </c>
      <c r="AX3283" s="15" t="s">
        <v>84</v>
      </c>
      <c r="AY3283" s="281" t="s">
        <v>251</v>
      </c>
    </row>
    <row r="3284" s="15" customFormat="1">
      <c r="A3284" s="15"/>
      <c r="B3284" s="272"/>
      <c r="C3284" s="273"/>
      <c r="D3284" s="251" t="s">
        <v>260</v>
      </c>
      <c r="E3284" s="274" t="s">
        <v>1</v>
      </c>
      <c r="F3284" s="275" t="s">
        <v>2965</v>
      </c>
      <c r="G3284" s="273"/>
      <c r="H3284" s="274" t="s">
        <v>1</v>
      </c>
      <c r="I3284" s="276"/>
      <c r="J3284" s="273"/>
      <c r="K3284" s="273"/>
      <c r="L3284" s="277"/>
      <c r="M3284" s="278"/>
      <c r="N3284" s="279"/>
      <c r="O3284" s="279"/>
      <c r="P3284" s="279"/>
      <c r="Q3284" s="279"/>
      <c r="R3284" s="279"/>
      <c r="S3284" s="279"/>
      <c r="T3284" s="280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81" t="s">
        <v>260</v>
      </c>
      <c r="AU3284" s="281" t="s">
        <v>93</v>
      </c>
      <c r="AV3284" s="15" t="s">
        <v>91</v>
      </c>
      <c r="AW3284" s="15" t="s">
        <v>40</v>
      </c>
      <c r="AX3284" s="15" t="s">
        <v>84</v>
      </c>
      <c r="AY3284" s="281" t="s">
        <v>251</v>
      </c>
    </row>
    <row r="3285" s="13" customFormat="1">
      <c r="A3285" s="13"/>
      <c r="B3285" s="249"/>
      <c r="C3285" s="250"/>
      <c r="D3285" s="251" t="s">
        <v>260</v>
      </c>
      <c r="E3285" s="252" t="s">
        <v>1</v>
      </c>
      <c r="F3285" s="253" t="s">
        <v>2170</v>
      </c>
      <c r="G3285" s="250"/>
      <c r="H3285" s="254">
        <v>20</v>
      </c>
      <c r="I3285" s="255"/>
      <c r="J3285" s="250"/>
      <c r="K3285" s="250"/>
      <c r="L3285" s="256"/>
      <c r="M3285" s="257"/>
      <c r="N3285" s="258"/>
      <c r="O3285" s="258"/>
      <c r="P3285" s="258"/>
      <c r="Q3285" s="258"/>
      <c r="R3285" s="258"/>
      <c r="S3285" s="258"/>
      <c r="T3285" s="25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60" t="s">
        <v>260</v>
      </c>
      <c r="AU3285" s="260" t="s">
        <v>93</v>
      </c>
      <c r="AV3285" s="13" t="s">
        <v>93</v>
      </c>
      <c r="AW3285" s="13" t="s">
        <v>40</v>
      </c>
      <c r="AX3285" s="13" t="s">
        <v>84</v>
      </c>
      <c r="AY3285" s="260" t="s">
        <v>251</v>
      </c>
    </row>
    <row r="3286" s="13" customFormat="1">
      <c r="A3286" s="13"/>
      <c r="B3286" s="249"/>
      <c r="C3286" s="250"/>
      <c r="D3286" s="251" t="s">
        <v>260</v>
      </c>
      <c r="E3286" s="252" t="s">
        <v>1</v>
      </c>
      <c r="F3286" s="253" t="s">
        <v>2996</v>
      </c>
      <c r="G3286" s="250"/>
      <c r="H3286" s="254">
        <v>20</v>
      </c>
      <c r="I3286" s="255"/>
      <c r="J3286" s="250"/>
      <c r="K3286" s="250"/>
      <c r="L3286" s="256"/>
      <c r="M3286" s="257"/>
      <c r="N3286" s="258"/>
      <c r="O3286" s="258"/>
      <c r="P3286" s="258"/>
      <c r="Q3286" s="258"/>
      <c r="R3286" s="258"/>
      <c r="S3286" s="258"/>
      <c r="T3286" s="25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60" t="s">
        <v>260</v>
      </c>
      <c r="AU3286" s="260" t="s">
        <v>93</v>
      </c>
      <c r="AV3286" s="13" t="s">
        <v>93</v>
      </c>
      <c r="AW3286" s="13" t="s">
        <v>40</v>
      </c>
      <c r="AX3286" s="13" t="s">
        <v>84</v>
      </c>
      <c r="AY3286" s="260" t="s">
        <v>251</v>
      </c>
    </row>
    <row r="3287" s="13" customFormat="1">
      <c r="A3287" s="13"/>
      <c r="B3287" s="249"/>
      <c r="C3287" s="250"/>
      <c r="D3287" s="251" t="s">
        <v>260</v>
      </c>
      <c r="E3287" s="252" t="s">
        <v>1</v>
      </c>
      <c r="F3287" s="253" t="s">
        <v>2997</v>
      </c>
      <c r="G3287" s="250"/>
      <c r="H3287" s="254">
        <v>20</v>
      </c>
      <c r="I3287" s="255"/>
      <c r="J3287" s="250"/>
      <c r="K3287" s="250"/>
      <c r="L3287" s="256"/>
      <c r="M3287" s="257"/>
      <c r="N3287" s="258"/>
      <c r="O3287" s="258"/>
      <c r="P3287" s="258"/>
      <c r="Q3287" s="258"/>
      <c r="R3287" s="258"/>
      <c r="S3287" s="258"/>
      <c r="T3287" s="25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60" t="s">
        <v>260</v>
      </c>
      <c r="AU3287" s="260" t="s">
        <v>93</v>
      </c>
      <c r="AV3287" s="13" t="s">
        <v>93</v>
      </c>
      <c r="AW3287" s="13" t="s">
        <v>40</v>
      </c>
      <c r="AX3287" s="13" t="s">
        <v>84</v>
      </c>
      <c r="AY3287" s="260" t="s">
        <v>251</v>
      </c>
    </row>
    <row r="3288" s="13" customFormat="1">
      <c r="A3288" s="13"/>
      <c r="B3288" s="249"/>
      <c r="C3288" s="250"/>
      <c r="D3288" s="251" t="s">
        <v>260</v>
      </c>
      <c r="E3288" s="252" t="s">
        <v>1</v>
      </c>
      <c r="F3288" s="253" t="s">
        <v>1591</v>
      </c>
      <c r="G3288" s="250"/>
      <c r="H3288" s="254">
        <v>20</v>
      </c>
      <c r="I3288" s="255"/>
      <c r="J3288" s="250"/>
      <c r="K3288" s="250"/>
      <c r="L3288" s="256"/>
      <c r="M3288" s="257"/>
      <c r="N3288" s="258"/>
      <c r="O3288" s="258"/>
      <c r="P3288" s="258"/>
      <c r="Q3288" s="258"/>
      <c r="R3288" s="258"/>
      <c r="S3288" s="258"/>
      <c r="T3288" s="25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60" t="s">
        <v>260</v>
      </c>
      <c r="AU3288" s="260" t="s">
        <v>93</v>
      </c>
      <c r="AV3288" s="13" t="s">
        <v>93</v>
      </c>
      <c r="AW3288" s="13" t="s">
        <v>40</v>
      </c>
      <c r="AX3288" s="13" t="s">
        <v>84</v>
      </c>
      <c r="AY3288" s="260" t="s">
        <v>251</v>
      </c>
    </row>
    <row r="3289" s="13" customFormat="1">
      <c r="A3289" s="13"/>
      <c r="B3289" s="249"/>
      <c r="C3289" s="250"/>
      <c r="D3289" s="251" t="s">
        <v>260</v>
      </c>
      <c r="E3289" s="252" t="s">
        <v>1</v>
      </c>
      <c r="F3289" s="253" t="s">
        <v>1592</v>
      </c>
      <c r="G3289" s="250"/>
      <c r="H3289" s="254">
        <v>20</v>
      </c>
      <c r="I3289" s="255"/>
      <c r="J3289" s="250"/>
      <c r="K3289" s="250"/>
      <c r="L3289" s="256"/>
      <c r="M3289" s="257"/>
      <c r="N3289" s="258"/>
      <c r="O3289" s="258"/>
      <c r="P3289" s="258"/>
      <c r="Q3289" s="258"/>
      <c r="R3289" s="258"/>
      <c r="S3289" s="258"/>
      <c r="T3289" s="25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60" t="s">
        <v>260</v>
      </c>
      <c r="AU3289" s="260" t="s">
        <v>93</v>
      </c>
      <c r="AV3289" s="13" t="s">
        <v>93</v>
      </c>
      <c r="AW3289" s="13" t="s">
        <v>40</v>
      </c>
      <c r="AX3289" s="13" t="s">
        <v>84</v>
      </c>
      <c r="AY3289" s="260" t="s">
        <v>251</v>
      </c>
    </row>
    <row r="3290" s="16" customFormat="1">
      <c r="A3290" s="16"/>
      <c r="B3290" s="283"/>
      <c r="C3290" s="284"/>
      <c r="D3290" s="251" t="s">
        <v>260</v>
      </c>
      <c r="E3290" s="285" t="s">
        <v>1</v>
      </c>
      <c r="F3290" s="286" t="s">
        <v>329</v>
      </c>
      <c r="G3290" s="284"/>
      <c r="H3290" s="287">
        <v>100</v>
      </c>
      <c r="I3290" s="288"/>
      <c r="J3290" s="284"/>
      <c r="K3290" s="284"/>
      <c r="L3290" s="289"/>
      <c r="M3290" s="290"/>
      <c r="N3290" s="291"/>
      <c r="O3290" s="291"/>
      <c r="P3290" s="291"/>
      <c r="Q3290" s="291"/>
      <c r="R3290" s="291"/>
      <c r="S3290" s="291"/>
      <c r="T3290" s="292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T3290" s="293" t="s">
        <v>260</v>
      </c>
      <c r="AU3290" s="293" t="s">
        <v>93</v>
      </c>
      <c r="AV3290" s="16" t="s">
        <v>273</v>
      </c>
      <c r="AW3290" s="16" t="s">
        <v>40</v>
      </c>
      <c r="AX3290" s="16" t="s">
        <v>84</v>
      </c>
      <c r="AY3290" s="293" t="s">
        <v>251</v>
      </c>
    </row>
    <row r="3291" s="15" customFormat="1">
      <c r="A3291" s="15"/>
      <c r="B3291" s="272"/>
      <c r="C3291" s="273"/>
      <c r="D3291" s="251" t="s">
        <v>260</v>
      </c>
      <c r="E3291" s="274" t="s">
        <v>1</v>
      </c>
      <c r="F3291" s="275" t="s">
        <v>2982</v>
      </c>
      <c r="G3291" s="273"/>
      <c r="H3291" s="274" t="s">
        <v>1</v>
      </c>
      <c r="I3291" s="276"/>
      <c r="J3291" s="273"/>
      <c r="K3291" s="273"/>
      <c r="L3291" s="277"/>
      <c r="M3291" s="278"/>
      <c r="N3291" s="279"/>
      <c r="O3291" s="279"/>
      <c r="P3291" s="279"/>
      <c r="Q3291" s="279"/>
      <c r="R3291" s="279"/>
      <c r="S3291" s="279"/>
      <c r="T3291" s="280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81" t="s">
        <v>260</v>
      </c>
      <c r="AU3291" s="281" t="s">
        <v>93</v>
      </c>
      <c r="AV3291" s="15" t="s">
        <v>91</v>
      </c>
      <c r="AW3291" s="15" t="s">
        <v>40</v>
      </c>
      <c r="AX3291" s="15" t="s">
        <v>84</v>
      </c>
      <c r="AY3291" s="281" t="s">
        <v>251</v>
      </c>
    </row>
    <row r="3292" s="13" customFormat="1">
      <c r="A3292" s="13"/>
      <c r="B3292" s="249"/>
      <c r="C3292" s="250"/>
      <c r="D3292" s="251" t="s">
        <v>260</v>
      </c>
      <c r="E3292" s="252" t="s">
        <v>1</v>
      </c>
      <c r="F3292" s="253" t="s">
        <v>2807</v>
      </c>
      <c r="G3292" s="250"/>
      <c r="H3292" s="254">
        <v>2</v>
      </c>
      <c r="I3292" s="255"/>
      <c r="J3292" s="250"/>
      <c r="K3292" s="250"/>
      <c r="L3292" s="256"/>
      <c r="M3292" s="257"/>
      <c r="N3292" s="258"/>
      <c r="O3292" s="258"/>
      <c r="P3292" s="258"/>
      <c r="Q3292" s="258"/>
      <c r="R3292" s="258"/>
      <c r="S3292" s="258"/>
      <c r="T3292" s="25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60" t="s">
        <v>260</v>
      </c>
      <c r="AU3292" s="260" t="s">
        <v>93</v>
      </c>
      <c r="AV3292" s="13" t="s">
        <v>93</v>
      </c>
      <c r="AW3292" s="13" t="s">
        <v>40</v>
      </c>
      <c r="AX3292" s="13" t="s">
        <v>84</v>
      </c>
      <c r="AY3292" s="260" t="s">
        <v>251</v>
      </c>
    </row>
    <row r="3293" s="16" customFormat="1">
      <c r="A3293" s="16"/>
      <c r="B3293" s="283"/>
      <c r="C3293" s="284"/>
      <c r="D3293" s="251" t="s">
        <v>260</v>
      </c>
      <c r="E3293" s="285" t="s">
        <v>1</v>
      </c>
      <c r="F3293" s="286" t="s">
        <v>329</v>
      </c>
      <c r="G3293" s="284"/>
      <c r="H3293" s="287">
        <v>2</v>
      </c>
      <c r="I3293" s="288"/>
      <c r="J3293" s="284"/>
      <c r="K3293" s="284"/>
      <c r="L3293" s="289"/>
      <c r="M3293" s="290"/>
      <c r="N3293" s="291"/>
      <c r="O3293" s="291"/>
      <c r="P3293" s="291"/>
      <c r="Q3293" s="291"/>
      <c r="R3293" s="291"/>
      <c r="S3293" s="291"/>
      <c r="T3293" s="292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T3293" s="293" t="s">
        <v>260</v>
      </c>
      <c r="AU3293" s="293" t="s">
        <v>93</v>
      </c>
      <c r="AV3293" s="16" t="s">
        <v>273</v>
      </c>
      <c r="AW3293" s="16" t="s">
        <v>40</v>
      </c>
      <c r="AX3293" s="16" t="s">
        <v>84</v>
      </c>
      <c r="AY3293" s="293" t="s">
        <v>251</v>
      </c>
    </row>
    <row r="3294" s="15" customFormat="1">
      <c r="A3294" s="15"/>
      <c r="B3294" s="272"/>
      <c r="C3294" s="273"/>
      <c r="D3294" s="251" t="s">
        <v>260</v>
      </c>
      <c r="E3294" s="274" t="s">
        <v>1</v>
      </c>
      <c r="F3294" s="275" t="s">
        <v>2984</v>
      </c>
      <c r="G3294" s="273"/>
      <c r="H3294" s="274" t="s">
        <v>1</v>
      </c>
      <c r="I3294" s="276"/>
      <c r="J3294" s="273"/>
      <c r="K3294" s="273"/>
      <c r="L3294" s="277"/>
      <c r="M3294" s="278"/>
      <c r="N3294" s="279"/>
      <c r="O3294" s="279"/>
      <c r="P3294" s="279"/>
      <c r="Q3294" s="279"/>
      <c r="R3294" s="279"/>
      <c r="S3294" s="279"/>
      <c r="T3294" s="280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81" t="s">
        <v>260</v>
      </c>
      <c r="AU3294" s="281" t="s">
        <v>93</v>
      </c>
      <c r="AV3294" s="15" t="s">
        <v>91</v>
      </c>
      <c r="AW3294" s="15" t="s">
        <v>40</v>
      </c>
      <c r="AX3294" s="15" t="s">
        <v>84</v>
      </c>
      <c r="AY3294" s="281" t="s">
        <v>251</v>
      </c>
    </row>
    <row r="3295" s="13" customFormat="1">
      <c r="A3295" s="13"/>
      <c r="B3295" s="249"/>
      <c r="C3295" s="250"/>
      <c r="D3295" s="251" t="s">
        <v>260</v>
      </c>
      <c r="E3295" s="252" t="s">
        <v>1</v>
      </c>
      <c r="F3295" s="253" t="s">
        <v>2819</v>
      </c>
      <c r="G3295" s="250"/>
      <c r="H3295" s="254">
        <v>1</v>
      </c>
      <c r="I3295" s="255"/>
      <c r="J3295" s="250"/>
      <c r="K3295" s="250"/>
      <c r="L3295" s="256"/>
      <c r="M3295" s="257"/>
      <c r="N3295" s="258"/>
      <c r="O3295" s="258"/>
      <c r="P3295" s="258"/>
      <c r="Q3295" s="258"/>
      <c r="R3295" s="258"/>
      <c r="S3295" s="258"/>
      <c r="T3295" s="25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60" t="s">
        <v>260</v>
      </c>
      <c r="AU3295" s="260" t="s">
        <v>93</v>
      </c>
      <c r="AV3295" s="13" t="s">
        <v>93</v>
      </c>
      <c r="AW3295" s="13" t="s">
        <v>40</v>
      </c>
      <c r="AX3295" s="13" t="s">
        <v>84</v>
      </c>
      <c r="AY3295" s="260" t="s">
        <v>251</v>
      </c>
    </row>
    <row r="3296" s="16" customFormat="1">
      <c r="A3296" s="16"/>
      <c r="B3296" s="283"/>
      <c r="C3296" s="284"/>
      <c r="D3296" s="251" t="s">
        <v>260</v>
      </c>
      <c r="E3296" s="285" t="s">
        <v>1</v>
      </c>
      <c r="F3296" s="286" t="s">
        <v>329</v>
      </c>
      <c r="G3296" s="284"/>
      <c r="H3296" s="287">
        <v>1</v>
      </c>
      <c r="I3296" s="288"/>
      <c r="J3296" s="284"/>
      <c r="K3296" s="284"/>
      <c r="L3296" s="289"/>
      <c r="M3296" s="290"/>
      <c r="N3296" s="291"/>
      <c r="O3296" s="291"/>
      <c r="P3296" s="291"/>
      <c r="Q3296" s="291"/>
      <c r="R3296" s="291"/>
      <c r="S3296" s="291"/>
      <c r="T3296" s="292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T3296" s="293" t="s">
        <v>260</v>
      </c>
      <c r="AU3296" s="293" t="s">
        <v>93</v>
      </c>
      <c r="AV3296" s="16" t="s">
        <v>273</v>
      </c>
      <c r="AW3296" s="16" t="s">
        <v>40</v>
      </c>
      <c r="AX3296" s="16" t="s">
        <v>84</v>
      </c>
      <c r="AY3296" s="293" t="s">
        <v>251</v>
      </c>
    </row>
    <row r="3297" s="15" customFormat="1">
      <c r="A3297" s="15"/>
      <c r="B3297" s="272"/>
      <c r="C3297" s="273"/>
      <c r="D3297" s="251" t="s">
        <v>260</v>
      </c>
      <c r="E3297" s="274" t="s">
        <v>1</v>
      </c>
      <c r="F3297" s="275" t="s">
        <v>1032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260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251</v>
      </c>
    </row>
    <row r="3298" s="15" customFormat="1">
      <c r="A3298" s="15"/>
      <c r="B3298" s="272"/>
      <c r="C3298" s="273"/>
      <c r="D3298" s="251" t="s">
        <v>260</v>
      </c>
      <c r="E3298" s="274" t="s">
        <v>1</v>
      </c>
      <c r="F3298" s="275" t="s">
        <v>3042</v>
      </c>
      <c r="G3298" s="273"/>
      <c r="H3298" s="274" t="s">
        <v>1</v>
      </c>
      <c r="I3298" s="276"/>
      <c r="J3298" s="273"/>
      <c r="K3298" s="273"/>
      <c r="L3298" s="277"/>
      <c r="M3298" s="278"/>
      <c r="N3298" s="279"/>
      <c r="O3298" s="279"/>
      <c r="P3298" s="279"/>
      <c r="Q3298" s="279"/>
      <c r="R3298" s="279"/>
      <c r="S3298" s="279"/>
      <c r="T3298" s="280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81" t="s">
        <v>260</v>
      </c>
      <c r="AU3298" s="281" t="s">
        <v>93</v>
      </c>
      <c r="AV3298" s="15" t="s">
        <v>91</v>
      </c>
      <c r="AW3298" s="15" t="s">
        <v>40</v>
      </c>
      <c r="AX3298" s="15" t="s">
        <v>84</v>
      </c>
      <c r="AY3298" s="281" t="s">
        <v>251</v>
      </c>
    </row>
    <row r="3299" s="13" customFormat="1">
      <c r="A3299" s="13"/>
      <c r="B3299" s="249"/>
      <c r="C3299" s="250"/>
      <c r="D3299" s="251" t="s">
        <v>260</v>
      </c>
      <c r="E3299" s="252" t="s">
        <v>1</v>
      </c>
      <c r="F3299" s="253" t="s">
        <v>1034</v>
      </c>
      <c r="G3299" s="250"/>
      <c r="H3299" s="254">
        <v>3</v>
      </c>
      <c r="I3299" s="255"/>
      <c r="J3299" s="250"/>
      <c r="K3299" s="250"/>
      <c r="L3299" s="256"/>
      <c r="M3299" s="257"/>
      <c r="N3299" s="258"/>
      <c r="O3299" s="258"/>
      <c r="P3299" s="258"/>
      <c r="Q3299" s="258"/>
      <c r="R3299" s="258"/>
      <c r="S3299" s="258"/>
      <c r="T3299" s="25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60" t="s">
        <v>260</v>
      </c>
      <c r="AU3299" s="260" t="s">
        <v>93</v>
      </c>
      <c r="AV3299" s="13" t="s">
        <v>93</v>
      </c>
      <c r="AW3299" s="13" t="s">
        <v>40</v>
      </c>
      <c r="AX3299" s="13" t="s">
        <v>84</v>
      </c>
      <c r="AY3299" s="260" t="s">
        <v>251</v>
      </c>
    </row>
    <row r="3300" s="16" customFormat="1">
      <c r="A3300" s="16"/>
      <c r="B3300" s="283"/>
      <c r="C3300" s="284"/>
      <c r="D3300" s="251" t="s">
        <v>260</v>
      </c>
      <c r="E3300" s="285" t="s">
        <v>1</v>
      </c>
      <c r="F3300" s="286" t="s">
        <v>329</v>
      </c>
      <c r="G3300" s="284"/>
      <c r="H3300" s="287">
        <v>3</v>
      </c>
      <c r="I3300" s="288"/>
      <c r="J3300" s="284"/>
      <c r="K3300" s="284"/>
      <c r="L3300" s="289"/>
      <c r="M3300" s="290"/>
      <c r="N3300" s="291"/>
      <c r="O3300" s="291"/>
      <c r="P3300" s="291"/>
      <c r="Q3300" s="291"/>
      <c r="R3300" s="291"/>
      <c r="S3300" s="291"/>
      <c r="T3300" s="292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T3300" s="293" t="s">
        <v>260</v>
      </c>
      <c r="AU3300" s="293" t="s">
        <v>93</v>
      </c>
      <c r="AV3300" s="16" t="s">
        <v>273</v>
      </c>
      <c r="AW3300" s="16" t="s">
        <v>40</v>
      </c>
      <c r="AX3300" s="16" t="s">
        <v>84</v>
      </c>
      <c r="AY3300" s="293" t="s">
        <v>251</v>
      </c>
    </row>
    <row r="3301" s="15" customFormat="1">
      <c r="A3301" s="15"/>
      <c r="B3301" s="272"/>
      <c r="C3301" s="273"/>
      <c r="D3301" s="251" t="s">
        <v>260</v>
      </c>
      <c r="E3301" s="274" t="s">
        <v>1</v>
      </c>
      <c r="F3301" s="275" t="s">
        <v>3043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260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251</v>
      </c>
    </row>
    <row r="3302" s="13" customFormat="1">
      <c r="A3302" s="13"/>
      <c r="B3302" s="249"/>
      <c r="C3302" s="250"/>
      <c r="D3302" s="251" t="s">
        <v>260</v>
      </c>
      <c r="E3302" s="252" t="s">
        <v>1</v>
      </c>
      <c r="F3302" s="253" t="s">
        <v>3044</v>
      </c>
      <c r="G3302" s="250"/>
      <c r="H3302" s="254">
        <v>4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260</v>
      </c>
      <c r="AU3302" s="260" t="s">
        <v>93</v>
      </c>
      <c r="AV3302" s="13" t="s">
        <v>93</v>
      </c>
      <c r="AW3302" s="13" t="s">
        <v>40</v>
      </c>
      <c r="AX3302" s="13" t="s">
        <v>84</v>
      </c>
      <c r="AY3302" s="260" t="s">
        <v>251</v>
      </c>
    </row>
    <row r="3303" s="16" customFormat="1">
      <c r="A3303" s="16"/>
      <c r="B3303" s="283"/>
      <c r="C3303" s="284"/>
      <c r="D3303" s="251" t="s">
        <v>260</v>
      </c>
      <c r="E3303" s="285" t="s">
        <v>1</v>
      </c>
      <c r="F3303" s="286" t="s">
        <v>329</v>
      </c>
      <c r="G3303" s="284"/>
      <c r="H3303" s="287">
        <v>4</v>
      </c>
      <c r="I3303" s="288"/>
      <c r="J3303" s="284"/>
      <c r="K3303" s="284"/>
      <c r="L3303" s="289"/>
      <c r="M3303" s="290"/>
      <c r="N3303" s="291"/>
      <c r="O3303" s="291"/>
      <c r="P3303" s="291"/>
      <c r="Q3303" s="291"/>
      <c r="R3303" s="291"/>
      <c r="S3303" s="291"/>
      <c r="T3303" s="292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T3303" s="293" t="s">
        <v>260</v>
      </c>
      <c r="AU3303" s="293" t="s">
        <v>93</v>
      </c>
      <c r="AV3303" s="16" t="s">
        <v>273</v>
      </c>
      <c r="AW3303" s="16" t="s">
        <v>40</v>
      </c>
      <c r="AX3303" s="16" t="s">
        <v>84</v>
      </c>
      <c r="AY3303" s="293" t="s">
        <v>251</v>
      </c>
    </row>
    <row r="3304" s="15" customFormat="1">
      <c r="A3304" s="15"/>
      <c r="B3304" s="272"/>
      <c r="C3304" s="273"/>
      <c r="D3304" s="251" t="s">
        <v>260</v>
      </c>
      <c r="E3304" s="274" t="s">
        <v>1</v>
      </c>
      <c r="F3304" s="275" t="s">
        <v>1033</v>
      </c>
      <c r="G3304" s="273"/>
      <c r="H3304" s="274" t="s">
        <v>1</v>
      </c>
      <c r="I3304" s="276"/>
      <c r="J3304" s="273"/>
      <c r="K3304" s="273"/>
      <c r="L3304" s="277"/>
      <c r="M3304" s="278"/>
      <c r="N3304" s="279"/>
      <c r="O3304" s="279"/>
      <c r="P3304" s="279"/>
      <c r="Q3304" s="279"/>
      <c r="R3304" s="279"/>
      <c r="S3304" s="279"/>
      <c r="T3304" s="280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81" t="s">
        <v>260</v>
      </c>
      <c r="AU3304" s="281" t="s">
        <v>93</v>
      </c>
      <c r="AV3304" s="15" t="s">
        <v>91</v>
      </c>
      <c r="AW3304" s="15" t="s">
        <v>40</v>
      </c>
      <c r="AX3304" s="15" t="s">
        <v>84</v>
      </c>
      <c r="AY3304" s="281" t="s">
        <v>251</v>
      </c>
    </row>
    <row r="3305" s="13" customFormat="1">
      <c r="A3305" s="13"/>
      <c r="B3305" s="249"/>
      <c r="C3305" s="250"/>
      <c r="D3305" s="251" t="s">
        <v>260</v>
      </c>
      <c r="E3305" s="252" t="s">
        <v>1</v>
      </c>
      <c r="F3305" s="253" t="s">
        <v>1034</v>
      </c>
      <c r="G3305" s="250"/>
      <c r="H3305" s="254">
        <v>3</v>
      </c>
      <c r="I3305" s="255"/>
      <c r="J3305" s="250"/>
      <c r="K3305" s="250"/>
      <c r="L3305" s="256"/>
      <c r="M3305" s="257"/>
      <c r="N3305" s="258"/>
      <c r="O3305" s="258"/>
      <c r="P3305" s="258"/>
      <c r="Q3305" s="258"/>
      <c r="R3305" s="258"/>
      <c r="S3305" s="258"/>
      <c r="T3305" s="25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60" t="s">
        <v>260</v>
      </c>
      <c r="AU3305" s="260" t="s">
        <v>93</v>
      </c>
      <c r="AV3305" s="13" t="s">
        <v>93</v>
      </c>
      <c r="AW3305" s="13" t="s">
        <v>40</v>
      </c>
      <c r="AX3305" s="13" t="s">
        <v>84</v>
      </c>
      <c r="AY3305" s="260" t="s">
        <v>251</v>
      </c>
    </row>
    <row r="3306" s="16" customFormat="1">
      <c r="A3306" s="16"/>
      <c r="B3306" s="283"/>
      <c r="C3306" s="284"/>
      <c r="D3306" s="251" t="s">
        <v>260</v>
      </c>
      <c r="E3306" s="285" t="s">
        <v>1</v>
      </c>
      <c r="F3306" s="286" t="s">
        <v>329</v>
      </c>
      <c r="G3306" s="284"/>
      <c r="H3306" s="287">
        <v>3</v>
      </c>
      <c r="I3306" s="288"/>
      <c r="J3306" s="284"/>
      <c r="K3306" s="284"/>
      <c r="L3306" s="289"/>
      <c r="M3306" s="290"/>
      <c r="N3306" s="291"/>
      <c r="O3306" s="291"/>
      <c r="P3306" s="291"/>
      <c r="Q3306" s="291"/>
      <c r="R3306" s="291"/>
      <c r="S3306" s="291"/>
      <c r="T3306" s="292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T3306" s="293" t="s">
        <v>260</v>
      </c>
      <c r="AU3306" s="293" t="s">
        <v>93</v>
      </c>
      <c r="AV3306" s="16" t="s">
        <v>273</v>
      </c>
      <c r="AW3306" s="16" t="s">
        <v>40</v>
      </c>
      <c r="AX3306" s="16" t="s">
        <v>84</v>
      </c>
      <c r="AY3306" s="293" t="s">
        <v>251</v>
      </c>
    </row>
    <row r="3307" s="15" customFormat="1">
      <c r="A3307" s="15"/>
      <c r="B3307" s="272"/>
      <c r="C3307" s="273"/>
      <c r="D3307" s="251" t="s">
        <v>260</v>
      </c>
      <c r="E3307" s="274" t="s">
        <v>1</v>
      </c>
      <c r="F3307" s="275" t="s">
        <v>1035</v>
      </c>
      <c r="G3307" s="273"/>
      <c r="H3307" s="274" t="s">
        <v>1</v>
      </c>
      <c r="I3307" s="276"/>
      <c r="J3307" s="273"/>
      <c r="K3307" s="273"/>
      <c r="L3307" s="277"/>
      <c r="M3307" s="278"/>
      <c r="N3307" s="279"/>
      <c r="O3307" s="279"/>
      <c r="P3307" s="279"/>
      <c r="Q3307" s="279"/>
      <c r="R3307" s="279"/>
      <c r="S3307" s="279"/>
      <c r="T3307" s="280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T3307" s="281" t="s">
        <v>260</v>
      </c>
      <c r="AU3307" s="281" t="s">
        <v>93</v>
      </c>
      <c r="AV3307" s="15" t="s">
        <v>91</v>
      </c>
      <c r="AW3307" s="15" t="s">
        <v>40</v>
      </c>
      <c r="AX3307" s="15" t="s">
        <v>84</v>
      </c>
      <c r="AY3307" s="281" t="s">
        <v>251</v>
      </c>
    </row>
    <row r="3308" s="13" customFormat="1">
      <c r="A3308" s="13"/>
      <c r="B3308" s="249"/>
      <c r="C3308" s="250"/>
      <c r="D3308" s="251" t="s">
        <v>260</v>
      </c>
      <c r="E3308" s="252" t="s">
        <v>1</v>
      </c>
      <c r="F3308" s="253" t="s">
        <v>1036</v>
      </c>
      <c r="G3308" s="250"/>
      <c r="H3308" s="254">
        <v>9</v>
      </c>
      <c r="I3308" s="255"/>
      <c r="J3308" s="250"/>
      <c r="K3308" s="250"/>
      <c r="L3308" s="256"/>
      <c r="M3308" s="257"/>
      <c r="N3308" s="258"/>
      <c r="O3308" s="258"/>
      <c r="P3308" s="258"/>
      <c r="Q3308" s="258"/>
      <c r="R3308" s="258"/>
      <c r="S3308" s="258"/>
      <c r="T3308" s="25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60" t="s">
        <v>260</v>
      </c>
      <c r="AU3308" s="260" t="s">
        <v>93</v>
      </c>
      <c r="AV3308" s="13" t="s">
        <v>93</v>
      </c>
      <c r="AW3308" s="13" t="s">
        <v>40</v>
      </c>
      <c r="AX3308" s="13" t="s">
        <v>84</v>
      </c>
      <c r="AY3308" s="260" t="s">
        <v>251</v>
      </c>
    </row>
    <row r="3309" s="16" customFormat="1">
      <c r="A3309" s="16"/>
      <c r="B3309" s="283"/>
      <c r="C3309" s="284"/>
      <c r="D3309" s="251" t="s">
        <v>260</v>
      </c>
      <c r="E3309" s="285" t="s">
        <v>1</v>
      </c>
      <c r="F3309" s="286" t="s">
        <v>329</v>
      </c>
      <c r="G3309" s="284"/>
      <c r="H3309" s="287">
        <v>9</v>
      </c>
      <c r="I3309" s="288"/>
      <c r="J3309" s="284"/>
      <c r="K3309" s="284"/>
      <c r="L3309" s="289"/>
      <c r="M3309" s="290"/>
      <c r="N3309" s="291"/>
      <c r="O3309" s="291"/>
      <c r="P3309" s="291"/>
      <c r="Q3309" s="291"/>
      <c r="R3309" s="291"/>
      <c r="S3309" s="291"/>
      <c r="T3309" s="292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93" t="s">
        <v>260</v>
      </c>
      <c r="AU3309" s="293" t="s">
        <v>93</v>
      </c>
      <c r="AV3309" s="16" t="s">
        <v>273</v>
      </c>
      <c r="AW3309" s="16" t="s">
        <v>40</v>
      </c>
      <c r="AX3309" s="16" t="s">
        <v>84</v>
      </c>
      <c r="AY3309" s="293" t="s">
        <v>251</v>
      </c>
    </row>
    <row r="3310" s="14" customFormat="1">
      <c r="A3310" s="14"/>
      <c r="B3310" s="261"/>
      <c r="C3310" s="262"/>
      <c r="D3310" s="251" t="s">
        <v>260</v>
      </c>
      <c r="E3310" s="263" t="s">
        <v>1</v>
      </c>
      <c r="F3310" s="264" t="s">
        <v>262</v>
      </c>
      <c r="G3310" s="262"/>
      <c r="H3310" s="265">
        <v>122</v>
      </c>
      <c r="I3310" s="266"/>
      <c r="J3310" s="262"/>
      <c r="K3310" s="262"/>
      <c r="L3310" s="267"/>
      <c r="M3310" s="268"/>
      <c r="N3310" s="269"/>
      <c r="O3310" s="269"/>
      <c r="P3310" s="269"/>
      <c r="Q3310" s="269"/>
      <c r="R3310" s="269"/>
      <c r="S3310" s="269"/>
      <c r="T3310" s="270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71" t="s">
        <v>260</v>
      </c>
      <c r="AU3310" s="271" t="s">
        <v>93</v>
      </c>
      <c r="AV3310" s="14" t="s">
        <v>257</v>
      </c>
      <c r="AW3310" s="14" t="s">
        <v>40</v>
      </c>
      <c r="AX3310" s="14" t="s">
        <v>91</v>
      </c>
      <c r="AY3310" s="271" t="s">
        <v>251</v>
      </c>
    </row>
    <row r="3311" s="2" customFormat="1" ht="24.15" customHeight="1">
      <c r="A3311" s="41"/>
      <c r="B3311" s="42"/>
      <c r="C3311" s="230" t="s">
        <v>3069</v>
      </c>
      <c r="D3311" s="230" t="s">
        <v>253</v>
      </c>
      <c r="E3311" s="231" t="s">
        <v>3070</v>
      </c>
      <c r="F3311" s="232" t="s">
        <v>3071</v>
      </c>
      <c r="G3311" s="233" t="s">
        <v>571</v>
      </c>
      <c r="H3311" s="234">
        <v>1</v>
      </c>
      <c r="I3311" s="235"/>
      <c r="J3311" s="236">
        <f>ROUND(I3311*H3311,2)</f>
        <v>0</v>
      </c>
      <c r="K3311" s="237"/>
      <c r="L3311" s="47"/>
      <c r="M3311" s="238" t="s">
        <v>1</v>
      </c>
      <c r="N3311" s="239" t="s">
        <v>49</v>
      </c>
      <c r="O3311" s="94"/>
      <c r="P3311" s="240">
        <f>O3311*H3311</f>
        <v>0</v>
      </c>
      <c r="Q3311" s="240">
        <v>0</v>
      </c>
      <c r="R3311" s="240">
        <f>Q3311*H3311</f>
        <v>0</v>
      </c>
      <c r="S3311" s="240">
        <v>0</v>
      </c>
      <c r="T3311" s="241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42" t="s">
        <v>304</v>
      </c>
      <c r="AT3311" s="242" t="s">
        <v>253</v>
      </c>
      <c r="AU3311" s="242" t="s">
        <v>93</v>
      </c>
      <c r="AY3311" s="19" t="s">
        <v>251</v>
      </c>
      <c r="BE3311" s="243">
        <f>IF(N3311="základní",J3311,0)</f>
        <v>0</v>
      </c>
      <c r="BF3311" s="243">
        <f>IF(N3311="snížená",J3311,0)</f>
        <v>0</v>
      </c>
      <c r="BG3311" s="243">
        <f>IF(N3311="zákl. přenesená",J3311,0)</f>
        <v>0</v>
      </c>
      <c r="BH3311" s="243">
        <f>IF(N3311="sníž. přenesená",J3311,0)</f>
        <v>0</v>
      </c>
      <c r="BI3311" s="243">
        <f>IF(N3311="nulová",J3311,0)</f>
        <v>0</v>
      </c>
      <c r="BJ3311" s="19" t="s">
        <v>91</v>
      </c>
      <c r="BK3311" s="243">
        <f>ROUND(I3311*H3311,2)</f>
        <v>0</v>
      </c>
      <c r="BL3311" s="19" t="s">
        <v>304</v>
      </c>
      <c r="BM3311" s="242" t="s">
        <v>3072</v>
      </c>
    </row>
    <row r="3312" s="2" customFormat="1">
      <c r="A3312" s="41"/>
      <c r="B3312" s="42"/>
      <c r="C3312" s="43"/>
      <c r="D3312" s="244" t="s">
        <v>258</v>
      </c>
      <c r="E3312" s="43"/>
      <c r="F3312" s="245" t="s">
        <v>3073</v>
      </c>
      <c r="G3312" s="43"/>
      <c r="H3312" s="43"/>
      <c r="I3312" s="246"/>
      <c r="J3312" s="43"/>
      <c r="K3312" s="43"/>
      <c r="L3312" s="47"/>
      <c r="M3312" s="247"/>
      <c r="N3312" s="248"/>
      <c r="O3312" s="94"/>
      <c r="P3312" s="94"/>
      <c r="Q3312" s="94"/>
      <c r="R3312" s="94"/>
      <c r="S3312" s="94"/>
      <c r="T3312" s="95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19" t="s">
        <v>258</v>
      </c>
      <c r="AU3312" s="19" t="s">
        <v>93</v>
      </c>
    </row>
    <row r="3313" s="15" customFormat="1">
      <c r="A3313" s="15"/>
      <c r="B3313" s="272"/>
      <c r="C3313" s="273"/>
      <c r="D3313" s="251" t="s">
        <v>260</v>
      </c>
      <c r="E3313" s="274" t="s">
        <v>1</v>
      </c>
      <c r="F3313" s="275" t="s">
        <v>1032</v>
      </c>
      <c r="G3313" s="273"/>
      <c r="H3313" s="274" t="s">
        <v>1</v>
      </c>
      <c r="I3313" s="276"/>
      <c r="J3313" s="273"/>
      <c r="K3313" s="273"/>
      <c r="L3313" s="277"/>
      <c r="M3313" s="278"/>
      <c r="N3313" s="279"/>
      <c r="O3313" s="279"/>
      <c r="P3313" s="279"/>
      <c r="Q3313" s="279"/>
      <c r="R3313" s="279"/>
      <c r="S3313" s="279"/>
      <c r="T3313" s="280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81" t="s">
        <v>260</v>
      </c>
      <c r="AU3313" s="281" t="s">
        <v>93</v>
      </c>
      <c r="AV3313" s="15" t="s">
        <v>91</v>
      </c>
      <c r="AW3313" s="15" t="s">
        <v>40</v>
      </c>
      <c r="AX3313" s="15" t="s">
        <v>84</v>
      </c>
      <c r="AY3313" s="281" t="s">
        <v>251</v>
      </c>
    </row>
    <row r="3314" s="15" customFormat="1">
      <c r="A3314" s="15"/>
      <c r="B3314" s="272"/>
      <c r="C3314" s="273"/>
      <c r="D3314" s="251" t="s">
        <v>260</v>
      </c>
      <c r="E3314" s="274" t="s">
        <v>1</v>
      </c>
      <c r="F3314" s="275" t="s">
        <v>3074</v>
      </c>
      <c r="G3314" s="273"/>
      <c r="H3314" s="274" t="s">
        <v>1</v>
      </c>
      <c r="I3314" s="276"/>
      <c r="J3314" s="273"/>
      <c r="K3314" s="273"/>
      <c r="L3314" s="277"/>
      <c r="M3314" s="278"/>
      <c r="N3314" s="279"/>
      <c r="O3314" s="279"/>
      <c r="P3314" s="279"/>
      <c r="Q3314" s="279"/>
      <c r="R3314" s="279"/>
      <c r="S3314" s="279"/>
      <c r="T3314" s="280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T3314" s="281" t="s">
        <v>260</v>
      </c>
      <c r="AU3314" s="281" t="s">
        <v>93</v>
      </c>
      <c r="AV3314" s="15" t="s">
        <v>91</v>
      </c>
      <c r="AW3314" s="15" t="s">
        <v>40</v>
      </c>
      <c r="AX3314" s="15" t="s">
        <v>84</v>
      </c>
      <c r="AY3314" s="281" t="s">
        <v>251</v>
      </c>
    </row>
    <row r="3315" s="13" customFormat="1">
      <c r="A3315" s="13"/>
      <c r="B3315" s="249"/>
      <c r="C3315" s="250"/>
      <c r="D3315" s="251" t="s">
        <v>260</v>
      </c>
      <c r="E3315" s="252" t="s">
        <v>1</v>
      </c>
      <c r="F3315" s="253" t="s">
        <v>1820</v>
      </c>
      <c r="G3315" s="250"/>
      <c r="H3315" s="254">
        <v>1</v>
      </c>
      <c r="I3315" s="255"/>
      <c r="J3315" s="250"/>
      <c r="K3315" s="250"/>
      <c r="L3315" s="256"/>
      <c r="M3315" s="257"/>
      <c r="N3315" s="258"/>
      <c r="O3315" s="258"/>
      <c r="P3315" s="258"/>
      <c r="Q3315" s="258"/>
      <c r="R3315" s="258"/>
      <c r="S3315" s="258"/>
      <c r="T3315" s="25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60" t="s">
        <v>260</v>
      </c>
      <c r="AU3315" s="260" t="s">
        <v>93</v>
      </c>
      <c r="AV3315" s="13" t="s">
        <v>93</v>
      </c>
      <c r="AW3315" s="13" t="s">
        <v>40</v>
      </c>
      <c r="AX3315" s="13" t="s">
        <v>91</v>
      </c>
      <c r="AY3315" s="260" t="s">
        <v>251</v>
      </c>
    </row>
    <row r="3316" s="2" customFormat="1" ht="24.15" customHeight="1">
      <c r="A3316" s="41"/>
      <c r="B3316" s="42"/>
      <c r="C3316" s="294" t="s">
        <v>3075</v>
      </c>
      <c r="D3316" s="294" t="s">
        <v>338</v>
      </c>
      <c r="E3316" s="295" t="s">
        <v>3076</v>
      </c>
      <c r="F3316" s="296" t="s">
        <v>3077</v>
      </c>
      <c r="G3316" s="297" t="s">
        <v>571</v>
      </c>
      <c r="H3316" s="298">
        <v>1</v>
      </c>
      <c r="I3316" s="299"/>
      <c r="J3316" s="300">
        <f>ROUND(I3316*H3316,2)</f>
        <v>0</v>
      </c>
      <c r="K3316" s="301"/>
      <c r="L3316" s="302"/>
      <c r="M3316" s="303" t="s">
        <v>1</v>
      </c>
      <c r="N3316" s="304" t="s">
        <v>49</v>
      </c>
      <c r="O3316" s="94"/>
      <c r="P3316" s="240">
        <f>O3316*H3316</f>
        <v>0</v>
      </c>
      <c r="Q3316" s="240">
        <v>0.029999999999999999</v>
      </c>
      <c r="R3316" s="240">
        <f>Q3316*H3316</f>
        <v>0.029999999999999999</v>
      </c>
      <c r="S3316" s="240">
        <v>0</v>
      </c>
      <c r="T3316" s="241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42" t="s">
        <v>364</v>
      </c>
      <c r="AT3316" s="242" t="s">
        <v>338</v>
      </c>
      <c r="AU3316" s="242" t="s">
        <v>93</v>
      </c>
      <c r="AY3316" s="19" t="s">
        <v>251</v>
      </c>
      <c r="BE3316" s="243">
        <f>IF(N3316="základní",J3316,0)</f>
        <v>0</v>
      </c>
      <c r="BF3316" s="243">
        <f>IF(N3316="snížená",J3316,0)</f>
        <v>0</v>
      </c>
      <c r="BG3316" s="243">
        <f>IF(N3316="zákl. přenesená",J3316,0)</f>
        <v>0</v>
      </c>
      <c r="BH3316" s="243">
        <f>IF(N3316="sníž. přenesená",J3316,0)</f>
        <v>0</v>
      </c>
      <c r="BI3316" s="243">
        <f>IF(N3316="nulová",J3316,0)</f>
        <v>0</v>
      </c>
      <c r="BJ3316" s="19" t="s">
        <v>91</v>
      </c>
      <c r="BK3316" s="243">
        <f>ROUND(I3316*H3316,2)</f>
        <v>0</v>
      </c>
      <c r="BL3316" s="19" t="s">
        <v>304</v>
      </c>
      <c r="BM3316" s="242" t="s">
        <v>3078</v>
      </c>
    </row>
    <row r="3317" s="15" customFormat="1">
      <c r="A3317" s="15"/>
      <c r="B3317" s="272"/>
      <c r="C3317" s="273"/>
      <c r="D3317" s="251" t="s">
        <v>260</v>
      </c>
      <c r="E3317" s="274" t="s">
        <v>1</v>
      </c>
      <c r="F3317" s="275" t="s">
        <v>1032</v>
      </c>
      <c r="G3317" s="273"/>
      <c r="H3317" s="274" t="s">
        <v>1</v>
      </c>
      <c r="I3317" s="276"/>
      <c r="J3317" s="273"/>
      <c r="K3317" s="273"/>
      <c r="L3317" s="277"/>
      <c r="M3317" s="278"/>
      <c r="N3317" s="279"/>
      <c r="O3317" s="279"/>
      <c r="P3317" s="279"/>
      <c r="Q3317" s="279"/>
      <c r="R3317" s="279"/>
      <c r="S3317" s="279"/>
      <c r="T3317" s="280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81" t="s">
        <v>260</v>
      </c>
      <c r="AU3317" s="281" t="s">
        <v>93</v>
      </c>
      <c r="AV3317" s="15" t="s">
        <v>91</v>
      </c>
      <c r="AW3317" s="15" t="s">
        <v>40</v>
      </c>
      <c r="AX3317" s="15" t="s">
        <v>84</v>
      </c>
      <c r="AY3317" s="281" t="s">
        <v>251</v>
      </c>
    </row>
    <row r="3318" s="15" customFormat="1">
      <c r="A3318" s="15"/>
      <c r="B3318" s="272"/>
      <c r="C3318" s="273"/>
      <c r="D3318" s="251" t="s">
        <v>260</v>
      </c>
      <c r="E3318" s="274" t="s">
        <v>1</v>
      </c>
      <c r="F3318" s="275" t="s">
        <v>3074</v>
      </c>
      <c r="G3318" s="273"/>
      <c r="H3318" s="274" t="s">
        <v>1</v>
      </c>
      <c r="I3318" s="276"/>
      <c r="J3318" s="273"/>
      <c r="K3318" s="273"/>
      <c r="L3318" s="277"/>
      <c r="M3318" s="278"/>
      <c r="N3318" s="279"/>
      <c r="O3318" s="279"/>
      <c r="P3318" s="279"/>
      <c r="Q3318" s="279"/>
      <c r="R3318" s="279"/>
      <c r="S3318" s="279"/>
      <c r="T3318" s="280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T3318" s="281" t="s">
        <v>260</v>
      </c>
      <c r="AU3318" s="281" t="s">
        <v>93</v>
      </c>
      <c r="AV3318" s="15" t="s">
        <v>91</v>
      </c>
      <c r="AW3318" s="15" t="s">
        <v>40</v>
      </c>
      <c r="AX3318" s="15" t="s">
        <v>84</v>
      </c>
      <c r="AY3318" s="281" t="s">
        <v>251</v>
      </c>
    </row>
    <row r="3319" s="13" customFormat="1">
      <c r="A3319" s="13"/>
      <c r="B3319" s="249"/>
      <c r="C3319" s="250"/>
      <c r="D3319" s="251" t="s">
        <v>260</v>
      </c>
      <c r="E3319" s="252" t="s">
        <v>1</v>
      </c>
      <c r="F3319" s="253" t="s">
        <v>1820</v>
      </c>
      <c r="G3319" s="250"/>
      <c r="H3319" s="254">
        <v>1</v>
      </c>
      <c r="I3319" s="255"/>
      <c r="J3319" s="250"/>
      <c r="K3319" s="250"/>
      <c r="L3319" s="256"/>
      <c r="M3319" s="257"/>
      <c r="N3319" s="258"/>
      <c r="O3319" s="258"/>
      <c r="P3319" s="258"/>
      <c r="Q3319" s="258"/>
      <c r="R3319" s="258"/>
      <c r="S3319" s="258"/>
      <c r="T3319" s="259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60" t="s">
        <v>260</v>
      </c>
      <c r="AU3319" s="260" t="s">
        <v>93</v>
      </c>
      <c r="AV3319" s="13" t="s">
        <v>93</v>
      </c>
      <c r="AW3319" s="13" t="s">
        <v>40</v>
      </c>
      <c r="AX3319" s="13" t="s">
        <v>91</v>
      </c>
      <c r="AY3319" s="260" t="s">
        <v>251</v>
      </c>
    </row>
    <row r="3320" s="2" customFormat="1" ht="24.15" customHeight="1">
      <c r="A3320" s="41"/>
      <c r="B3320" s="42"/>
      <c r="C3320" s="230" t="s">
        <v>3079</v>
      </c>
      <c r="D3320" s="230" t="s">
        <v>253</v>
      </c>
      <c r="E3320" s="231" t="s">
        <v>3080</v>
      </c>
      <c r="F3320" s="232" t="s">
        <v>3081</v>
      </c>
      <c r="G3320" s="233" t="s">
        <v>571</v>
      </c>
      <c r="H3320" s="234">
        <v>2</v>
      </c>
      <c r="I3320" s="235"/>
      <c r="J3320" s="236">
        <f>ROUND(I3320*H3320,2)</f>
        <v>0</v>
      </c>
      <c r="K3320" s="237"/>
      <c r="L3320" s="47"/>
      <c r="M3320" s="238" t="s">
        <v>1</v>
      </c>
      <c r="N3320" s="239" t="s">
        <v>49</v>
      </c>
      <c r="O3320" s="94"/>
      <c r="P3320" s="240">
        <f>O3320*H3320</f>
        <v>0</v>
      </c>
      <c r="Q3320" s="240">
        <v>0</v>
      </c>
      <c r="R3320" s="240">
        <f>Q3320*H3320</f>
        <v>0</v>
      </c>
      <c r="S3320" s="240">
        <v>0</v>
      </c>
      <c r="T3320" s="241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42" t="s">
        <v>304</v>
      </c>
      <c r="AT3320" s="242" t="s">
        <v>253</v>
      </c>
      <c r="AU3320" s="242" t="s">
        <v>93</v>
      </c>
      <c r="AY3320" s="19" t="s">
        <v>251</v>
      </c>
      <c r="BE3320" s="243">
        <f>IF(N3320="základní",J3320,0)</f>
        <v>0</v>
      </c>
      <c r="BF3320" s="243">
        <f>IF(N3320="snížená",J3320,0)</f>
        <v>0</v>
      </c>
      <c r="BG3320" s="243">
        <f>IF(N3320="zákl. přenesená",J3320,0)</f>
        <v>0</v>
      </c>
      <c r="BH3320" s="243">
        <f>IF(N3320="sníž. přenesená",J3320,0)</f>
        <v>0</v>
      </c>
      <c r="BI3320" s="243">
        <f>IF(N3320="nulová",J3320,0)</f>
        <v>0</v>
      </c>
      <c r="BJ3320" s="19" t="s">
        <v>91</v>
      </c>
      <c r="BK3320" s="243">
        <f>ROUND(I3320*H3320,2)</f>
        <v>0</v>
      </c>
      <c r="BL3320" s="19" t="s">
        <v>304</v>
      </c>
      <c r="BM3320" s="242" t="s">
        <v>3082</v>
      </c>
    </row>
    <row r="3321" s="2" customFormat="1">
      <c r="A3321" s="41"/>
      <c r="B3321" s="42"/>
      <c r="C3321" s="43"/>
      <c r="D3321" s="244" t="s">
        <v>258</v>
      </c>
      <c r="E3321" s="43"/>
      <c r="F3321" s="245" t="s">
        <v>3083</v>
      </c>
      <c r="G3321" s="43"/>
      <c r="H3321" s="43"/>
      <c r="I3321" s="246"/>
      <c r="J3321" s="43"/>
      <c r="K3321" s="43"/>
      <c r="L3321" s="47"/>
      <c r="M3321" s="247"/>
      <c r="N3321" s="248"/>
      <c r="O3321" s="94"/>
      <c r="P3321" s="94"/>
      <c r="Q3321" s="94"/>
      <c r="R3321" s="94"/>
      <c r="S3321" s="94"/>
      <c r="T3321" s="95"/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T3321" s="19" t="s">
        <v>258</v>
      </c>
      <c r="AU3321" s="19" t="s">
        <v>93</v>
      </c>
    </row>
    <row r="3322" s="13" customFormat="1">
      <c r="A3322" s="13"/>
      <c r="B3322" s="249"/>
      <c r="C3322" s="250"/>
      <c r="D3322" s="251" t="s">
        <v>260</v>
      </c>
      <c r="E3322" s="252" t="s">
        <v>1</v>
      </c>
      <c r="F3322" s="253" t="s">
        <v>3084</v>
      </c>
      <c r="G3322" s="250"/>
      <c r="H3322" s="254">
        <v>2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260</v>
      </c>
      <c r="AU3322" s="260" t="s">
        <v>93</v>
      </c>
      <c r="AV3322" s="13" t="s">
        <v>93</v>
      </c>
      <c r="AW3322" s="13" t="s">
        <v>40</v>
      </c>
      <c r="AX3322" s="13" t="s">
        <v>91</v>
      </c>
      <c r="AY3322" s="260" t="s">
        <v>251</v>
      </c>
    </row>
    <row r="3323" s="2" customFormat="1" ht="16.5" customHeight="1">
      <c r="A3323" s="41"/>
      <c r="B3323" s="42"/>
      <c r="C3323" s="294" t="s">
        <v>3085</v>
      </c>
      <c r="D3323" s="294" t="s">
        <v>338</v>
      </c>
      <c r="E3323" s="295" t="s">
        <v>3086</v>
      </c>
      <c r="F3323" s="296" t="s">
        <v>3087</v>
      </c>
      <c r="G3323" s="297" t="s">
        <v>571</v>
      </c>
      <c r="H3323" s="298">
        <v>2</v>
      </c>
      <c r="I3323" s="299"/>
      <c r="J3323" s="300">
        <f>ROUND(I3323*H3323,2)</f>
        <v>0</v>
      </c>
      <c r="K3323" s="301"/>
      <c r="L3323" s="302"/>
      <c r="M3323" s="303" t="s">
        <v>1</v>
      </c>
      <c r="N3323" s="304" t="s">
        <v>49</v>
      </c>
      <c r="O3323" s="94"/>
      <c r="P3323" s="240">
        <f>O3323*H3323</f>
        <v>0</v>
      </c>
      <c r="Q3323" s="240">
        <v>0.0025999999999999999</v>
      </c>
      <c r="R3323" s="240">
        <f>Q3323*H3323</f>
        <v>0.0051999999999999998</v>
      </c>
      <c r="S3323" s="240">
        <v>0</v>
      </c>
      <c r="T3323" s="241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42" t="s">
        <v>364</v>
      </c>
      <c r="AT3323" s="242" t="s">
        <v>338</v>
      </c>
      <c r="AU3323" s="242" t="s">
        <v>93</v>
      </c>
      <c r="AY3323" s="19" t="s">
        <v>251</v>
      </c>
      <c r="BE3323" s="243">
        <f>IF(N3323="základní",J3323,0)</f>
        <v>0</v>
      </c>
      <c r="BF3323" s="243">
        <f>IF(N3323="snížená",J3323,0)</f>
        <v>0</v>
      </c>
      <c r="BG3323" s="243">
        <f>IF(N3323="zákl. přenesená",J3323,0)</f>
        <v>0</v>
      </c>
      <c r="BH3323" s="243">
        <f>IF(N3323="sníž. přenesená",J3323,0)</f>
        <v>0</v>
      </c>
      <c r="BI3323" s="243">
        <f>IF(N3323="nulová",J3323,0)</f>
        <v>0</v>
      </c>
      <c r="BJ3323" s="19" t="s">
        <v>91</v>
      </c>
      <c r="BK3323" s="243">
        <f>ROUND(I3323*H3323,2)</f>
        <v>0</v>
      </c>
      <c r="BL3323" s="19" t="s">
        <v>304</v>
      </c>
      <c r="BM3323" s="242" t="s">
        <v>3088</v>
      </c>
    </row>
    <row r="3324" s="13" customFormat="1">
      <c r="A3324" s="13"/>
      <c r="B3324" s="249"/>
      <c r="C3324" s="250"/>
      <c r="D3324" s="251" t="s">
        <v>260</v>
      </c>
      <c r="E3324" s="252" t="s">
        <v>1</v>
      </c>
      <c r="F3324" s="253" t="s">
        <v>3084</v>
      </c>
      <c r="G3324" s="250"/>
      <c r="H3324" s="254">
        <v>2</v>
      </c>
      <c r="I3324" s="255"/>
      <c r="J3324" s="250"/>
      <c r="K3324" s="250"/>
      <c r="L3324" s="256"/>
      <c r="M3324" s="257"/>
      <c r="N3324" s="258"/>
      <c r="O3324" s="258"/>
      <c r="P3324" s="258"/>
      <c r="Q3324" s="258"/>
      <c r="R3324" s="258"/>
      <c r="S3324" s="258"/>
      <c r="T3324" s="25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60" t="s">
        <v>260</v>
      </c>
      <c r="AU3324" s="260" t="s">
        <v>93</v>
      </c>
      <c r="AV3324" s="13" t="s">
        <v>93</v>
      </c>
      <c r="AW3324" s="13" t="s">
        <v>40</v>
      </c>
      <c r="AX3324" s="13" t="s">
        <v>91</v>
      </c>
      <c r="AY3324" s="260" t="s">
        <v>251</v>
      </c>
    </row>
    <row r="3325" s="2" customFormat="1" ht="24.15" customHeight="1">
      <c r="A3325" s="41"/>
      <c r="B3325" s="42"/>
      <c r="C3325" s="230" t="s">
        <v>3089</v>
      </c>
      <c r="D3325" s="230" t="s">
        <v>253</v>
      </c>
      <c r="E3325" s="231" t="s">
        <v>3090</v>
      </c>
      <c r="F3325" s="232" t="s">
        <v>3091</v>
      </c>
      <c r="G3325" s="233" t="s">
        <v>571</v>
      </c>
      <c r="H3325" s="234">
        <v>2</v>
      </c>
      <c r="I3325" s="235"/>
      <c r="J3325" s="236">
        <f>ROUND(I3325*H3325,2)</f>
        <v>0</v>
      </c>
      <c r="K3325" s="237"/>
      <c r="L3325" s="47"/>
      <c r="M3325" s="238" t="s">
        <v>1</v>
      </c>
      <c r="N3325" s="239" t="s">
        <v>49</v>
      </c>
      <c r="O3325" s="94"/>
      <c r="P3325" s="240">
        <f>O3325*H3325</f>
        <v>0</v>
      </c>
      <c r="Q3325" s="240">
        <v>0</v>
      </c>
      <c r="R3325" s="240">
        <f>Q3325*H3325</f>
        <v>0</v>
      </c>
      <c r="S3325" s="240">
        <v>0</v>
      </c>
      <c r="T3325" s="241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42" t="s">
        <v>304</v>
      </c>
      <c r="AT3325" s="242" t="s">
        <v>253</v>
      </c>
      <c r="AU3325" s="242" t="s">
        <v>93</v>
      </c>
      <c r="AY3325" s="19" t="s">
        <v>251</v>
      </c>
      <c r="BE3325" s="243">
        <f>IF(N3325="základní",J3325,0)</f>
        <v>0</v>
      </c>
      <c r="BF3325" s="243">
        <f>IF(N3325="snížená",J3325,0)</f>
        <v>0</v>
      </c>
      <c r="BG3325" s="243">
        <f>IF(N3325="zákl. přenesená",J3325,0)</f>
        <v>0</v>
      </c>
      <c r="BH3325" s="243">
        <f>IF(N3325="sníž. přenesená",J3325,0)</f>
        <v>0</v>
      </c>
      <c r="BI3325" s="243">
        <f>IF(N3325="nulová",J3325,0)</f>
        <v>0</v>
      </c>
      <c r="BJ3325" s="19" t="s">
        <v>91</v>
      </c>
      <c r="BK3325" s="243">
        <f>ROUND(I3325*H3325,2)</f>
        <v>0</v>
      </c>
      <c r="BL3325" s="19" t="s">
        <v>304</v>
      </c>
      <c r="BM3325" s="242" t="s">
        <v>3092</v>
      </c>
    </row>
    <row r="3326" s="15" customFormat="1">
      <c r="A3326" s="15"/>
      <c r="B3326" s="272"/>
      <c r="C3326" s="273"/>
      <c r="D3326" s="251" t="s">
        <v>260</v>
      </c>
      <c r="E3326" s="274" t="s">
        <v>1</v>
      </c>
      <c r="F3326" s="275" t="s">
        <v>1311</v>
      </c>
      <c r="G3326" s="273"/>
      <c r="H3326" s="274" t="s">
        <v>1</v>
      </c>
      <c r="I3326" s="276"/>
      <c r="J3326" s="273"/>
      <c r="K3326" s="273"/>
      <c r="L3326" s="277"/>
      <c r="M3326" s="278"/>
      <c r="N3326" s="279"/>
      <c r="O3326" s="279"/>
      <c r="P3326" s="279"/>
      <c r="Q3326" s="279"/>
      <c r="R3326" s="279"/>
      <c r="S3326" s="279"/>
      <c r="T3326" s="280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T3326" s="281" t="s">
        <v>260</v>
      </c>
      <c r="AU3326" s="281" t="s">
        <v>93</v>
      </c>
      <c r="AV3326" s="15" t="s">
        <v>91</v>
      </c>
      <c r="AW3326" s="15" t="s">
        <v>40</v>
      </c>
      <c r="AX3326" s="15" t="s">
        <v>84</v>
      </c>
      <c r="AY3326" s="281" t="s">
        <v>251</v>
      </c>
    </row>
    <row r="3327" s="13" customFormat="1">
      <c r="A3327" s="13"/>
      <c r="B3327" s="249"/>
      <c r="C3327" s="250"/>
      <c r="D3327" s="251" t="s">
        <v>260</v>
      </c>
      <c r="E3327" s="252" t="s">
        <v>1</v>
      </c>
      <c r="F3327" s="253" t="s">
        <v>3093</v>
      </c>
      <c r="G3327" s="250"/>
      <c r="H3327" s="254">
        <v>2</v>
      </c>
      <c r="I3327" s="255"/>
      <c r="J3327" s="250"/>
      <c r="K3327" s="250"/>
      <c r="L3327" s="256"/>
      <c r="M3327" s="257"/>
      <c r="N3327" s="258"/>
      <c r="O3327" s="258"/>
      <c r="P3327" s="258"/>
      <c r="Q3327" s="258"/>
      <c r="R3327" s="258"/>
      <c r="S3327" s="258"/>
      <c r="T3327" s="25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60" t="s">
        <v>260</v>
      </c>
      <c r="AU3327" s="260" t="s">
        <v>93</v>
      </c>
      <c r="AV3327" s="13" t="s">
        <v>93</v>
      </c>
      <c r="AW3327" s="13" t="s">
        <v>40</v>
      </c>
      <c r="AX3327" s="13" t="s">
        <v>91</v>
      </c>
      <c r="AY3327" s="260" t="s">
        <v>251</v>
      </c>
    </row>
    <row r="3328" s="2" customFormat="1" ht="44.25" customHeight="1">
      <c r="A3328" s="41"/>
      <c r="B3328" s="42"/>
      <c r="C3328" s="294" t="s">
        <v>3094</v>
      </c>
      <c r="D3328" s="294" t="s">
        <v>338</v>
      </c>
      <c r="E3328" s="295" t="s">
        <v>3095</v>
      </c>
      <c r="F3328" s="296" t="s">
        <v>3096</v>
      </c>
      <c r="G3328" s="297" t="s">
        <v>571</v>
      </c>
      <c r="H3328" s="298">
        <v>2</v>
      </c>
      <c r="I3328" s="299"/>
      <c r="J3328" s="300">
        <f>ROUND(I3328*H3328,2)</f>
        <v>0</v>
      </c>
      <c r="K3328" s="301"/>
      <c r="L3328" s="302"/>
      <c r="M3328" s="303" t="s">
        <v>1</v>
      </c>
      <c r="N3328" s="304" t="s">
        <v>49</v>
      </c>
      <c r="O3328" s="94"/>
      <c r="P3328" s="240">
        <f>O3328*H3328</f>
        <v>0</v>
      </c>
      <c r="Q3328" s="240">
        <v>0.0172</v>
      </c>
      <c r="R3328" s="240">
        <f>Q3328*H3328</f>
        <v>0.0344</v>
      </c>
      <c r="S3328" s="240">
        <v>0</v>
      </c>
      <c r="T3328" s="241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42" t="s">
        <v>364</v>
      </c>
      <c r="AT3328" s="242" t="s">
        <v>338</v>
      </c>
      <c r="AU3328" s="242" t="s">
        <v>93</v>
      </c>
      <c r="AY3328" s="19" t="s">
        <v>251</v>
      </c>
      <c r="BE3328" s="243">
        <f>IF(N3328="základní",J3328,0)</f>
        <v>0</v>
      </c>
      <c r="BF3328" s="243">
        <f>IF(N3328="snížená",J3328,0)</f>
        <v>0</v>
      </c>
      <c r="BG3328" s="243">
        <f>IF(N3328="zákl. přenesená",J3328,0)</f>
        <v>0</v>
      </c>
      <c r="BH3328" s="243">
        <f>IF(N3328="sníž. přenesená",J3328,0)</f>
        <v>0</v>
      </c>
      <c r="BI3328" s="243">
        <f>IF(N3328="nulová",J3328,0)</f>
        <v>0</v>
      </c>
      <c r="BJ3328" s="19" t="s">
        <v>91</v>
      </c>
      <c r="BK3328" s="243">
        <f>ROUND(I3328*H3328,2)</f>
        <v>0</v>
      </c>
      <c r="BL3328" s="19" t="s">
        <v>304</v>
      </c>
      <c r="BM3328" s="242" t="s">
        <v>3097</v>
      </c>
    </row>
    <row r="3329" s="2" customFormat="1">
      <c r="A3329" s="41"/>
      <c r="B3329" s="42"/>
      <c r="C3329" s="43"/>
      <c r="D3329" s="251" t="s">
        <v>289</v>
      </c>
      <c r="E3329" s="43"/>
      <c r="F3329" s="282" t="s">
        <v>3098</v>
      </c>
      <c r="G3329" s="43"/>
      <c r="H3329" s="43"/>
      <c r="I3329" s="246"/>
      <c r="J3329" s="43"/>
      <c r="K3329" s="43"/>
      <c r="L3329" s="47"/>
      <c r="M3329" s="247"/>
      <c r="N3329" s="248"/>
      <c r="O3329" s="94"/>
      <c r="P3329" s="94"/>
      <c r="Q3329" s="94"/>
      <c r="R3329" s="94"/>
      <c r="S3329" s="94"/>
      <c r="T3329" s="95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19" t="s">
        <v>289</v>
      </c>
      <c r="AU3329" s="19" t="s">
        <v>93</v>
      </c>
    </row>
    <row r="3330" s="15" customFormat="1">
      <c r="A3330" s="15"/>
      <c r="B3330" s="272"/>
      <c r="C3330" s="273"/>
      <c r="D3330" s="251" t="s">
        <v>260</v>
      </c>
      <c r="E3330" s="274" t="s">
        <v>1</v>
      </c>
      <c r="F3330" s="275" t="s">
        <v>1311</v>
      </c>
      <c r="G3330" s="273"/>
      <c r="H3330" s="274" t="s">
        <v>1</v>
      </c>
      <c r="I3330" s="276"/>
      <c r="J3330" s="273"/>
      <c r="K3330" s="273"/>
      <c r="L3330" s="277"/>
      <c r="M3330" s="278"/>
      <c r="N3330" s="279"/>
      <c r="O3330" s="279"/>
      <c r="P3330" s="279"/>
      <c r="Q3330" s="279"/>
      <c r="R3330" s="279"/>
      <c r="S3330" s="279"/>
      <c r="T3330" s="280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81" t="s">
        <v>260</v>
      </c>
      <c r="AU3330" s="281" t="s">
        <v>93</v>
      </c>
      <c r="AV3330" s="15" t="s">
        <v>91</v>
      </c>
      <c r="AW3330" s="15" t="s">
        <v>40</v>
      </c>
      <c r="AX3330" s="15" t="s">
        <v>84</v>
      </c>
      <c r="AY3330" s="281" t="s">
        <v>251</v>
      </c>
    </row>
    <row r="3331" s="13" customFormat="1">
      <c r="A3331" s="13"/>
      <c r="B3331" s="249"/>
      <c r="C3331" s="250"/>
      <c r="D3331" s="251" t="s">
        <v>260</v>
      </c>
      <c r="E3331" s="252" t="s">
        <v>1</v>
      </c>
      <c r="F3331" s="253" t="s">
        <v>2168</v>
      </c>
      <c r="G3331" s="250"/>
      <c r="H3331" s="254">
        <v>2</v>
      </c>
      <c r="I3331" s="255"/>
      <c r="J3331" s="250"/>
      <c r="K3331" s="250"/>
      <c r="L3331" s="256"/>
      <c r="M3331" s="257"/>
      <c r="N3331" s="258"/>
      <c r="O3331" s="258"/>
      <c r="P3331" s="258"/>
      <c r="Q3331" s="258"/>
      <c r="R3331" s="258"/>
      <c r="S3331" s="258"/>
      <c r="T3331" s="25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60" t="s">
        <v>260</v>
      </c>
      <c r="AU3331" s="260" t="s">
        <v>93</v>
      </c>
      <c r="AV3331" s="13" t="s">
        <v>93</v>
      </c>
      <c r="AW3331" s="13" t="s">
        <v>40</v>
      </c>
      <c r="AX3331" s="13" t="s">
        <v>91</v>
      </c>
      <c r="AY3331" s="260" t="s">
        <v>251</v>
      </c>
    </row>
    <row r="3332" s="2" customFormat="1" ht="37.8" customHeight="1">
      <c r="A3332" s="41"/>
      <c r="B3332" s="42"/>
      <c r="C3332" s="230" t="s">
        <v>3099</v>
      </c>
      <c r="D3332" s="230" t="s">
        <v>253</v>
      </c>
      <c r="E3332" s="231" t="s">
        <v>3100</v>
      </c>
      <c r="F3332" s="232" t="s">
        <v>3101</v>
      </c>
      <c r="G3332" s="233" t="s">
        <v>1168</v>
      </c>
      <c r="H3332" s="234">
        <v>1</v>
      </c>
      <c r="I3332" s="235"/>
      <c r="J3332" s="236">
        <f>ROUND(I3332*H3332,2)</f>
        <v>0</v>
      </c>
      <c r="K3332" s="237"/>
      <c r="L3332" s="47"/>
      <c r="M3332" s="238" t="s">
        <v>1</v>
      </c>
      <c r="N3332" s="239" t="s">
        <v>49</v>
      </c>
      <c r="O3332" s="94"/>
      <c r="P3332" s="240">
        <f>O3332*H3332</f>
        <v>0</v>
      </c>
      <c r="Q3332" s="240">
        <v>0</v>
      </c>
      <c r="R3332" s="240">
        <f>Q3332*H3332</f>
        <v>0</v>
      </c>
      <c r="S3332" s="240">
        <v>0</v>
      </c>
      <c r="T3332" s="241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42" t="s">
        <v>304</v>
      </c>
      <c r="AT3332" s="242" t="s">
        <v>253</v>
      </c>
      <c r="AU3332" s="242" t="s">
        <v>93</v>
      </c>
      <c r="AY3332" s="19" t="s">
        <v>251</v>
      </c>
      <c r="BE3332" s="243">
        <f>IF(N3332="základní",J3332,0)</f>
        <v>0</v>
      </c>
      <c r="BF3332" s="243">
        <f>IF(N3332="snížená",J3332,0)</f>
        <v>0</v>
      </c>
      <c r="BG3332" s="243">
        <f>IF(N3332="zákl. přenesená",J3332,0)</f>
        <v>0</v>
      </c>
      <c r="BH3332" s="243">
        <f>IF(N3332="sníž. přenesená",J3332,0)</f>
        <v>0</v>
      </c>
      <c r="BI3332" s="243">
        <f>IF(N3332="nulová",J3332,0)</f>
        <v>0</v>
      </c>
      <c r="BJ3332" s="19" t="s">
        <v>91</v>
      </c>
      <c r="BK3332" s="243">
        <f>ROUND(I3332*H3332,2)</f>
        <v>0</v>
      </c>
      <c r="BL3332" s="19" t="s">
        <v>304</v>
      </c>
      <c r="BM3332" s="242" t="s">
        <v>3102</v>
      </c>
    </row>
    <row r="3333" s="2" customFormat="1">
      <c r="A3333" s="41"/>
      <c r="B3333" s="42"/>
      <c r="C3333" s="43"/>
      <c r="D3333" s="251" t="s">
        <v>289</v>
      </c>
      <c r="E3333" s="43"/>
      <c r="F3333" s="282" t="s">
        <v>3103</v>
      </c>
      <c r="G3333" s="43"/>
      <c r="H3333" s="43"/>
      <c r="I3333" s="246"/>
      <c r="J3333" s="43"/>
      <c r="K3333" s="43"/>
      <c r="L3333" s="47"/>
      <c r="M3333" s="247"/>
      <c r="N3333" s="248"/>
      <c r="O3333" s="94"/>
      <c r="P3333" s="94"/>
      <c r="Q3333" s="94"/>
      <c r="R3333" s="94"/>
      <c r="S3333" s="94"/>
      <c r="T3333" s="95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19" t="s">
        <v>289</v>
      </c>
      <c r="AU3333" s="19" t="s">
        <v>93</v>
      </c>
    </row>
    <row r="3334" s="15" customFormat="1">
      <c r="A3334" s="15"/>
      <c r="B3334" s="272"/>
      <c r="C3334" s="273"/>
      <c r="D3334" s="251" t="s">
        <v>260</v>
      </c>
      <c r="E3334" s="274" t="s">
        <v>1</v>
      </c>
      <c r="F3334" s="275" t="s">
        <v>1311</v>
      </c>
      <c r="G3334" s="273"/>
      <c r="H3334" s="274" t="s">
        <v>1</v>
      </c>
      <c r="I3334" s="276"/>
      <c r="J3334" s="273"/>
      <c r="K3334" s="273"/>
      <c r="L3334" s="277"/>
      <c r="M3334" s="278"/>
      <c r="N3334" s="279"/>
      <c r="O3334" s="279"/>
      <c r="P3334" s="279"/>
      <c r="Q3334" s="279"/>
      <c r="R3334" s="279"/>
      <c r="S3334" s="279"/>
      <c r="T3334" s="280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81" t="s">
        <v>260</v>
      </c>
      <c r="AU3334" s="281" t="s">
        <v>93</v>
      </c>
      <c r="AV3334" s="15" t="s">
        <v>91</v>
      </c>
      <c r="AW3334" s="15" t="s">
        <v>40</v>
      </c>
      <c r="AX3334" s="15" t="s">
        <v>84</v>
      </c>
      <c r="AY3334" s="281" t="s">
        <v>251</v>
      </c>
    </row>
    <row r="3335" s="13" customFormat="1">
      <c r="A3335" s="13"/>
      <c r="B3335" s="249"/>
      <c r="C3335" s="250"/>
      <c r="D3335" s="251" t="s">
        <v>260</v>
      </c>
      <c r="E3335" s="252" t="s">
        <v>1</v>
      </c>
      <c r="F3335" s="253" t="s">
        <v>2819</v>
      </c>
      <c r="G3335" s="250"/>
      <c r="H3335" s="254">
        <v>1</v>
      </c>
      <c r="I3335" s="255"/>
      <c r="J3335" s="250"/>
      <c r="K3335" s="250"/>
      <c r="L3335" s="256"/>
      <c r="M3335" s="257"/>
      <c r="N3335" s="258"/>
      <c r="O3335" s="258"/>
      <c r="P3335" s="258"/>
      <c r="Q3335" s="258"/>
      <c r="R3335" s="258"/>
      <c r="S3335" s="258"/>
      <c r="T3335" s="25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60" t="s">
        <v>260</v>
      </c>
      <c r="AU3335" s="260" t="s">
        <v>93</v>
      </c>
      <c r="AV3335" s="13" t="s">
        <v>93</v>
      </c>
      <c r="AW3335" s="13" t="s">
        <v>40</v>
      </c>
      <c r="AX3335" s="13" t="s">
        <v>91</v>
      </c>
      <c r="AY3335" s="260" t="s">
        <v>251</v>
      </c>
    </row>
    <row r="3336" s="2" customFormat="1" ht="49.05" customHeight="1">
      <c r="A3336" s="41"/>
      <c r="B3336" s="42"/>
      <c r="C3336" s="230" t="s">
        <v>3104</v>
      </c>
      <c r="D3336" s="230" t="s">
        <v>253</v>
      </c>
      <c r="E3336" s="231" t="s">
        <v>3105</v>
      </c>
      <c r="F3336" s="232" t="s">
        <v>3106</v>
      </c>
      <c r="G3336" s="233" t="s">
        <v>1168</v>
      </c>
      <c r="H3336" s="234">
        <v>3</v>
      </c>
      <c r="I3336" s="235"/>
      <c r="J3336" s="236">
        <f>ROUND(I3336*H3336,2)</f>
        <v>0</v>
      </c>
      <c r="K3336" s="237"/>
      <c r="L3336" s="47"/>
      <c r="M3336" s="238" t="s">
        <v>1</v>
      </c>
      <c r="N3336" s="239" t="s">
        <v>49</v>
      </c>
      <c r="O3336" s="94"/>
      <c r="P3336" s="240">
        <f>O3336*H3336</f>
        <v>0</v>
      </c>
      <c r="Q3336" s="240">
        <v>0</v>
      </c>
      <c r="R3336" s="240">
        <f>Q3336*H3336</f>
        <v>0</v>
      </c>
      <c r="S3336" s="240">
        <v>0</v>
      </c>
      <c r="T3336" s="241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42" t="s">
        <v>304</v>
      </c>
      <c r="AT3336" s="242" t="s">
        <v>253</v>
      </c>
      <c r="AU3336" s="242" t="s">
        <v>93</v>
      </c>
      <c r="AY3336" s="19" t="s">
        <v>251</v>
      </c>
      <c r="BE3336" s="243">
        <f>IF(N3336="základní",J3336,0)</f>
        <v>0</v>
      </c>
      <c r="BF3336" s="243">
        <f>IF(N3336="snížená",J3336,0)</f>
        <v>0</v>
      </c>
      <c r="BG3336" s="243">
        <f>IF(N3336="zákl. přenesená",J3336,0)</f>
        <v>0</v>
      </c>
      <c r="BH3336" s="243">
        <f>IF(N3336="sníž. přenesená",J3336,0)</f>
        <v>0</v>
      </c>
      <c r="BI3336" s="243">
        <f>IF(N3336="nulová",J3336,0)</f>
        <v>0</v>
      </c>
      <c r="BJ3336" s="19" t="s">
        <v>91</v>
      </c>
      <c r="BK3336" s="243">
        <f>ROUND(I3336*H3336,2)</f>
        <v>0</v>
      </c>
      <c r="BL3336" s="19" t="s">
        <v>304</v>
      </c>
      <c r="BM3336" s="242" t="s">
        <v>3107</v>
      </c>
    </row>
    <row r="3337" s="2" customFormat="1">
      <c r="A3337" s="41"/>
      <c r="B3337" s="42"/>
      <c r="C3337" s="43"/>
      <c r="D3337" s="251" t="s">
        <v>289</v>
      </c>
      <c r="E3337" s="43"/>
      <c r="F3337" s="282" t="s">
        <v>3108</v>
      </c>
      <c r="G3337" s="43"/>
      <c r="H3337" s="43"/>
      <c r="I3337" s="246"/>
      <c r="J3337" s="43"/>
      <c r="K3337" s="43"/>
      <c r="L3337" s="47"/>
      <c r="M3337" s="247"/>
      <c r="N3337" s="248"/>
      <c r="O3337" s="94"/>
      <c r="P3337" s="94"/>
      <c r="Q3337" s="94"/>
      <c r="R3337" s="94"/>
      <c r="S3337" s="94"/>
      <c r="T3337" s="95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19" t="s">
        <v>289</v>
      </c>
      <c r="AU3337" s="19" t="s">
        <v>93</v>
      </c>
    </row>
    <row r="3338" s="15" customFormat="1">
      <c r="A3338" s="15"/>
      <c r="B3338" s="272"/>
      <c r="C3338" s="273"/>
      <c r="D3338" s="251" t="s">
        <v>260</v>
      </c>
      <c r="E3338" s="274" t="s">
        <v>1</v>
      </c>
      <c r="F3338" s="275" t="s">
        <v>1311</v>
      </c>
      <c r="G3338" s="273"/>
      <c r="H3338" s="274" t="s">
        <v>1</v>
      </c>
      <c r="I3338" s="276"/>
      <c r="J3338" s="273"/>
      <c r="K3338" s="273"/>
      <c r="L3338" s="277"/>
      <c r="M3338" s="278"/>
      <c r="N3338" s="279"/>
      <c r="O3338" s="279"/>
      <c r="P3338" s="279"/>
      <c r="Q3338" s="279"/>
      <c r="R3338" s="279"/>
      <c r="S3338" s="279"/>
      <c r="T3338" s="280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T3338" s="281" t="s">
        <v>260</v>
      </c>
      <c r="AU3338" s="281" t="s">
        <v>93</v>
      </c>
      <c r="AV3338" s="15" t="s">
        <v>91</v>
      </c>
      <c r="AW3338" s="15" t="s">
        <v>40</v>
      </c>
      <c r="AX3338" s="15" t="s">
        <v>84</v>
      </c>
      <c r="AY3338" s="281" t="s">
        <v>251</v>
      </c>
    </row>
    <row r="3339" s="13" customFormat="1">
      <c r="A3339" s="13"/>
      <c r="B3339" s="249"/>
      <c r="C3339" s="250"/>
      <c r="D3339" s="251" t="s">
        <v>260</v>
      </c>
      <c r="E3339" s="252" t="s">
        <v>1</v>
      </c>
      <c r="F3339" s="253" t="s">
        <v>3109</v>
      </c>
      <c r="G3339" s="250"/>
      <c r="H3339" s="254">
        <v>3</v>
      </c>
      <c r="I3339" s="255"/>
      <c r="J3339" s="250"/>
      <c r="K3339" s="250"/>
      <c r="L3339" s="256"/>
      <c r="M3339" s="257"/>
      <c r="N3339" s="258"/>
      <c r="O3339" s="258"/>
      <c r="P3339" s="258"/>
      <c r="Q3339" s="258"/>
      <c r="R3339" s="258"/>
      <c r="S3339" s="258"/>
      <c r="T3339" s="25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60" t="s">
        <v>260</v>
      </c>
      <c r="AU3339" s="260" t="s">
        <v>93</v>
      </c>
      <c r="AV3339" s="13" t="s">
        <v>93</v>
      </c>
      <c r="AW3339" s="13" t="s">
        <v>40</v>
      </c>
      <c r="AX3339" s="13" t="s">
        <v>91</v>
      </c>
      <c r="AY3339" s="260" t="s">
        <v>251</v>
      </c>
    </row>
    <row r="3340" s="2" customFormat="1" ht="16.5" customHeight="1">
      <c r="A3340" s="41"/>
      <c r="B3340" s="42"/>
      <c r="C3340" s="230" t="s">
        <v>3110</v>
      </c>
      <c r="D3340" s="230" t="s">
        <v>253</v>
      </c>
      <c r="E3340" s="231" t="s">
        <v>3111</v>
      </c>
      <c r="F3340" s="232" t="s">
        <v>3112</v>
      </c>
      <c r="G3340" s="233" t="s">
        <v>321</v>
      </c>
      <c r="H3340" s="234">
        <v>88</v>
      </c>
      <c r="I3340" s="235"/>
      <c r="J3340" s="236">
        <f>ROUND(I3340*H3340,2)</f>
        <v>0</v>
      </c>
      <c r="K3340" s="237"/>
      <c r="L3340" s="47"/>
      <c r="M3340" s="238" t="s">
        <v>1</v>
      </c>
      <c r="N3340" s="239" t="s">
        <v>49</v>
      </c>
      <c r="O3340" s="94"/>
      <c r="P3340" s="240">
        <f>O3340*H3340</f>
        <v>0</v>
      </c>
      <c r="Q3340" s="240">
        <v>0</v>
      </c>
      <c r="R3340" s="240">
        <f>Q3340*H3340</f>
        <v>0</v>
      </c>
      <c r="S3340" s="240">
        <v>0</v>
      </c>
      <c r="T3340" s="241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42" t="s">
        <v>304</v>
      </c>
      <c r="AT3340" s="242" t="s">
        <v>253</v>
      </c>
      <c r="AU3340" s="242" t="s">
        <v>93</v>
      </c>
      <c r="AY3340" s="19" t="s">
        <v>251</v>
      </c>
      <c r="BE3340" s="243">
        <f>IF(N3340="základní",J3340,0)</f>
        <v>0</v>
      </c>
      <c r="BF3340" s="243">
        <f>IF(N3340="snížená",J3340,0)</f>
        <v>0</v>
      </c>
      <c r="BG3340" s="243">
        <f>IF(N3340="zákl. přenesená",J3340,0)</f>
        <v>0</v>
      </c>
      <c r="BH3340" s="243">
        <f>IF(N3340="sníž. přenesená",J3340,0)</f>
        <v>0</v>
      </c>
      <c r="BI3340" s="243">
        <f>IF(N3340="nulová",J3340,0)</f>
        <v>0</v>
      </c>
      <c r="BJ3340" s="19" t="s">
        <v>91</v>
      </c>
      <c r="BK3340" s="243">
        <f>ROUND(I3340*H3340,2)</f>
        <v>0</v>
      </c>
      <c r="BL3340" s="19" t="s">
        <v>304</v>
      </c>
      <c r="BM3340" s="242" t="s">
        <v>3113</v>
      </c>
    </row>
    <row r="3341" s="13" customFormat="1">
      <c r="A3341" s="13"/>
      <c r="B3341" s="249"/>
      <c r="C3341" s="250"/>
      <c r="D3341" s="251" t="s">
        <v>260</v>
      </c>
      <c r="E3341" s="252" t="s">
        <v>1</v>
      </c>
      <c r="F3341" s="253" t="s">
        <v>3114</v>
      </c>
      <c r="G3341" s="250"/>
      <c r="H3341" s="254">
        <v>88</v>
      </c>
      <c r="I3341" s="255"/>
      <c r="J3341" s="250"/>
      <c r="K3341" s="250"/>
      <c r="L3341" s="256"/>
      <c r="M3341" s="257"/>
      <c r="N3341" s="258"/>
      <c r="O3341" s="258"/>
      <c r="P3341" s="258"/>
      <c r="Q3341" s="258"/>
      <c r="R3341" s="258"/>
      <c r="S3341" s="258"/>
      <c r="T3341" s="259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60" t="s">
        <v>260</v>
      </c>
      <c r="AU3341" s="260" t="s">
        <v>93</v>
      </c>
      <c r="AV3341" s="13" t="s">
        <v>93</v>
      </c>
      <c r="AW3341" s="13" t="s">
        <v>40</v>
      </c>
      <c r="AX3341" s="13" t="s">
        <v>84</v>
      </c>
      <c r="AY3341" s="260" t="s">
        <v>251</v>
      </c>
    </row>
    <row r="3342" s="14" customFormat="1">
      <c r="A3342" s="14"/>
      <c r="B3342" s="261"/>
      <c r="C3342" s="262"/>
      <c r="D3342" s="251" t="s">
        <v>260</v>
      </c>
      <c r="E3342" s="263" t="s">
        <v>1</v>
      </c>
      <c r="F3342" s="264" t="s">
        <v>262</v>
      </c>
      <c r="G3342" s="262"/>
      <c r="H3342" s="265">
        <v>88</v>
      </c>
      <c r="I3342" s="266"/>
      <c r="J3342" s="262"/>
      <c r="K3342" s="262"/>
      <c r="L3342" s="267"/>
      <c r="M3342" s="268"/>
      <c r="N3342" s="269"/>
      <c r="O3342" s="269"/>
      <c r="P3342" s="269"/>
      <c r="Q3342" s="269"/>
      <c r="R3342" s="269"/>
      <c r="S3342" s="269"/>
      <c r="T3342" s="270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71" t="s">
        <v>260</v>
      </c>
      <c r="AU3342" s="271" t="s">
        <v>93</v>
      </c>
      <c r="AV3342" s="14" t="s">
        <v>257</v>
      </c>
      <c r="AW3342" s="14" t="s">
        <v>40</v>
      </c>
      <c r="AX3342" s="14" t="s">
        <v>91</v>
      </c>
      <c r="AY3342" s="271" t="s">
        <v>251</v>
      </c>
    </row>
    <row r="3343" s="2" customFormat="1" ht="62.7" customHeight="1">
      <c r="A3343" s="41"/>
      <c r="B3343" s="42"/>
      <c r="C3343" s="230" t="s">
        <v>3115</v>
      </c>
      <c r="D3343" s="230" t="s">
        <v>253</v>
      </c>
      <c r="E3343" s="231" t="s">
        <v>3116</v>
      </c>
      <c r="F3343" s="232" t="s">
        <v>3117</v>
      </c>
      <c r="G3343" s="233" t="s">
        <v>321</v>
      </c>
      <c r="H3343" s="234">
        <v>50.399999999999999</v>
      </c>
      <c r="I3343" s="235"/>
      <c r="J3343" s="236">
        <f>ROUND(I3343*H3343,2)</f>
        <v>0</v>
      </c>
      <c r="K3343" s="237"/>
      <c r="L3343" s="47"/>
      <c r="M3343" s="238" t="s">
        <v>1</v>
      </c>
      <c r="N3343" s="239" t="s">
        <v>49</v>
      </c>
      <c r="O3343" s="94"/>
      <c r="P3343" s="240">
        <f>O3343*H3343</f>
        <v>0</v>
      </c>
      <c r="Q3343" s="240">
        <v>0.017399999999999999</v>
      </c>
      <c r="R3343" s="240">
        <f>Q3343*H3343</f>
        <v>0.87695999999999996</v>
      </c>
      <c r="S3343" s="240">
        <v>0</v>
      </c>
      <c r="T3343" s="241">
        <f>S3343*H3343</f>
        <v>0</v>
      </c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R3343" s="242" t="s">
        <v>304</v>
      </c>
      <c r="AT3343" s="242" t="s">
        <v>253</v>
      </c>
      <c r="AU3343" s="242" t="s">
        <v>93</v>
      </c>
      <c r="AY3343" s="19" t="s">
        <v>251</v>
      </c>
      <c r="BE3343" s="243">
        <f>IF(N3343="základní",J3343,0)</f>
        <v>0</v>
      </c>
      <c r="BF3343" s="243">
        <f>IF(N3343="snížená",J3343,0)</f>
        <v>0</v>
      </c>
      <c r="BG3343" s="243">
        <f>IF(N3343="zákl. přenesená",J3343,0)</f>
        <v>0</v>
      </c>
      <c r="BH3343" s="243">
        <f>IF(N3343="sníž. přenesená",J3343,0)</f>
        <v>0</v>
      </c>
      <c r="BI3343" s="243">
        <f>IF(N3343="nulová",J3343,0)</f>
        <v>0</v>
      </c>
      <c r="BJ3343" s="19" t="s">
        <v>91</v>
      </c>
      <c r="BK3343" s="243">
        <f>ROUND(I3343*H3343,2)</f>
        <v>0</v>
      </c>
      <c r="BL3343" s="19" t="s">
        <v>304</v>
      </c>
      <c r="BM3343" s="242" t="s">
        <v>3118</v>
      </c>
    </row>
    <row r="3344" s="2" customFormat="1">
      <c r="A3344" s="41"/>
      <c r="B3344" s="42"/>
      <c r="C3344" s="43"/>
      <c r="D3344" s="251" t="s">
        <v>289</v>
      </c>
      <c r="E3344" s="43"/>
      <c r="F3344" s="282" t="s">
        <v>3119</v>
      </c>
      <c r="G3344" s="43"/>
      <c r="H3344" s="43"/>
      <c r="I3344" s="246"/>
      <c r="J3344" s="43"/>
      <c r="K3344" s="43"/>
      <c r="L3344" s="47"/>
      <c r="M3344" s="247"/>
      <c r="N3344" s="248"/>
      <c r="O3344" s="94"/>
      <c r="P3344" s="94"/>
      <c r="Q3344" s="94"/>
      <c r="R3344" s="94"/>
      <c r="S3344" s="94"/>
      <c r="T3344" s="95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T3344" s="19" t="s">
        <v>289</v>
      </c>
      <c r="AU3344" s="19" t="s">
        <v>93</v>
      </c>
    </row>
    <row r="3345" s="15" customFormat="1">
      <c r="A3345" s="15"/>
      <c r="B3345" s="272"/>
      <c r="C3345" s="273"/>
      <c r="D3345" s="251" t="s">
        <v>260</v>
      </c>
      <c r="E3345" s="274" t="s">
        <v>1</v>
      </c>
      <c r="F3345" s="275" t="s">
        <v>3120</v>
      </c>
      <c r="G3345" s="273"/>
      <c r="H3345" s="274" t="s">
        <v>1</v>
      </c>
      <c r="I3345" s="276"/>
      <c r="J3345" s="273"/>
      <c r="K3345" s="273"/>
      <c r="L3345" s="277"/>
      <c r="M3345" s="278"/>
      <c r="N3345" s="279"/>
      <c r="O3345" s="279"/>
      <c r="P3345" s="279"/>
      <c r="Q3345" s="279"/>
      <c r="R3345" s="279"/>
      <c r="S3345" s="279"/>
      <c r="T3345" s="280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81" t="s">
        <v>260</v>
      </c>
      <c r="AU3345" s="281" t="s">
        <v>93</v>
      </c>
      <c r="AV3345" s="15" t="s">
        <v>91</v>
      </c>
      <c r="AW3345" s="15" t="s">
        <v>40</v>
      </c>
      <c r="AX3345" s="15" t="s">
        <v>84</v>
      </c>
      <c r="AY3345" s="281" t="s">
        <v>251</v>
      </c>
    </row>
    <row r="3346" s="13" customFormat="1">
      <c r="A3346" s="13"/>
      <c r="B3346" s="249"/>
      <c r="C3346" s="250"/>
      <c r="D3346" s="251" t="s">
        <v>260</v>
      </c>
      <c r="E3346" s="252" t="s">
        <v>1</v>
      </c>
      <c r="F3346" s="253" t="s">
        <v>3121</v>
      </c>
      <c r="G3346" s="250"/>
      <c r="H3346" s="254">
        <v>50.399999999999999</v>
      </c>
      <c r="I3346" s="255"/>
      <c r="J3346" s="250"/>
      <c r="K3346" s="250"/>
      <c r="L3346" s="256"/>
      <c r="M3346" s="257"/>
      <c r="N3346" s="258"/>
      <c r="O3346" s="258"/>
      <c r="P3346" s="258"/>
      <c r="Q3346" s="258"/>
      <c r="R3346" s="258"/>
      <c r="S3346" s="258"/>
      <c r="T3346" s="259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60" t="s">
        <v>260</v>
      </c>
      <c r="AU3346" s="260" t="s">
        <v>93</v>
      </c>
      <c r="AV3346" s="13" t="s">
        <v>93</v>
      </c>
      <c r="AW3346" s="13" t="s">
        <v>40</v>
      </c>
      <c r="AX3346" s="13" t="s">
        <v>91</v>
      </c>
      <c r="AY3346" s="260" t="s">
        <v>251</v>
      </c>
    </row>
    <row r="3347" s="2" customFormat="1" ht="62.7" customHeight="1">
      <c r="A3347" s="41"/>
      <c r="B3347" s="42"/>
      <c r="C3347" s="230" t="s">
        <v>3122</v>
      </c>
      <c r="D3347" s="230" t="s">
        <v>253</v>
      </c>
      <c r="E3347" s="231" t="s">
        <v>3123</v>
      </c>
      <c r="F3347" s="232" t="s">
        <v>3124</v>
      </c>
      <c r="G3347" s="233" t="s">
        <v>321</v>
      </c>
      <c r="H3347" s="234">
        <v>75.5</v>
      </c>
      <c r="I3347" s="235"/>
      <c r="J3347" s="236">
        <f>ROUND(I3347*H3347,2)</f>
        <v>0</v>
      </c>
      <c r="K3347" s="237"/>
      <c r="L3347" s="47"/>
      <c r="M3347" s="238" t="s">
        <v>1</v>
      </c>
      <c r="N3347" s="239" t="s">
        <v>49</v>
      </c>
      <c r="O3347" s="94"/>
      <c r="P3347" s="240">
        <f>O3347*H3347</f>
        <v>0</v>
      </c>
      <c r="Q3347" s="240">
        <v>0.019699999999999999</v>
      </c>
      <c r="R3347" s="240">
        <f>Q3347*H3347</f>
        <v>1.48735</v>
      </c>
      <c r="S3347" s="240">
        <v>0</v>
      </c>
      <c r="T3347" s="241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42" t="s">
        <v>304</v>
      </c>
      <c r="AT3347" s="242" t="s">
        <v>253</v>
      </c>
      <c r="AU3347" s="242" t="s">
        <v>93</v>
      </c>
      <c r="AY3347" s="19" t="s">
        <v>251</v>
      </c>
      <c r="BE3347" s="243">
        <f>IF(N3347="základní",J3347,0)</f>
        <v>0</v>
      </c>
      <c r="BF3347" s="243">
        <f>IF(N3347="snížená",J3347,0)</f>
        <v>0</v>
      </c>
      <c r="BG3347" s="243">
        <f>IF(N3347="zákl. přenesená",J3347,0)</f>
        <v>0</v>
      </c>
      <c r="BH3347" s="243">
        <f>IF(N3347="sníž. přenesená",J3347,0)</f>
        <v>0</v>
      </c>
      <c r="BI3347" s="243">
        <f>IF(N3347="nulová",J3347,0)</f>
        <v>0</v>
      </c>
      <c r="BJ3347" s="19" t="s">
        <v>91</v>
      </c>
      <c r="BK3347" s="243">
        <f>ROUND(I3347*H3347,2)</f>
        <v>0</v>
      </c>
      <c r="BL3347" s="19" t="s">
        <v>304</v>
      </c>
      <c r="BM3347" s="242" t="s">
        <v>3125</v>
      </c>
    </row>
    <row r="3348" s="2" customFormat="1">
      <c r="A3348" s="41"/>
      <c r="B3348" s="42"/>
      <c r="C3348" s="43"/>
      <c r="D3348" s="251" t="s">
        <v>289</v>
      </c>
      <c r="E3348" s="43"/>
      <c r="F3348" s="282" t="s">
        <v>3126</v>
      </c>
      <c r="G3348" s="43"/>
      <c r="H3348" s="43"/>
      <c r="I3348" s="246"/>
      <c r="J3348" s="43"/>
      <c r="K3348" s="43"/>
      <c r="L3348" s="47"/>
      <c r="M3348" s="247"/>
      <c r="N3348" s="248"/>
      <c r="O3348" s="94"/>
      <c r="P3348" s="94"/>
      <c r="Q3348" s="94"/>
      <c r="R3348" s="94"/>
      <c r="S3348" s="94"/>
      <c r="T3348" s="95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19" t="s">
        <v>289</v>
      </c>
      <c r="AU3348" s="19" t="s">
        <v>93</v>
      </c>
    </row>
    <row r="3349" s="15" customFormat="1">
      <c r="A3349" s="15"/>
      <c r="B3349" s="272"/>
      <c r="C3349" s="273"/>
      <c r="D3349" s="251" t="s">
        <v>260</v>
      </c>
      <c r="E3349" s="274" t="s">
        <v>1</v>
      </c>
      <c r="F3349" s="275" t="s">
        <v>3127</v>
      </c>
      <c r="G3349" s="273"/>
      <c r="H3349" s="274" t="s">
        <v>1</v>
      </c>
      <c r="I3349" s="276"/>
      <c r="J3349" s="273"/>
      <c r="K3349" s="273"/>
      <c r="L3349" s="277"/>
      <c r="M3349" s="278"/>
      <c r="N3349" s="279"/>
      <c r="O3349" s="279"/>
      <c r="P3349" s="279"/>
      <c r="Q3349" s="279"/>
      <c r="R3349" s="279"/>
      <c r="S3349" s="279"/>
      <c r="T3349" s="280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81" t="s">
        <v>260</v>
      </c>
      <c r="AU3349" s="281" t="s">
        <v>93</v>
      </c>
      <c r="AV3349" s="15" t="s">
        <v>91</v>
      </c>
      <c r="AW3349" s="15" t="s">
        <v>40</v>
      </c>
      <c r="AX3349" s="15" t="s">
        <v>84</v>
      </c>
      <c r="AY3349" s="281" t="s">
        <v>251</v>
      </c>
    </row>
    <row r="3350" s="13" customFormat="1">
      <c r="A3350" s="13"/>
      <c r="B3350" s="249"/>
      <c r="C3350" s="250"/>
      <c r="D3350" s="251" t="s">
        <v>260</v>
      </c>
      <c r="E3350" s="252" t="s">
        <v>1</v>
      </c>
      <c r="F3350" s="253" t="s">
        <v>3128</v>
      </c>
      <c r="G3350" s="250"/>
      <c r="H3350" s="254">
        <v>75.5</v>
      </c>
      <c r="I3350" s="255"/>
      <c r="J3350" s="250"/>
      <c r="K3350" s="250"/>
      <c r="L3350" s="256"/>
      <c r="M3350" s="257"/>
      <c r="N3350" s="258"/>
      <c r="O3350" s="258"/>
      <c r="P3350" s="258"/>
      <c r="Q3350" s="258"/>
      <c r="R3350" s="258"/>
      <c r="S3350" s="258"/>
      <c r="T3350" s="259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60" t="s">
        <v>260</v>
      </c>
      <c r="AU3350" s="260" t="s">
        <v>93</v>
      </c>
      <c r="AV3350" s="13" t="s">
        <v>93</v>
      </c>
      <c r="AW3350" s="13" t="s">
        <v>40</v>
      </c>
      <c r="AX3350" s="13" t="s">
        <v>91</v>
      </c>
      <c r="AY3350" s="260" t="s">
        <v>251</v>
      </c>
    </row>
    <row r="3351" s="2" customFormat="1" ht="62.7" customHeight="1">
      <c r="A3351" s="41"/>
      <c r="B3351" s="42"/>
      <c r="C3351" s="230" t="s">
        <v>3129</v>
      </c>
      <c r="D3351" s="230" t="s">
        <v>253</v>
      </c>
      <c r="E3351" s="231" t="s">
        <v>3130</v>
      </c>
      <c r="F3351" s="232" t="s">
        <v>3131</v>
      </c>
      <c r="G3351" s="233" t="s">
        <v>321</v>
      </c>
      <c r="H3351" s="234">
        <v>79.5</v>
      </c>
      <c r="I3351" s="235"/>
      <c r="J3351" s="236">
        <f>ROUND(I3351*H3351,2)</f>
        <v>0</v>
      </c>
      <c r="K3351" s="237"/>
      <c r="L3351" s="47"/>
      <c r="M3351" s="238" t="s">
        <v>1</v>
      </c>
      <c r="N3351" s="239" t="s">
        <v>49</v>
      </c>
      <c r="O3351" s="94"/>
      <c r="P3351" s="240">
        <f>O3351*H3351</f>
        <v>0</v>
      </c>
      <c r="Q3351" s="240">
        <v>0.013899999999999999</v>
      </c>
      <c r="R3351" s="240">
        <f>Q3351*H3351</f>
        <v>1.1050499999999999</v>
      </c>
      <c r="S3351" s="240">
        <v>0</v>
      </c>
      <c r="T3351" s="241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42" t="s">
        <v>304</v>
      </c>
      <c r="AT3351" s="242" t="s">
        <v>253</v>
      </c>
      <c r="AU3351" s="242" t="s">
        <v>93</v>
      </c>
      <c r="AY3351" s="19" t="s">
        <v>251</v>
      </c>
      <c r="BE3351" s="243">
        <f>IF(N3351="základní",J3351,0)</f>
        <v>0</v>
      </c>
      <c r="BF3351" s="243">
        <f>IF(N3351="snížená",J3351,0)</f>
        <v>0</v>
      </c>
      <c r="BG3351" s="243">
        <f>IF(N3351="zákl. přenesená",J3351,0)</f>
        <v>0</v>
      </c>
      <c r="BH3351" s="243">
        <f>IF(N3351="sníž. přenesená",J3351,0)</f>
        <v>0</v>
      </c>
      <c r="BI3351" s="243">
        <f>IF(N3351="nulová",J3351,0)</f>
        <v>0</v>
      </c>
      <c r="BJ3351" s="19" t="s">
        <v>91</v>
      </c>
      <c r="BK3351" s="243">
        <f>ROUND(I3351*H3351,2)</f>
        <v>0</v>
      </c>
      <c r="BL3351" s="19" t="s">
        <v>304</v>
      </c>
      <c r="BM3351" s="242" t="s">
        <v>3132</v>
      </c>
    </row>
    <row r="3352" s="2" customFormat="1">
      <c r="A3352" s="41"/>
      <c r="B3352" s="42"/>
      <c r="C3352" s="43"/>
      <c r="D3352" s="251" t="s">
        <v>289</v>
      </c>
      <c r="E3352" s="43"/>
      <c r="F3352" s="282" t="s">
        <v>3133</v>
      </c>
      <c r="G3352" s="43"/>
      <c r="H3352" s="43"/>
      <c r="I3352" s="246"/>
      <c r="J3352" s="43"/>
      <c r="K3352" s="43"/>
      <c r="L3352" s="47"/>
      <c r="M3352" s="247"/>
      <c r="N3352" s="248"/>
      <c r="O3352" s="94"/>
      <c r="P3352" s="94"/>
      <c r="Q3352" s="94"/>
      <c r="R3352" s="94"/>
      <c r="S3352" s="94"/>
      <c r="T3352" s="95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19" t="s">
        <v>289</v>
      </c>
      <c r="AU3352" s="19" t="s">
        <v>93</v>
      </c>
    </row>
    <row r="3353" s="15" customFormat="1">
      <c r="A3353" s="15"/>
      <c r="B3353" s="272"/>
      <c r="C3353" s="273"/>
      <c r="D3353" s="251" t="s">
        <v>260</v>
      </c>
      <c r="E3353" s="274" t="s">
        <v>1</v>
      </c>
      <c r="F3353" s="275" t="s">
        <v>3127</v>
      </c>
      <c r="G3353" s="273"/>
      <c r="H3353" s="274" t="s">
        <v>1</v>
      </c>
      <c r="I3353" s="276"/>
      <c r="J3353" s="273"/>
      <c r="K3353" s="273"/>
      <c r="L3353" s="277"/>
      <c r="M3353" s="278"/>
      <c r="N3353" s="279"/>
      <c r="O3353" s="279"/>
      <c r="P3353" s="279"/>
      <c r="Q3353" s="279"/>
      <c r="R3353" s="279"/>
      <c r="S3353" s="279"/>
      <c r="T3353" s="280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81" t="s">
        <v>260</v>
      </c>
      <c r="AU3353" s="281" t="s">
        <v>93</v>
      </c>
      <c r="AV3353" s="15" t="s">
        <v>91</v>
      </c>
      <c r="AW3353" s="15" t="s">
        <v>40</v>
      </c>
      <c r="AX3353" s="15" t="s">
        <v>84</v>
      </c>
      <c r="AY3353" s="281" t="s">
        <v>251</v>
      </c>
    </row>
    <row r="3354" s="13" customFormat="1">
      <c r="A3354" s="13"/>
      <c r="B3354" s="249"/>
      <c r="C3354" s="250"/>
      <c r="D3354" s="251" t="s">
        <v>260</v>
      </c>
      <c r="E3354" s="252" t="s">
        <v>1</v>
      </c>
      <c r="F3354" s="253" t="s">
        <v>3134</v>
      </c>
      <c r="G3354" s="250"/>
      <c r="H3354" s="254">
        <v>79.5</v>
      </c>
      <c r="I3354" s="255"/>
      <c r="J3354" s="250"/>
      <c r="K3354" s="250"/>
      <c r="L3354" s="256"/>
      <c r="M3354" s="257"/>
      <c r="N3354" s="258"/>
      <c r="O3354" s="258"/>
      <c r="P3354" s="258"/>
      <c r="Q3354" s="258"/>
      <c r="R3354" s="258"/>
      <c r="S3354" s="258"/>
      <c r="T3354" s="259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60" t="s">
        <v>260</v>
      </c>
      <c r="AU3354" s="260" t="s">
        <v>93</v>
      </c>
      <c r="AV3354" s="13" t="s">
        <v>93</v>
      </c>
      <c r="AW3354" s="13" t="s">
        <v>40</v>
      </c>
      <c r="AX3354" s="13" t="s">
        <v>91</v>
      </c>
      <c r="AY3354" s="260" t="s">
        <v>251</v>
      </c>
    </row>
    <row r="3355" s="2" customFormat="1" ht="49.05" customHeight="1">
      <c r="A3355" s="41"/>
      <c r="B3355" s="42"/>
      <c r="C3355" s="230" t="s">
        <v>3135</v>
      </c>
      <c r="D3355" s="230" t="s">
        <v>253</v>
      </c>
      <c r="E3355" s="231" t="s">
        <v>3136</v>
      </c>
      <c r="F3355" s="232" t="s">
        <v>3137</v>
      </c>
      <c r="G3355" s="233" t="s">
        <v>571</v>
      </c>
      <c r="H3355" s="234">
        <v>8</v>
      </c>
      <c r="I3355" s="235"/>
      <c r="J3355" s="236">
        <f>ROUND(I3355*H3355,2)</f>
        <v>0</v>
      </c>
      <c r="K3355" s="237"/>
      <c r="L3355" s="47"/>
      <c r="M3355" s="238" t="s">
        <v>1</v>
      </c>
      <c r="N3355" s="239" t="s">
        <v>49</v>
      </c>
      <c r="O3355" s="94"/>
      <c r="P3355" s="240">
        <f>O3355*H3355</f>
        <v>0</v>
      </c>
      <c r="Q3355" s="240">
        <v>0.11700000000000001</v>
      </c>
      <c r="R3355" s="240">
        <f>Q3355*H3355</f>
        <v>0.93600000000000005</v>
      </c>
      <c r="S3355" s="240">
        <v>0</v>
      </c>
      <c r="T3355" s="241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42" t="s">
        <v>304</v>
      </c>
      <c r="AT3355" s="242" t="s">
        <v>253</v>
      </c>
      <c r="AU3355" s="242" t="s">
        <v>93</v>
      </c>
      <c r="AY3355" s="19" t="s">
        <v>251</v>
      </c>
      <c r="BE3355" s="243">
        <f>IF(N3355="základní",J3355,0)</f>
        <v>0</v>
      </c>
      <c r="BF3355" s="243">
        <f>IF(N3355="snížená",J3355,0)</f>
        <v>0</v>
      </c>
      <c r="BG3355" s="243">
        <f>IF(N3355="zákl. přenesená",J3355,0)</f>
        <v>0</v>
      </c>
      <c r="BH3355" s="243">
        <f>IF(N3355="sníž. přenesená",J3355,0)</f>
        <v>0</v>
      </c>
      <c r="BI3355" s="243">
        <f>IF(N3355="nulová",J3355,0)</f>
        <v>0</v>
      </c>
      <c r="BJ3355" s="19" t="s">
        <v>91</v>
      </c>
      <c r="BK3355" s="243">
        <f>ROUND(I3355*H3355,2)</f>
        <v>0</v>
      </c>
      <c r="BL3355" s="19" t="s">
        <v>304</v>
      </c>
      <c r="BM3355" s="242" t="s">
        <v>3138</v>
      </c>
    </row>
    <row r="3356" s="2" customFormat="1">
      <c r="A3356" s="41"/>
      <c r="B3356" s="42"/>
      <c r="C3356" s="43"/>
      <c r="D3356" s="251" t="s">
        <v>289</v>
      </c>
      <c r="E3356" s="43"/>
      <c r="F3356" s="282" t="s">
        <v>3139</v>
      </c>
      <c r="G3356" s="43"/>
      <c r="H3356" s="43"/>
      <c r="I3356" s="246"/>
      <c r="J3356" s="43"/>
      <c r="K3356" s="43"/>
      <c r="L3356" s="47"/>
      <c r="M3356" s="247"/>
      <c r="N3356" s="248"/>
      <c r="O3356" s="94"/>
      <c r="P3356" s="94"/>
      <c r="Q3356" s="94"/>
      <c r="R3356" s="94"/>
      <c r="S3356" s="94"/>
      <c r="T3356" s="95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T3356" s="19" t="s">
        <v>289</v>
      </c>
      <c r="AU3356" s="19" t="s">
        <v>93</v>
      </c>
    </row>
    <row r="3357" s="15" customFormat="1">
      <c r="A3357" s="15"/>
      <c r="B3357" s="272"/>
      <c r="C3357" s="273"/>
      <c r="D3357" s="251" t="s">
        <v>260</v>
      </c>
      <c r="E3357" s="274" t="s">
        <v>1</v>
      </c>
      <c r="F3357" s="275" t="s">
        <v>3140</v>
      </c>
      <c r="G3357" s="273"/>
      <c r="H3357" s="274" t="s">
        <v>1</v>
      </c>
      <c r="I3357" s="276"/>
      <c r="J3357" s="273"/>
      <c r="K3357" s="273"/>
      <c r="L3357" s="277"/>
      <c r="M3357" s="278"/>
      <c r="N3357" s="279"/>
      <c r="O3357" s="279"/>
      <c r="P3357" s="279"/>
      <c r="Q3357" s="279"/>
      <c r="R3357" s="279"/>
      <c r="S3357" s="279"/>
      <c r="T3357" s="280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81" t="s">
        <v>260</v>
      </c>
      <c r="AU3357" s="281" t="s">
        <v>93</v>
      </c>
      <c r="AV3357" s="15" t="s">
        <v>91</v>
      </c>
      <c r="AW3357" s="15" t="s">
        <v>40</v>
      </c>
      <c r="AX3357" s="15" t="s">
        <v>84</v>
      </c>
      <c r="AY3357" s="281" t="s">
        <v>251</v>
      </c>
    </row>
    <row r="3358" s="13" customFormat="1">
      <c r="A3358" s="13"/>
      <c r="B3358" s="249"/>
      <c r="C3358" s="250"/>
      <c r="D3358" s="251" t="s">
        <v>260</v>
      </c>
      <c r="E3358" s="252" t="s">
        <v>1</v>
      </c>
      <c r="F3358" s="253" t="s">
        <v>3141</v>
      </c>
      <c r="G3358" s="250"/>
      <c r="H3358" s="254">
        <v>8</v>
      </c>
      <c r="I3358" s="255"/>
      <c r="J3358" s="250"/>
      <c r="K3358" s="250"/>
      <c r="L3358" s="256"/>
      <c r="M3358" s="257"/>
      <c r="N3358" s="258"/>
      <c r="O3358" s="258"/>
      <c r="P3358" s="258"/>
      <c r="Q3358" s="258"/>
      <c r="R3358" s="258"/>
      <c r="S3358" s="258"/>
      <c r="T3358" s="259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60" t="s">
        <v>260</v>
      </c>
      <c r="AU3358" s="260" t="s">
        <v>93</v>
      </c>
      <c r="AV3358" s="13" t="s">
        <v>93</v>
      </c>
      <c r="AW3358" s="13" t="s">
        <v>40</v>
      </c>
      <c r="AX3358" s="13" t="s">
        <v>91</v>
      </c>
      <c r="AY3358" s="260" t="s">
        <v>251</v>
      </c>
    </row>
    <row r="3359" s="2" customFormat="1" ht="49.05" customHeight="1">
      <c r="A3359" s="41"/>
      <c r="B3359" s="42"/>
      <c r="C3359" s="230" t="s">
        <v>3142</v>
      </c>
      <c r="D3359" s="230" t="s">
        <v>253</v>
      </c>
      <c r="E3359" s="231" t="s">
        <v>3143</v>
      </c>
      <c r="F3359" s="232" t="s">
        <v>3144</v>
      </c>
      <c r="G3359" s="233" t="s">
        <v>571</v>
      </c>
      <c r="H3359" s="234">
        <v>7</v>
      </c>
      <c r="I3359" s="235"/>
      <c r="J3359" s="236">
        <f>ROUND(I3359*H3359,2)</f>
        <v>0</v>
      </c>
      <c r="K3359" s="237"/>
      <c r="L3359" s="47"/>
      <c r="M3359" s="238" t="s">
        <v>1</v>
      </c>
      <c r="N3359" s="239" t="s">
        <v>49</v>
      </c>
      <c r="O3359" s="94"/>
      <c r="P3359" s="240">
        <f>O3359*H3359</f>
        <v>0</v>
      </c>
      <c r="Q3359" s="240">
        <v>0.19400000000000001</v>
      </c>
      <c r="R3359" s="240">
        <f>Q3359*H3359</f>
        <v>1.3580000000000001</v>
      </c>
      <c r="S3359" s="240">
        <v>0</v>
      </c>
      <c r="T3359" s="241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42" t="s">
        <v>304</v>
      </c>
      <c r="AT3359" s="242" t="s">
        <v>253</v>
      </c>
      <c r="AU3359" s="242" t="s">
        <v>93</v>
      </c>
      <c r="AY3359" s="19" t="s">
        <v>251</v>
      </c>
      <c r="BE3359" s="243">
        <f>IF(N3359="základní",J3359,0)</f>
        <v>0</v>
      </c>
      <c r="BF3359" s="243">
        <f>IF(N3359="snížená",J3359,0)</f>
        <v>0</v>
      </c>
      <c r="BG3359" s="243">
        <f>IF(N3359="zákl. přenesená",J3359,0)</f>
        <v>0</v>
      </c>
      <c r="BH3359" s="243">
        <f>IF(N3359="sníž. přenesená",J3359,0)</f>
        <v>0</v>
      </c>
      <c r="BI3359" s="243">
        <f>IF(N3359="nulová",J3359,0)</f>
        <v>0</v>
      </c>
      <c r="BJ3359" s="19" t="s">
        <v>91</v>
      </c>
      <c r="BK3359" s="243">
        <f>ROUND(I3359*H3359,2)</f>
        <v>0</v>
      </c>
      <c r="BL3359" s="19" t="s">
        <v>304</v>
      </c>
      <c r="BM3359" s="242" t="s">
        <v>3145</v>
      </c>
    </row>
    <row r="3360" s="2" customFormat="1">
      <c r="A3360" s="41"/>
      <c r="B3360" s="42"/>
      <c r="C3360" s="43"/>
      <c r="D3360" s="251" t="s">
        <v>289</v>
      </c>
      <c r="E3360" s="43"/>
      <c r="F3360" s="282" t="s">
        <v>3146</v>
      </c>
      <c r="G3360" s="43"/>
      <c r="H3360" s="43"/>
      <c r="I3360" s="246"/>
      <c r="J3360" s="43"/>
      <c r="K3360" s="43"/>
      <c r="L3360" s="47"/>
      <c r="M3360" s="247"/>
      <c r="N3360" s="248"/>
      <c r="O3360" s="94"/>
      <c r="P3360" s="94"/>
      <c r="Q3360" s="94"/>
      <c r="R3360" s="94"/>
      <c r="S3360" s="94"/>
      <c r="T3360" s="95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T3360" s="19" t="s">
        <v>289</v>
      </c>
      <c r="AU3360" s="19" t="s">
        <v>93</v>
      </c>
    </row>
    <row r="3361" s="15" customFormat="1">
      <c r="A3361" s="15"/>
      <c r="B3361" s="272"/>
      <c r="C3361" s="273"/>
      <c r="D3361" s="251" t="s">
        <v>260</v>
      </c>
      <c r="E3361" s="274" t="s">
        <v>1</v>
      </c>
      <c r="F3361" s="275" t="s">
        <v>3140</v>
      </c>
      <c r="G3361" s="273"/>
      <c r="H3361" s="274" t="s">
        <v>1</v>
      </c>
      <c r="I3361" s="276"/>
      <c r="J3361" s="273"/>
      <c r="K3361" s="273"/>
      <c r="L3361" s="277"/>
      <c r="M3361" s="278"/>
      <c r="N3361" s="279"/>
      <c r="O3361" s="279"/>
      <c r="P3361" s="279"/>
      <c r="Q3361" s="279"/>
      <c r="R3361" s="279"/>
      <c r="S3361" s="279"/>
      <c r="T3361" s="280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T3361" s="281" t="s">
        <v>260</v>
      </c>
      <c r="AU3361" s="281" t="s">
        <v>93</v>
      </c>
      <c r="AV3361" s="15" t="s">
        <v>91</v>
      </c>
      <c r="AW3361" s="15" t="s">
        <v>40</v>
      </c>
      <c r="AX3361" s="15" t="s">
        <v>84</v>
      </c>
      <c r="AY3361" s="281" t="s">
        <v>251</v>
      </c>
    </row>
    <row r="3362" s="13" customFormat="1">
      <c r="A3362" s="13"/>
      <c r="B3362" s="249"/>
      <c r="C3362" s="250"/>
      <c r="D3362" s="251" t="s">
        <v>260</v>
      </c>
      <c r="E3362" s="252" t="s">
        <v>1</v>
      </c>
      <c r="F3362" s="253" t="s">
        <v>3147</v>
      </c>
      <c r="G3362" s="250"/>
      <c r="H3362" s="254">
        <v>7</v>
      </c>
      <c r="I3362" s="255"/>
      <c r="J3362" s="250"/>
      <c r="K3362" s="250"/>
      <c r="L3362" s="256"/>
      <c r="M3362" s="257"/>
      <c r="N3362" s="258"/>
      <c r="O3362" s="258"/>
      <c r="P3362" s="258"/>
      <c r="Q3362" s="258"/>
      <c r="R3362" s="258"/>
      <c r="S3362" s="258"/>
      <c r="T3362" s="259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60" t="s">
        <v>260</v>
      </c>
      <c r="AU3362" s="260" t="s">
        <v>93</v>
      </c>
      <c r="AV3362" s="13" t="s">
        <v>93</v>
      </c>
      <c r="AW3362" s="13" t="s">
        <v>40</v>
      </c>
      <c r="AX3362" s="13" t="s">
        <v>91</v>
      </c>
      <c r="AY3362" s="260" t="s">
        <v>251</v>
      </c>
    </row>
    <row r="3363" s="2" customFormat="1" ht="49.05" customHeight="1">
      <c r="A3363" s="41"/>
      <c r="B3363" s="42"/>
      <c r="C3363" s="230" t="s">
        <v>3148</v>
      </c>
      <c r="D3363" s="230" t="s">
        <v>253</v>
      </c>
      <c r="E3363" s="231" t="s">
        <v>3149</v>
      </c>
      <c r="F3363" s="232" t="s">
        <v>3150</v>
      </c>
      <c r="G3363" s="233" t="s">
        <v>571</v>
      </c>
      <c r="H3363" s="234">
        <v>15</v>
      </c>
      <c r="I3363" s="235"/>
      <c r="J3363" s="236">
        <f>ROUND(I3363*H3363,2)</f>
        <v>0</v>
      </c>
      <c r="K3363" s="237"/>
      <c r="L3363" s="47"/>
      <c r="M3363" s="238" t="s">
        <v>1</v>
      </c>
      <c r="N3363" s="239" t="s">
        <v>49</v>
      </c>
      <c r="O3363" s="94"/>
      <c r="P3363" s="240">
        <f>O3363*H3363</f>
        <v>0</v>
      </c>
      <c r="Q3363" s="240">
        <v>0.11700000000000001</v>
      </c>
      <c r="R3363" s="240">
        <f>Q3363*H3363</f>
        <v>1.7550000000000001</v>
      </c>
      <c r="S3363" s="240">
        <v>0</v>
      </c>
      <c r="T3363" s="241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42" t="s">
        <v>304</v>
      </c>
      <c r="AT3363" s="242" t="s">
        <v>253</v>
      </c>
      <c r="AU3363" s="242" t="s">
        <v>93</v>
      </c>
      <c r="AY3363" s="19" t="s">
        <v>251</v>
      </c>
      <c r="BE3363" s="243">
        <f>IF(N3363="základní",J3363,0)</f>
        <v>0</v>
      </c>
      <c r="BF3363" s="243">
        <f>IF(N3363="snížená",J3363,0)</f>
        <v>0</v>
      </c>
      <c r="BG3363" s="243">
        <f>IF(N3363="zákl. přenesená",J3363,0)</f>
        <v>0</v>
      </c>
      <c r="BH3363" s="243">
        <f>IF(N3363="sníž. přenesená",J3363,0)</f>
        <v>0</v>
      </c>
      <c r="BI3363" s="243">
        <f>IF(N3363="nulová",J3363,0)</f>
        <v>0</v>
      </c>
      <c r="BJ3363" s="19" t="s">
        <v>91</v>
      </c>
      <c r="BK3363" s="243">
        <f>ROUND(I3363*H3363,2)</f>
        <v>0</v>
      </c>
      <c r="BL3363" s="19" t="s">
        <v>304</v>
      </c>
      <c r="BM3363" s="242" t="s">
        <v>3151</v>
      </c>
    </row>
    <row r="3364" s="2" customFormat="1">
      <c r="A3364" s="41"/>
      <c r="B3364" s="42"/>
      <c r="C3364" s="43"/>
      <c r="D3364" s="251" t="s">
        <v>289</v>
      </c>
      <c r="E3364" s="43"/>
      <c r="F3364" s="282" t="s">
        <v>3152</v>
      </c>
      <c r="G3364" s="43"/>
      <c r="H3364" s="43"/>
      <c r="I3364" s="246"/>
      <c r="J3364" s="43"/>
      <c r="K3364" s="43"/>
      <c r="L3364" s="47"/>
      <c r="M3364" s="247"/>
      <c r="N3364" s="248"/>
      <c r="O3364" s="94"/>
      <c r="P3364" s="94"/>
      <c r="Q3364" s="94"/>
      <c r="R3364" s="94"/>
      <c r="S3364" s="94"/>
      <c r="T3364" s="95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T3364" s="19" t="s">
        <v>289</v>
      </c>
      <c r="AU3364" s="19" t="s">
        <v>93</v>
      </c>
    </row>
    <row r="3365" s="15" customFormat="1">
      <c r="A3365" s="15"/>
      <c r="B3365" s="272"/>
      <c r="C3365" s="273"/>
      <c r="D3365" s="251" t="s">
        <v>260</v>
      </c>
      <c r="E3365" s="274" t="s">
        <v>1</v>
      </c>
      <c r="F3365" s="275" t="s">
        <v>3140</v>
      </c>
      <c r="G3365" s="273"/>
      <c r="H3365" s="274" t="s">
        <v>1</v>
      </c>
      <c r="I3365" s="276"/>
      <c r="J3365" s="273"/>
      <c r="K3365" s="273"/>
      <c r="L3365" s="277"/>
      <c r="M3365" s="278"/>
      <c r="N3365" s="279"/>
      <c r="O3365" s="279"/>
      <c r="P3365" s="279"/>
      <c r="Q3365" s="279"/>
      <c r="R3365" s="279"/>
      <c r="S3365" s="279"/>
      <c r="T3365" s="280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81" t="s">
        <v>260</v>
      </c>
      <c r="AU3365" s="281" t="s">
        <v>93</v>
      </c>
      <c r="AV3365" s="15" t="s">
        <v>91</v>
      </c>
      <c r="AW3365" s="15" t="s">
        <v>40</v>
      </c>
      <c r="AX3365" s="15" t="s">
        <v>84</v>
      </c>
      <c r="AY3365" s="281" t="s">
        <v>251</v>
      </c>
    </row>
    <row r="3366" s="13" customFormat="1">
      <c r="A3366" s="13"/>
      <c r="B3366" s="249"/>
      <c r="C3366" s="250"/>
      <c r="D3366" s="251" t="s">
        <v>260</v>
      </c>
      <c r="E3366" s="252" t="s">
        <v>1</v>
      </c>
      <c r="F3366" s="253" t="s">
        <v>3153</v>
      </c>
      <c r="G3366" s="250"/>
      <c r="H3366" s="254">
        <v>5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260</v>
      </c>
      <c r="AU3366" s="260" t="s">
        <v>93</v>
      </c>
      <c r="AV3366" s="13" t="s">
        <v>93</v>
      </c>
      <c r="AW3366" s="13" t="s">
        <v>40</v>
      </c>
      <c r="AX3366" s="13" t="s">
        <v>84</v>
      </c>
      <c r="AY3366" s="260" t="s">
        <v>251</v>
      </c>
    </row>
    <row r="3367" s="13" customFormat="1">
      <c r="A3367" s="13"/>
      <c r="B3367" s="249"/>
      <c r="C3367" s="250"/>
      <c r="D3367" s="251" t="s">
        <v>260</v>
      </c>
      <c r="E3367" s="252" t="s">
        <v>1</v>
      </c>
      <c r="F3367" s="253" t="s">
        <v>3154</v>
      </c>
      <c r="G3367" s="250"/>
      <c r="H3367" s="254">
        <v>5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260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251</v>
      </c>
    </row>
    <row r="3368" s="13" customFormat="1">
      <c r="A3368" s="13"/>
      <c r="B3368" s="249"/>
      <c r="C3368" s="250"/>
      <c r="D3368" s="251" t="s">
        <v>260</v>
      </c>
      <c r="E3368" s="252" t="s">
        <v>1</v>
      </c>
      <c r="F3368" s="253" t="s">
        <v>3155</v>
      </c>
      <c r="G3368" s="250"/>
      <c r="H3368" s="254">
        <v>5</v>
      </c>
      <c r="I3368" s="255"/>
      <c r="J3368" s="250"/>
      <c r="K3368" s="250"/>
      <c r="L3368" s="256"/>
      <c r="M3368" s="257"/>
      <c r="N3368" s="258"/>
      <c r="O3368" s="258"/>
      <c r="P3368" s="258"/>
      <c r="Q3368" s="258"/>
      <c r="R3368" s="258"/>
      <c r="S3368" s="258"/>
      <c r="T3368" s="25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60" t="s">
        <v>260</v>
      </c>
      <c r="AU3368" s="260" t="s">
        <v>93</v>
      </c>
      <c r="AV3368" s="13" t="s">
        <v>93</v>
      </c>
      <c r="AW3368" s="13" t="s">
        <v>40</v>
      </c>
      <c r="AX3368" s="13" t="s">
        <v>84</v>
      </c>
      <c r="AY3368" s="260" t="s">
        <v>251</v>
      </c>
    </row>
    <row r="3369" s="14" customFormat="1">
      <c r="A3369" s="14"/>
      <c r="B3369" s="261"/>
      <c r="C3369" s="262"/>
      <c r="D3369" s="251" t="s">
        <v>260</v>
      </c>
      <c r="E3369" s="263" t="s">
        <v>1</v>
      </c>
      <c r="F3369" s="264" t="s">
        <v>262</v>
      </c>
      <c r="G3369" s="262"/>
      <c r="H3369" s="265">
        <v>15</v>
      </c>
      <c r="I3369" s="266"/>
      <c r="J3369" s="262"/>
      <c r="K3369" s="262"/>
      <c r="L3369" s="267"/>
      <c r="M3369" s="268"/>
      <c r="N3369" s="269"/>
      <c r="O3369" s="269"/>
      <c r="P3369" s="269"/>
      <c r="Q3369" s="269"/>
      <c r="R3369" s="269"/>
      <c r="S3369" s="269"/>
      <c r="T3369" s="270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71" t="s">
        <v>260</v>
      </c>
      <c r="AU3369" s="271" t="s">
        <v>93</v>
      </c>
      <c r="AV3369" s="14" t="s">
        <v>257</v>
      </c>
      <c r="AW3369" s="14" t="s">
        <v>40</v>
      </c>
      <c r="AX3369" s="14" t="s">
        <v>91</v>
      </c>
      <c r="AY3369" s="271" t="s">
        <v>251</v>
      </c>
    </row>
    <row r="3370" s="2" customFormat="1" ht="49.05" customHeight="1">
      <c r="A3370" s="41"/>
      <c r="B3370" s="42"/>
      <c r="C3370" s="230" t="s">
        <v>3156</v>
      </c>
      <c r="D3370" s="230" t="s">
        <v>253</v>
      </c>
      <c r="E3370" s="231" t="s">
        <v>3157</v>
      </c>
      <c r="F3370" s="232" t="s">
        <v>3158</v>
      </c>
      <c r="G3370" s="233" t="s">
        <v>571</v>
      </c>
      <c r="H3370" s="234">
        <v>24</v>
      </c>
      <c r="I3370" s="235"/>
      <c r="J3370" s="236">
        <f>ROUND(I3370*H3370,2)</f>
        <v>0</v>
      </c>
      <c r="K3370" s="237"/>
      <c r="L3370" s="47"/>
      <c r="M3370" s="238" t="s">
        <v>1</v>
      </c>
      <c r="N3370" s="239" t="s">
        <v>49</v>
      </c>
      <c r="O3370" s="94"/>
      <c r="P3370" s="240">
        <f>O3370*H3370</f>
        <v>0</v>
      </c>
      <c r="Q3370" s="240">
        <v>0.19400000000000001</v>
      </c>
      <c r="R3370" s="240">
        <f>Q3370*H3370</f>
        <v>4.6560000000000006</v>
      </c>
      <c r="S3370" s="240">
        <v>0</v>
      </c>
      <c r="T3370" s="241">
        <f>S3370*H3370</f>
        <v>0</v>
      </c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R3370" s="242" t="s">
        <v>304</v>
      </c>
      <c r="AT3370" s="242" t="s">
        <v>253</v>
      </c>
      <c r="AU3370" s="242" t="s">
        <v>93</v>
      </c>
      <c r="AY3370" s="19" t="s">
        <v>251</v>
      </c>
      <c r="BE3370" s="243">
        <f>IF(N3370="základní",J3370,0)</f>
        <v>0</v>
      </c>
      <c r="BF3370" s="243">
        <f>IF(N3370="snížená",J3370,0)</f>
        <v>0</v>
      </c>
      <c r="BG3370" s="243">
        <f>IF(N3370="zákl. přenesená",J3370,0)</f>
        <v>0</v>
      </c>
      <c r="BH3370" s="243">
        <f>IF(N3370="sníž. přenesená",J3370,0)</f>
        <v>0</v>
      </c>
      <c r="BI3370" s="243">
        <f>IF(N3370="nulová",J3370,0)</f>
        <v>0</v>
      </c>
      <c r="BJ3370" s="19" t="s">
        <v>91</v>
      </c>
      <c r="BK3370" s="243">
        <f>ROUND(I3370*H3370,2)</f>
        <v>0</v>
      </c>
      <c r="BL3370" s="19" t="s">
        <v>304</v>
      </c>
      <c r="BM3370" s="242" t="s">
        <v>3159</v>
      </c>
    </row>
    <row r="3371" s="2" customFormat="1">
      <c r="A3371" s="41"/>
      <c r="B3371" s="42"/>
      <c r="C3371" s="43"/>
      <c r="D3371" s="251" t="s">
        <v>289</v>
      </c>
      <c r="E3371" s="43"/>
      <c r="F3371" s="282" t="s">
        <v>3146</v>
      </c>
      <c r="G3371" s="43"/>
      <c r="H3371" s="43"/>
      <c r="I3371" s="246"/>
      <c r="J3371" s="43"/>
      <c r="K3371" s="43"/>
      <c r="L3371" s="47"/>
      <c r="M3371" s="247"/>
      <c r="N3371" s="248"/>
      <c r="O3371" s="94"/>
      <c r="P3371" s="94"/>
      <c r="Q3371" s="94"/>
      <c r="R3371" s="94"/>
      <c r="S3371" s="94"/>
      <c r="T3371" s="95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T3371" s="19" t="s">
        <v>289</v>
      </c>
      <c r="AU3371" s="19" t="s">
        <v>93</v>
      </c>
    </row>
    <row r="3372" s="15" customFormat="1">
      <c r="A3372" s="15"/>
      <c r="B3372" s="272"/>
      <c r="C3372" s="273"/>
      <c r="D3372" s="251" t="s">
        <v>260</v>
      </c>
      <c r="E3372" s="274" t="s">
        <v>1</v>
      </c>
      <c r="F3372" s="275" t="s">
        <v>3140</v>
      </c>
      <c r="G3372" s="273"/>
      <c r="H3372" s="274" t="s">
        <v>1</v>
      </c>
      <c r="I3372" s="276"/>
      <c r="J3372" s="273"/>
      <c r="K3372" s="273"/>
      <c r="L3372" s="277"/>
      <c r="M3372" s="278"/>
      <c r="N3372" s="279"/>
      <c r="O3372" s="279"/>
      <c r="P3372" s="279"/>
      <c r="Q3372" s="279"/>
      <c r="R3372" s="279"/>
      <c r="S3372" s="279"/>
      <c r="T3372" s="280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81" t="s">
        <v>260</v>
      </c>
      <c r="AU3372" s="281" t="s">
        <v>93</v>
      </c>
      <c r="AV3372" s="15" t="s">
        <v>91</v>
      </c>
      <c r="AW3372" s="15" t="s">
        <v>40</v>
      </c>
      <c r="AX3372" s="15" t="s">
        <v>84</v>
      </c>
      <c r="AY3372" s="281" t="s">
        <v>251</v>
      </c>
    </row>
    <row r="3373" s="13" customFormat="1">
      <c r="A3373" s="13"/>
      <c r="B3373" s="249"/>
      <c r="C3373" s="250"/>
      <c r="D3373" s="251" t="s">
        <v>260</v>
      </c>
      <c r="E3373" s="252" t="s">
        <v>1</v>
      </c>
      <c r="F3373" s="253" t="s">
        <v>3160</v>
      </c>
      <c r="G3373" s="250"/>
      <c r="H3373" s="254">
        <v>8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260</v>
      </c>
      <c r="AU3373" s="260" t="s">
        <v>93</v>
      </c>
      <c r="AV3373" s="13" t="s">
        <v>93</v>
      </c>
      <c r="AW3373" s="13" t="s">
        <v>40</v>
      </c>
      <c r="AX3373" s="13" t="s">
        <v>84</v>
      </c>
      <c r="AY3373" s="260" t="s">
        <v>251</v>
      </c>
    </row>
    <row r="3374" s="13" customFormat="1">
      <c r="A3374" s="13"/>
      <c r="B3374" s="249"/>
      <c r="C3374" s="250"/>
      <c r="D3374" s="251" t="s">
        <v>260</v>
      </c>
      <c r="E3374" s="252" t="s">
        <v>1</v>
      </c>
      <c r="F3374" s="253" t="s">
        <v>3161</v>
      </c>
      <c r="G3374" s="250"/>
      <c r="H3374" s="254">
        <v>6</v>
      </c>
      <c r="I3374" s="255"/>
      <c r="J3374" s="250"/>
      <c r="K3374" s="250"/>
      <c r="L3374" s="256"/>
      <c r="M3374" s="257"/>
      <c r="N3374" s="258"/>
      <c r="O3374" s="258"/>
      <c r="P3374" s="258"/>
      <c r="Q3374" s="258"/>
      <c r="R3374" s="258"/>
      <c r="S3374" s="258"/>
      <c r="T3374" s="25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60" t="s">
        <v>260</v>
      </c>
      <c r="AU3374" s="260" t="s">
        <v>93</v>
      </c>
      <c r="AV3374" s="13" t="s">
        <v>93</v>
      </c>
      <c r="AW3374" s="13" t="s">
        <v>40</v>
      </c>
      <c r="AX3374" s="13" t="s">
        <v>84</v>
      </c>
      <c r="AY3374" s="260" t="s">
        <v>251</v>
      </c>
    </row>
    <row r="3375" s="13" customFormat="1">
      <c r="A3375" s="13"/>
      <c r="B3375" s="249"/>
      <c r="C3375" s="250"/>
      <c r="D3375" s="251" t="s">
        <v>260</v>
      </c>
      <c r="E3375" s="252" t="s">
        <v>1</v>
      </c>
      <c r="F3375" s="253" t="s">
        <v>3162</v>
      </c>
      <c r="G3375" s="250"/>
      <c r="H3375" s="254">
        <v>10</v>
      </c>
      <c r="I3375" s="255"/>
      <c r="J3375" s="250"/>
      <c r="K3375" s="250"/>
      <c r="L3375" s="256"/>
      <c r="M3375" s="257"/>
      <c r="N3375" s="258"/>
      <c r="O3375" s="258"/>
      <c r="P3375" s="258"/>
      <c r="Q3375" s="258"/>
      <c r="R3375" s="258"/>
      <c r="S3375" s="258"/>
      <c r="T3375" s="259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60" t="s">
        <v>260</v>
      </c>
      <c r="AU3375" s="260" t="s">
        <v>93</v>
      </c>
      <c r="AV3375" s="13" t="s">
        <v>93</v>
      </c>
      <c r="AW3375" s="13" t="s">
        <v>40</v>
      </c>
      <c r="AX3375" s="13" t="s">
        <v>84</v>
      </c>
      <c r="AY3375" s="260" t="s">
        <v>251</v>
      </c>
    </row>
    <row r="3376" s="14" customFormat="1">
      <c r="A3376" s="14"/>
      <c r="B3376" s="261"/>
      <c r="C3376" s="262"/>
      <c r="D3376" s="251" t="s">
        <v>260</v>
      </c>
      <c r="E3376" s="263" t="s">
        <v>1</v>
      </c>
      <c r="F3376" s="264" t="s">
        <v>262</v>
      </c>
      <c r="G3376" s="262"/>
      <c r="H3376" s="265">
        <v>24</v>
      </c>
      <c r="I3376" s="266"/>
      <c r="J3376" s="262"/>
      <c r="K3376" s="262"/>
      <c r="L3376" s="267"/>
      <c r="M3376" s="268"/>
      <c r="N3376" s="269"/>
      <c r="O3376" s="269"/>
      <c r="P3376" s="269"/>
      <c r="Q3376" s="269"/>
      <c r="R3376" s="269"/>
      <c r="S3376" s="269"/>
      <c r="T3376" s="270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71" t="s">
        <v>260</v>
      </c>
      <c r="AU3376" s="271" t="s">
        <v>93</v>
      </c>
      <c r="AV3376" s="14" t="s">
        <v>257</v>
      </c>
      <c r="AW3376" s="14" t="s">
        <v>40</v>
      </c>
      <c r="AX3376" s="14" t="s">
        <v>91</v>
      </c>
      <c r="AY3376" s="271" t="s">
        <v>251</v>
      </c>
    </row>
    <row r="3377" s="2" customFormat="1" ht="49.05" customHeight="1">
      <c r="A3377" s="41"/>
      <c r="B3377" s="42"/>
      <c r="C3377" s="230" t="s">
        <v>3163</v>
      </c>
      <c r="D3377" s="230" t="s">
        <v>253</v>
      </c>
      <c r="E3377" s="231" t="s">
        <v>3164</v>
      </c>
      <c r="F3377" s="232" t="s">
        <v>3165</v>
      </c>
      <c r="G3377" s="233" t="s">
        <v>571</v>
      </c>
      <c r="H3377" s="234">
        <v>5</v>
      </c>
      <c r="I3377" s="235"/>
      <c r="J3377" s="236">
        <f>ROUND(I3377*H3377,2)</f>
        <v>0</v>
      </c>
      <c r="K3377" s="237"/>
      <c r="L3377" s="47"/>
      <c r="M3377" s="238" t="s">
        <v>1</v>
      </c>
      <c r="N3377" s="239" t="s">
        <v>49</v>
      </c>
      <c r="O3377" s="94"/>
      <c r="P3377" s="240">
        <f>O3377*H3377</f>
        <v>0</v>
      </c>
      <c r="Q3377" s="240">
        <v>0.26800000000000002</v>
      </c>
      <c r="R3377" s="240">
        <f>Q3377*H3377</f>
        <v>1.3400000000000001</v>
      </c>
      <c r="S3377" s="240">
        <v>0</v>
      </c>
      <c r="T3377" s="241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42" t="s">
        <v>304</v>
      </c>
      <c r="AT3377" s="242" t="s">
        <v>253</v>
      </c>
      <c r="AU3377" s="242" t="s">
        <v>93</v>
      </c>
      <c r="AY3377" s="19" t="s">
        <v>251</v>
      </c>
      <c r="BE3377" s="243">
        <f>IF(N3377="základní",J3377,0)</f>
        <v>0</v>
      </c>
      <c r="BF3377" s="243">
        <f>IF(N3377="snížená",J3377,0)</f>
        <v>0</v>
      </c>
      <c r="BG3377" s="243">
        <f>IF(N3377="zákl. přenesená",J3377,0)</f>
        <v>0</v>
      </c>
      <c r="BH3377" s="243">
        <f>IF(N3377="sníž. přenesená",J3377,0)</f>
        <v>0</v>
      </c>
      <c r="BI3377" s="243">
        <f>IF(N3377="nulová",J3377,0)</f>
        <v>0</v>
      </c>
      <c r="BJ3377" s="19" t="s">
        <v>91</v>
      </c>
      <c r="BK3377" s="243">
        <f>ROUND(I3377*H3377,2)</f>
        <v>0</v>
      </c>
      <c r="BL3377" s="19" t="s">
        <v>304</v>
      </c>
      <c r="BM3377" s="242" t="s">
        <v>3166</v>
      </c>
    </row>
    <row r="3378" s="2" customFormat="1">
      <c r="A3378" s="41"/>
      <c r="B3378" s="42"/>
      <c r="C3378" s="43"/>
      <c r="D3378" s="251" t="s">
        <v>289</v>
      </c>
      <c r="E3378" s="43"/>
      <c r="F3378" s="282" t="s">
        <v>3167</v>
      </c>
      <c r="G3378" s="43"/>
      <c r="H3378" s="43"/>
      <c r="I3378" s="246"/>
      <c r="J3378" s="43"/>
      <c r="K3378" s="43"/>
      <c r="L3378" s="47"/>
      <c r="M3378" s="247"/>
      <c r="N3378" s="248"/>
      <c r="O3378" s="94"/>
      <c r="P3378" s="94"/>
      <c r="Q3378" s="94"/>
      <c r="R3378" s="94"/>
      <c r="S3378" s="94"/>
      <c r="T3378" s="95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T3378" s="19" t="s">
        <v>289</v>
      </c>
      <c r="AU3378" s="19" t="s">
        <v>93</v>
      </c>
    </row>
    <row r="3379" s="15" customFormat="1">
      <c r="A3379" s="15"/>
      <c r="B3379" s="272"/>
      <c r="C3379" s="273"/>
      <c r="D3379" s="251" t="s">
        <v>260</v>
      </c>
      <c r="E3379" s="274" t="s">
        <v>1</v>
      </c>
      <c r="F3379" s="275" t="s">
        <v>3140</v>
      </c>
      <c r="G3379" s="273"/>
      <c r="H3379" s="274" t="s">
        <v>1</v>
      </c>
      <c r="I3379" s="276"/>
      <c r="J3379" s="273"/>
      <c r="K3379" s="273"/>
      <c r="L3379" s="277"/>
      <c r="M3379" s="278"/>
      <c r="N3379" s="279"/>
      <c r="O3379" s="279"/>
      <c r="P3379" s="279"/>
      <c r="Q3379" s="279"/>
      <c r="R3379" s="279"/>
      <c r="S3379" s="279"/>
      <c r="T3379" s="280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81" t="s">
        <v>260</v>
      </c>
      <c r="AU3379" s="281" t="s">
        <v>93</v>
      </c>
      <c r="AV3379" s="15" t="s">
        <v>91</v>
      </c>
      <c r="AW3379" s="15" t="s">
        <v>40</v>
      </c>
      <c r="AX3379" s="15" t="s">
        <v>84</v>
      </c>
      <c r="AY3379" s="281" t="s">
        <v>251</v>
      </c>
    </row>
    <row r="3380" s="13" customFormat="1">
      <c r="A3380" s="13"/>
      <c r="B3380" s="249"/>
      <c r="C3380" s="250"/>
      <c r="D3380" s="251" t="s">
        <v>260</v>
      </c>
      <c r="E3380" s="252" t="s">
        <v>1</v>
      </c>
      <c r="F3380" s="253" t="s">
        <v>2179</v>
      </c>
      <c r="G3380" s="250"/>
      <c r="H3380" s="254">
        <v>1</v>
      </c>
      <c r="I3380" s="255"/>
      <c r="J3380" s="250"/>
      <c r="K3380" s="250"/>
      <c r="L3380" s="256"/>
      <c r="M3380" s="257"/>
      <c r="N3380" s="258"/>
      <c r="O3380" s="258"/>
      <c r="P3380" s="258"/>
      <c r="Q3380" s="258"/>
      <c r="R3380" s="258"/>
      <c r="S3380" s="258"/>
      <c r="T3380" s="25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60" t="s">
        <v>260</v>
      </c>
      <c r="AU3380" s="260" t="s">
        <v>93</v>
      </c>
      <c r="AV3380" s="13" t="s">
        <v>93</v>
      </c>
      <c r="AW3380" s="13" t="s">
        <v>40</v>
      </c>
      <c r="AX3380" s="13" t="s">
        <v>84</v>
      </c>
      <c r="AY3380" s="260" t="s">
        <v>251</v>
      </c>
    </row>
    <row r="3381" s="13" customFormat="1">
      <c r="A3381" s="13"/>
      <c r="B3381" s="249"/>
      <c r="C3381" s="250"/>
      <c r="D3381" s="251" t="s">
        <v>260</v>
      </c>
      <c r="E3381" s="252" t="s">
        <v>1</v>
      </c>
      <c r="F3381" s="253" t="s">
        <v>3168</v>
      </c>
      <c r="G3381" s="250"/>
      <c r="H3381" s="254">
        <v>3</v>
      </c>
      <c r="I3381" s="255"/>
      <c r="J3381" s="250"/>
      <c r="K3381" s="250"/>
      <c r="L3381" s="256"/>
      <c r="M3381" s="257"/>
      <c r="N3381" s="258"/>
      <c r="O3381" s="258"/>
      <c r="P3381" s="258"/>
      <c r="Q3381" s="258"/>
      <c r="R3381" s="258"/>
      <c r="S3381" s="258"/>
      <c r="T3381" s="25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60" t="s">
        <v>260</v>
      </c>
      <c r="AU3381" s="260" t="s">
        <v>93</v>
      </c>
      <c r="AV3381" s="13" t="s">
        <v>93</v>
      </c>
      <c r="AW3381" s="13" t="s">
        <v>40</v>
      </c>
      <c r="AX3381" s="13" t="s">
        <v>84</v>
      </c>
      <c r="AY3381" s="260" t="s">
        <v>251</v>
      </c>
    </row>
    <row r="3382" s="13" customFormat="1">
      <c r="A3382" s="13"/>
      <c r="B3382" s="249"/>
      <c r="C3382" s="250"/>
      <c r="D3382" s="251" t="s">
        <v>260</v>
      </c>
      <c r="E3382" s="252" t="s">
        <v>1</v>
      </c>
      <c r="F3382" s="253" t="s">
        <v>2181</v>
      </c>
      <c r="G3382" s="250"/>
      <c r="H3382" s="254">
        <v>1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260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251</v>
      </c>
    </row>
    <row r="3383" s="14" customFormat="1">
      <c r="A3383" s="14"/>
      <c r="B3383" s="261"/>
      <c r="C3383" s="262"/>
      <c r="D3383" s="251" t="s">
        <v>260</v>
      </c>
      <c r="E3383" s="263" t="s">
        <v>1</v>
      </c>
      <c r="F3383" s="264" t="s">
        <v>262</v>
      </c>
      <c r="G3383" s="262"/>
      <c r="H3383" s="265">
        <v>5</v>
      </c>
      <c r="I3383" s="266"/>
      <c r="J3383" s="262"/>
      <c r="K3383" s="262"/>
      <c r="L3383" s="267"/>
      <c r="M3383" s="268"/>
      <c r="N3383" s="269"/>
      <c r="O3383" s="269"/>
      <c r="P3383" s="269"/>
      <c r="Q3383" s="269"/>
      <c r="R3383" s="269"/>
      <c r="S3383" s="269"/>
      <c r="T3383" s="270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71" t="s">
        <v>260</v>
      </c>
      <c r="AU3383" s="271" t="s">
        <v>93</v>
      </c>
      <c r="AV3383" s="14" t="s">
        <v>257</v>
      </c>
      <c r="AW3383" s="14" t="s">
        <v>40</v>
      </c>
      <c r="AX3383" s="14" t="s">
        <v>91</v>
      </c>
      <c r="AY3383" s="271" t="s">
        <v>251</v>
      </c>
    </row>
    <row r="3384" s="2" customFormat="1" ht="49.05" customHeight="1">
      <c r="A3384" s="41"/>
      <c r="B3384" s="42"/>
      <c r="C3384" s="230" t="s">
        <v>3169</v>
      </c>
      <c r="D3384" s="230" t="s">
        <v>253</v>
      </c>
      <c r="E3384" s="231" t="s">
        <v>3170</v>
      </c>
      <c r="F3384" s="232" t="s">
        <v>3171</v>
      </c>
      <c r="G3384" s="233" t="s">
        <v>571</v>
      </c>
      <c r="H3384" s="234">
        <v>6</v>
      </c>
      <c r="I3384" s="235"/>
      <c r="J3384" s="236">
        <f>ROUND(I3384*H3384,2)</f>
        <v>0</v>
      </c>
      <c r="K3384" s="237"/>
      <c r="L3384" s="47"/>
      <c r="M3384" s="238" t="s">
        <v>1</v>
      </c>
      <c r="N3384" s="239" t="s">
        <v>49</v>
      </c>
      <c r="O3384" s="94"/>
      <c r="P3384" s="240">
        <f>O3384*H3384</f>
        <v>0</v>
      </c>
      <c r="Q3384" s="240">
        <v>0.119</v>
      </c>
      <c r="R3384" s="240">
        <f>Q3384*H3384</f>
        <v>0.71399999999999997</v>
      </c>
      <c r="S3384" s="240">
        <v>0</v>
      </c>
      <c r="T3384" s="241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42" t="s">
        <v>304</v>
      </c>
      <c r="AT3384" s="242" t="s">
        <v>253</v>
      </c>
      <c r="AU3384" s="242" t="s">
        <v>93</v>
      </c>
      <c r="AY3384" s="19" t="s">
        <v>251</v>
      </c>
      <c r="BE3384" s="243">
        <f>IF(N3384="základní",J3384,0)</f>
        <v>0</v>
      </c>
      <c r="BF3384" s="243">
        <f>IF(N3384="snížená",J3384,0)</f>
        <v>0</v>
      </c>
      <c r="BG3384" s="243">
        <f>IF(N3384="zákl. přenesená",J3384,0)</f>
        <v>0</v>
      </c>
      <c r="BH3384" s="243">
        <f>IF(N3384="sníž. přenesená",J3384,0)</f>
        <v>0</v>
      </c>
      <c r="BI3384" s="243">
        <f>IF(N3384="nulová",J3384,0)</f>
        <v>0</v>
      </c>
      <c r="BJ3384" s="19" t="s">
        <v>91</v>
      </c>
      <c r="BK3384" s="243">
        <f>ROUND(I3384*H3384,2)</f>
        <v>0</v>
      </c>
      <c r="BL3384" s="19" t="s">
        <v>304</v>
      </c>
      <c r="BM3384" s="242" t="s">
        <v>3172</v>
      </c>
    </row>
    <row r="3385" s="2" customFormat="1">
      <c r="A3385" s="41"/>
      <c r="B3385" s="42"/>
      <c r="C3385" s="43"/>
      <c r="D3385" s="251" t="s">
        <v>289</v>
      </c>
      <c r="E3385" s="43"/>
      <c r="F3385" s="282" t="s">
        <v>3173</v>
      </c>
      <c r="G3385" s="43"/>
      <c r="H3385" s="43"/>
      <c r="I3385" s="246"/>
      <c r="J3385" s="43"/>
      <c r="K3385" s="43"/>
      <c r="L3385" s="47"/>
      <c r="M3385" s="247"/>
      <c r="N3385" s="248"/>
      <c r="O3385" s="94"/>
      <c r="P3385" s="94"/>
      <c r="Q3385" s="94"/>
      <c r="R3385" s="94"/>
      <c r="S3385" s="94"/>
      <c r="T3385" s="95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T3385" s="19" t="s">
        <v>289</v>
      </c>
      <c r="AU3385" s="19" t="s">
        <v>93</v>
      </c>
    </row>
    <row r="3386" s="15" customFormat="1">
      <c r="A3386" s="15"/>
      <c r="B3386" s="272"/>
      <c r="C3386" s="273"/>
      <c r="D3386" s="251" t="s">
        <v>260</v>
      </c>
      <c r="E3386" s="274" t="s">
        <v>1</v>
      </c>
      <c r="F3386" s="275" t="s">
        <v>3140</v>
      </c>
      <c r="G3386" s="273"/>
      <c r="H3386" s="274" t="s">
        <v>1</v>
      </c>
      <c r="I3386" s="276"/>
      <c r="J3386" s="273"/>
      <c r="K3386" s="273"/>
      <c r="L3386" s="277"/>
      <c r="M3386" s="278"/>
      <c r="N3386" s="279"/>
      <c r="O3386" s="279"/>
      <c r="P3386" s="279"/>
      <c r="Q3386" s="279"/>
      <c r="R3386" s="279"/>
      <c r="S3386" s="279"/>
      <c r="T3386" s="280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81" t="s">
        <v>260</v>
      </c>
      <c r="AU3386" s="281" t="s">
        <v>93</v>
      </c>
      <c r="AV3386" s="15" t="s">
        <v>91</v>
      </c>
      <c r="AW3386" s="15" t="s">
        <v>40</v>
      </c>
      <c r="AX3386" s="15" t="s">
        <v>84</v>
      </c>
      <c r="AY3386" s="281" t="s">
        <v>251</v>
      </c>
    </row>
    <row r="3387" s="13" customFormat="1">
      <c r="A3387" s="13"/>
      <c r="B3387" s="249"/>
      <c r="C3387" s="250"/>
      <c r="D3387" s="251" t="s">
        <v>260</v>
      </c>
      <c r="E3387" s="252" t="s">
        <v>1</v>
      </c>
      <c r="F3387" s="253" t="s">
        <v>3174</v>
      </c>
      <c r="G3387" s="250"/>
      <c r="H3387" s="254">
        <v>6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260</v>
      </c>
      <c r="AU3387" s="260" t="s">
        <v>93</v>
      </c>
      <c r="AV3387" s="13" t="s">
        <v>93</v>
      </c>
      <c r="AW3387" s="13" t="s">
        <v>40</v>
      </c>
      <c r="AX3387" s="13" t="s">
        <v>91</v>
      </c>
      <c r="AY3387" s="260" t="s">
        <v>251</v>
      </c>
    </row>
    <row r="3388" s="2" customFormat="1" ht="49.05" customHeight="1">
      <c r="A3388" s="41"/>
      <c r="B3388" s="42"/>
      <c r="C3388" s="230" t="s">
        <v>3175</v>
      </c>
      <c r="D3388" s="230" t="s">
        <v>253</v>
      </c>
      <c r="E3388" s="231" t="s">
        <v>3176</v>
      </c>
      <c r="F3388" s="232" t="s">
        <v>3177</v>
      </c>
      <c r="G3388" s="233" t="s">
        <v>571</v>
      </c>
      <c r="H3388" s="234">
        <v>6</v>
      </c>
      <c r="I3388" s="235"/>
      <c r="J3388" s="236">
        <f>ROUND(I3388*H3388,2)</f>
        <v>0</v>
      </c>
      <c r="K3388" s="237"/>
      <c r="L3388" s="47"/>
      <c r="M3388" s="238" t="s">
        <v>1</v>
      </c>
      <c r="N3388" s="239" t="s">
        <v>49</v>
      </c>
      <c r="O3388" s="94"/>
      <c r="P3388" s="240">
        <f>O3388*H3388</f>
        <v>0</v>
      </c>
      <c r="Q3388" s="240">
        <v>0.19500000000000001</v>
      </c>
      <c r="R3388" s="240">
        <f>Q3388*H3388</f>
        <v>1.1699999999999999</v>
      </c>
      <c r="S3388" s="240">
        <v>0</v>
      </c>
      <c r="T3388" s="241">
        <f>S3388*H3388</f>
        <v>0</v>
      </c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R3388" s="242" t="s">
        <v>304</v>
      </c>
      <c r="AT3388" s="242" t="s">
        <v>253</v>
      </c>
      <c r="AU3388" s="242" t="s">
        <v>93</v>
      </c>
      <c r="AY3388" s="19" t="s">
        <v>251</v>
      </c>
      <c r="BE3388" s="243">
        <f>IF(N3388="základní",J3388,0)</f>
        <v>0</v>
      </c>
      <c r="BF3388" s="243">
        <f>IF(N3388="snížená",J3388,0)</f>
        <v>0</v>
      </c>
      <c r="BG3388" s="243">
        <f>IF(N3388="zákl. přenesená",J3388,0)</f>
        <v>0</v>
      </c>
      <c r="BH3388" s="243">
        <f>IF(N3388="sníž. přenesená",J3388,0)</f>
        <v>0</v>
      </c>
      <c r="BI3388" s="243">
        <f>IF(N3388="nulová",J3388,0)</f>
        <v>0</v>
      </c>
      <c r="BJ3388" s="19" t="s">
        <v>91</v>
      </c>
      <c r="BK3388" s="243">
        <f>ROUND(I3388*H3388,2)</f>
        <v>0</v>
      </c>
      <c r="BL3388" s="19" t="s">
        <v>304</v>
      </c>
      <c r="BM3388" s="242" t="s">
        <v>3178</v>
      </c>
    </row>
    <row r="3389" s="2" customFormat="1">
      <c r="A3389" s="41"/>
      <c r="B3389" s="42"/>
      <c r="C3389" s="43"/>
      <c r="D3389" s="251" t="s">
        <v>289</v>
      </c>
      <c r="E3389" s="43"/>
      <c r="F3389" s="282" t="s">
        <v>3179</v>
      </c>
      <c r="G3389" s="43"/>
      <c r="H3389" s="43"/>
      <c r="I3389" s="246"/>
      <c r="J3389" s="43"/>
      <c r="K3389" s="43"/>
      <c r="L3389" s="47"/>
      <c r="M3389" s="247"/>
      <c r="N3389" s="248"/>
      <c r="O3389" s="94"/>
      <c r="P3389" s="94"/>
      <c r="Q3389" s="94"/>
      <c r="R3389" s="94"/>
      <c r="S3389" s="94"/>
      <c r="T3389" s="95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T3389" s="19" t="s">
        <v>289</v>
      </c>
      <c r="AU3389" s="19" t="s">
        <v>93</v>
      </c>
    </row>
    <row r="3390" s="15" customFormat="1">
      <c r="A3390" s="15"/>
      <c r="B3390" s="272"/>
      <c r="C3390" s="273"/>
      <c r="D3390" s="251" t="s">
        <v>260</v>
      </c>
      <c r="E3390" s="274" t="s">
        <v>1</v>
      </c>
      <c r="F3390" s="275" t="s">
        <v>3140</v>
      </c>
      <c r="G3390" s="273"/>
      <c r="H3390" s="274" t="s">
        <v>1</v>
      </c>
      <c r="I3390" s="276"/>
      <c r="J3390" s="273"/>
      <c r="K3390" s="273"/>
      <c r="L3390" s="277"/>
      <c r="M3390" s="278"/>
      <c r="N3390" s="279"/>
      <c r="O3390" s="279"/>
      <c r="P3390" s="279"/>
      <c r="Q3390" s="279"/>
      <c r="R3390" s="279"/>
      <c r="S3390" s="279"/>
      <c r="T3390" s="280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T3390" s="281" t="s">
        <v>260</v>
      </c>
      <c r="AU3390" s="281" t="s">
        <v>93</v>
      </c>
      <c r="AV3390" s="15" t="s">
        <v>91</v>
      </c>
      <c r="AW3390" s="15" t="s">
        <v>40</v>
      </c>
      <c r="AX3390" s="15" t="s">
        <v>84</v>
      </c>
      <c r="AY3390" s="281" t="s">
        <v>251</v>
      </c>
    </row>
    <row r="3391" s="13" customFormat="1">
      <c r="A3391" s="13"/>
      <c r="B3391" s="249"/>
      <c r="C3391" s="250"/>
      <c r="D3391" s="251" t="s">
        <v>260</v>
      </c>
      <c r="E3391" s="252" t="s">
        <v>1</v>
      </c>
      <c r="F3391" s="253" t="s">
        <v>3174</v>
      </c>
      <c r="G3391" s="250"/>
      <c r="H3391" s="254">
        <v>6</v>
      </c>
      <c r="I3391" s="255"/>
      <c r="J3391" s="250"/>
      <c r="K3391" s="250"/>
      <c r="L3391" s="256"/>
      <c r="M3391" s="257"/>
      <c r="N3391" s="258"/>
      <c r="O3391" s="258"/>
      <c r="P3391" s="258"/>
      <c r="Q3391" s="258"/>
      <c r="R3391" s="258"/>
      <c r="S3391" s="258"/>
      <c r="T3391" s="259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60" t="s">
        <v>260</v>
      </c>
      <c r="AU3391" s="260" t="s">
        <v>93</v>
      </c>
      <c r="AV3391" s="13" t="s">
        <v>93</v>
      </c>
      <c r="AW3391" s="13" t="s">
        <v>40</v>
      </c>
      <c r="AX3391" s="13" t="s">
        <v>91</v>
      </c>
      <c r="AY3391" s="260" t="s">
        <v>251</v>
      </c>
    </row>
    <row r="3392" s="2" customFormat="1" ht="49.05" customHeight="1">
      <c r="A3392" s="41"/>
      <c r="B3392" s="42"/>
      <c r="C3392" s="230" t="s">
        <v>3180</v>
      </c>
      <c r="D3392" s="230" t="s">
        <v>253</v>
      </c>
      <c r="E3392" s="231" t="s">
        <v>3181</v>
      </c>
      <c r="F3392" s="232" t="s">
        <v>3182</v>
      </c>
      <c r="G3392" s="233" t="s">
        <v>571</v>
      </c>
      <c r="H3392" s="234">
        <v>2</v>
      </c>
      <c r="I3392" s="235"/>
      <c r="J3392" s="236">
        <f>ROUND(I3392*H3392,2)</f>
        <v>0</v>
      </c>
      <c r="K3392" s="237"/>
      <c r="L3392" s="47"/>
      <c r="M3392" s="238" t="s">
        <v>1</v>
      </c>
      <c r="N3392" s="239" t="s">
        <v>49</v>
      </c>
      <c r="O3392" s="94"/>
      <c r="P3392" s="240">
        <f>O3392*H3392</f>
        <v>0</v>
      </c>
      <c r="Q3392" s="240">
        <v>0.27100000000000002</v>
      </c>
      <c r="R3392" s="240">
        <f>Q3392*H3392</f>
        <v>0.54200000000000004</v>
      </c>
      <c r="S3392" s="240">
        <v>0</v>
      </c>
      <c r="T3392" s="241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42" t="s">
        <v>304</v>
      </c>
      <c r="AT3392" s="242" t="s">
        <v>253</v>
      </c>
      <c r="AU3392" s="242" t="s">
        <v>93</v>
      </c>
      <c r="AY3392" s="19" t="s">
        <v>251</v>
      </c>
      <c r="BE3392" s="243">
        <f>IF(N3392="základní",J3392,0)</f>
        <v>0</v>
      </c>
      <c r="BF3392" s="243">
        <f>IF(N3392="snížená",J3392,0)</f>
        <v>0</v>
      </c>
      <c r="BG3392" s="243">
        <f>IF(N3392="zákl. přenesená",J3392,0)</f>
        <v>0</v>
      </c>
      <c r="BH3392" s="243">
        <f>IF(N3392="sníž. přenesená",J3392,0)</f>
        <v>0</v>
      </c>
      <c r="BI3392" s="243">
        <f>IF(N3392="nulová",J3392,0)</f>
        <v>0</v>
      </c>
      <c r="BJ3392" s="19" t="s">
        <v>91</v>
      </c>
      <c r="BK3392" s="243">
        <f>ROUND(I3392*H3392,2)</f>
        <v>0</v>
      </c>
      <c r="BL3392" s="19" t="s">
        <v>304</v>
      </c>
      <c r="BM3392" s="242" t="s">
        <v>3183</v>
      </c>
    </row>
    <row r="3393" s="2" customFormat="1">
      <c r="A3393" s="41"/>
      <c r="B3393" s="42"/>
      <c r="C3393" s="43"/>
      <c r="D3393" s="251" t="s">
        <v>289</v>
      </c>
      <c r="E3393" s="43"/>
      <c r="F3393" s="282" t="s">
        <v>3184</v>
      </c>
      <c r="G3393" s="43"/>
      <c r="H3393" s="43"/>
      <c r="I3393" s="246"/>
      <c r="J3393" s="43"/>
      <c r="K3393" s="43"/>
      <c r="L3393" s="47"/>
      <c r="M3393" s="247"/>
      <c r="N3393" s="248"/>
      <c r="O3393" s="94"/>
      <c r="P3393" s="94"/>
      <c r="Q3393" s="94"/>
      <c r="R3393" s="94"/>
      <c r="S3393" s="94"/>
      <c r="T3393" s="95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19" t="s">
        <v>289</v>
      </c>
      <c r="AU3393" s="19" t="s">
        <v>93</v>
      </c>
    </row>
    <row r="3394" s="15" customFormat="1">
      <c r="A3394" s="15"/>
      <c r="B3394" s="272"/>
      <c r="C3394" s="273"/>
      <c r="D3394" s="251" t="s">
        <v>260</v>
      </c>
      <c r="E3394" s="274" t="s">
        <v>1</v>
      </c>
      <c r="F3394" s="275" t="s">
        <v>3140</v>
      </c>
      <c r="G3394" s="273"/>
      <c r="H3394" s="274" t="s">
        <v>1</v>
      </c>
      <c r="I3394" s="276"/>
      <c r="J3394" s="273"/>
      <c r="K3394" s="273"/>
      <c r="L3394" s="277"/>
      <c r="M3394" s="278"/>
      <c r="N3394" s="279"/>
      <c r="O3394" s="279"/>
      <c r="P3394" s="279"/>
      <c r="Q3394" s="279"/>
      <c r="R3394" s="279"/>
      <c r="S3394" s="279"/>
      <c r="T3394" s="280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T3394" s="281" t="s">
        <v>260</v>
      </c>
      <c r="AU3394" s="281" t="s">
        <v>93</v>
      </c>
      <c r="AV3394" s="15" t="s">
        <v>91</v>
      </c>
      <c r="AW3394" s="15" t="s">
        <v>40</v>
      </c>
      <c r="AX3394" s="15" t="s">
        <v>84</v>
      </c>
      <c r="AY3394" s="281" t="s">
        <v>251</v>
      </c>
    </row>
    <row r="3395" s="13" customFormat="1">
      <c r="A3395" s="13"/>
      <c r="B3395" s="249"/>
      <c r="C3395" s="250"/>
      <c r="D3395" s="251" t="s">
        <v>260</v>
      </c>
      <c r="E3395" s="252" t="s">
        <v>1</v>
      </c>
      <c r="F3395" s="253" t="s">
        <v>1156</v>
      </c>
      <c r="G3395" s="250"/>
      <c r="H3395" s="254">
        <v>2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260</v>
      </c>
      <c r="AU3395" s="260" t="s">
        <v>93</v>
      </c>
      <c r="AV3395" s="13" t="s">
        <v>93</v>
      </c>
      <c r="AW3395" s="13" t="s">
        <v>40</v>
      </c>
      <c r="AX3395" s="13" t="s">
        <v>91</v>
      </c>
      <c r="AY3395" s="260" t="s">
        <v>251</v>
      </c>
    </row>
    <row r="3396" s="2" customFormat="1" ht="49.05" customHeight="1">
      <c r="A3396" s="41"/>
      <c r="B3396" s="42"/>
      <c r="C3396" s="230" t="s">
        <v>3185</v>
      </c>
      <c r="D3396" s="230" t="s">
        <v>253</v>
      </c>
      <c r="E3396" s="231" t="s">
        <v>3186</v>
      </c>
      <c r="F3396" s="232" t="s">
        <v>3187</v>
      </c>
      <c r="G3396" s="233" t="s">
        <v>571</v>
      </c>
      <c r="H3396" s="234">
        <v>2</v>
      </c>
      <c r="I3396" s="235"/>
      <c r="J3396" s="236">
        <f>ROUND(I3396*H3396,2)</f>
        <v>0</v>
      </c>
      <c r="K3396" s="237"/>
      <c r="L3396" s="47"/>
      <c r="M3396" s="238" t="s">
        <v>1</v>
      </c>
      <c r="N3396" s="239" t="s">
        <v>49</v>
      </c>
      <c r="O3396" s="94"/>
      <c r="P3396" s="240">
        <f>O3396*H3396</f>
        <v>0</v>
      </c>
      <c r="Q3396" s="240">
        <v>0.119</v>
      </c>
      <c r="R3396" s="240">
        <f>Q3396*H3396</f>
        <v>0.23799999999999999</v>
      </c>
      <c r="S3396" s="240">
        <v>0</v>
      </c>
      <c r="T3396" s="241">
        <f>S3396*H3396</f>
        <v>0</v>
      </c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R3396" s="242" t="s">
        <v>304</v>
      </c>
      <c r="AT3396" s="242" t="s">
        <v>253</v>
      </c>
      <c r="AU3396" s="242" t="s">
        <v>93</v>
      </c>
      <c r="AY3396" s="19" t="s">
        <v>251</v>
      </c>
      <c r="BE3396" s="243">
        <f>IF(N3396="základní",J3396,0)</f>
        <v>0</v>
      </c>
      <c r="BF3396" s="243">
        <f>IF(N3396="snížená",J3396,0)</f>
        <v>0</v>
      </c>
      <c r="BG3396" s="243">
        <f>IF(N3396="zákl. přenesená",J3396,0)</f>
        <v>0</v>
      </c>
      <c r="BH3396" s="243">
        <f>IF(N3396="sníž. přenesená",J3396,0)</f>
        <v>0</v>
      </c>
      <c r="BI3396" s="243">
        <f>IF(N3396="nulová",J3396,0)</f>
        <v>0</v>
      </c>
      <c r="BJ3396" s="19" t="s">
        <v>91</v>
      </c>
      <c r="BK3396" s="243">
        <f>ROUND(I3396*H3396,2)</f>
        <v>0</v>
      </c>
      <c r="BL3396" s="19" t="s">
        <v>304</v>
      </c>
      <c r="BM3396" s="242" t="s">
        <v>3188</v>
      </c>
    </row>
    <row r="3397" s="2" customFormat="1">
      <c r="A3397" s="41"/>
      <c r="B3397" s="42"/>
      <c r="C3397" s="43"/>
      <c r="D3397" s="251" t="s">
        <v>289</v>
      </c>
      <c r="E3397" s="43"/>
      <c r="F3397" s="282" t="s">
        <v>3189</v>
      </c>
      <c r="G3397" s="43"/>
      <c r="H3397" s="43"/>
      <c r="I3397" s="246"/>
      <c r="J3397" s="43"/>
      <c r="K3397" s="43"/>
      <c r="L3397" s="47"/>
      <c r="M3397" s="247"/>
      <c r="N3397" s="248"/>
      <c r="O3397" s="94"/>
      <c r="P3397" s="94"/>
      <c r="Q3397" s="94"/>
      <c r="R3397" s="94"/>
      <c r="S3397" s="94"/>
      <c r="T3397" s="95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T3397" s="19" t="s">
        <v>289</v>
      </c>
      <c r="AU3397" s="19" t="s">
        <v>93</v>
      </c>
    </row>
    <row r="3398" s="15" customFormat="1">
      <c r="A3398" s="15"/>
      <c r="B3398" s="272"/>
      <c r="C3398" s="273"/>
      <c r="D3398" s="251" t="s">
        <v>260</v>
      </c>
      <c r="E3398" s="274" t="s">
        <v>1</v>
      </c>
      <c r="F3398" s="275" t="s">
        <v>3140</v>
      </c>
      <c r="G3398" s="273"/>
      <c r="H3398" s="274" t="s">
        <v>1</v>
      </c>
      <c r="I3398" s="276"/>
      <c r="J3398" s="273"/>
      <c r="K3398" s="273"/>
      <c r="L3398" s="277"/>
      <c r="M3398" s="278"/>
      <c r="N3398" s="279"/>
      <c r="O3398" s="279"/>
      <c r="P3398" s="279"/>
      <c r="Q3398" s="279"/>
      <c r="R3398" s="279"/>
      <c r="S3398" s="279"/>
      <c r="T3398" s="280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81" t="s">
        <v>260</v>
      </c>
      <c r="AU3398" s="281" t="s">
        <v>93</v>
      </c>
      <c r="AV3398" s="15" t="s">
        <v>91</v>
      </c>
      <c r="AW3398" s="15" t="s">
        <v>40</v>
      </c>
      <c r="AX3398" s="15" t="s">
        <v>84</v>
      </c>
      <c r="AY3398" s="281" t="s">
        <v>251</v>
      </c>
    </row>
    <row r="3399" s="13" customFormat="1">
      <c r="A3399" s="13"/>
      <c r="B3399" s="249"/>
      <c r="C3399" s="250"/>
      <c r="D3399" s="251" t="s">
        <v>260</v>
      </c>
      <c r="E3399" s="252" t="s">
        <v>1</v>
      </c>
      <c r="F3399" s="253" t="s">
        <v>1156</v>
      </c>
      <c r="G3399" s="250"/>
      <c r="H3399" s="254">
        <v>2</v>
      </c>
      <c r="I3399" s="255"/>
      <c r="J3399" s="250"/>
      <c r="K3399" s="250"/>
      <c r="L3399" s="256"/>
      <c r="M3399" s="257"/>
      <c r="N3399" s="258"/>
      <c r="O3399" s="258"/>
      <c r="P3399" s="258"/>
      <c r="Q3399" s="258"/>
      <c r="R3399" s="258"/>
      <c r="S3399" s="258"/>
      <c r="T3399" s="25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60" t="s">
        <v>260</v>
      </c>
      <c r="AU3399" s="260" t="s">
        <v>93</v>
      </c>
      <c r="AV3399" s="13" t="s">
        <v>93</v>
      </c>
      <c r="AW3399" s="13" t="s">
        <v>40</v>
      </c>
      <c r="AX3399" s="13" t="s">
        <v>91</v>
      </c>
      <c r="AY3399" s="260" t="s">
        <v>251</v>
      </c>
    </row>
    <row r="3400" s="2" customFormat="1" ht="49.05" customHeight="1">
      <c r="A3400" s="41"/>
      <c r="B3400" s="42"/>
      <c r="C3400" s="230" t="s">
        <v>3190</v>
      </c>
      <c r="D3400" s="230" t="s">
        <v>253</v>
      </c>
      <c r="E3400" s="231" t="s">
        <v>3191</v>
      </c>
      <c r="F3400" s="232" t="s">
        <v>3192</v>
      </c>
      <c r="G3400" s="233" t="s">
        <v>571</v>
      </c>
      <c r="H3400" s="234">
        <v>2</v>
      </c>
      <c r="I3400" s="235"/>
      <c r="J3400" s="236">
        <f>ROUND(I3400*H3400,2)</f>
        <v>0</v>
      </c>
      <c r="K3400" s="237"/>
      <c r="L3400" s="47"/>
      <c r="M3400" s="238" t="s">
        <v>1</v>
      </c>
      <c r="N3400" s="239" t="s">
        <v>49</v>
      </c>
      <c r="O3400" s="94"/>
      <c r="P3400" s="240">
        <f>O3400*H3400</f>
        <v>0</v>
      </c>
      <c r="Q3400" s="240">
        <v>0.19500000000000001</v>
      </c>
      <c r="R3400" s="240">
        <f>Q3400*H3400</f>
        <v>0.39000000000000001</v>
      </c>
      <c r="S3400" s="240">
        <v>0</v>
      </c>
      <c r="T3400" s="241">
        <f>S3400*H3400</f>
        <v>0</v>
      </c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R3400" s="242" t="s">
        <v>304</v>
      </c>
      <c r="AT3400" s="242" t="s">
        <v>253</v>
      </c>
      <c r="AU3400" s="242" t="s">
        <v>93</v>
      </c>
      <c r="AY3400" s="19" t="s">
        <v>251</v>
      </c>
      <c r="BE3400" s="243">
        <f>IF(N3400="základní",J3400,0)</f>
        <v>0</v>
      </c>
      <c r="BF3400" s="243">
        <f>IF(N3400="snížená",J3400,0)</f>
        <v>0</v>
      </c>
      <c r="BG3400" s="243">
        <f>IF(N3400="zákl. přenesená",J3400,0)</f>
        <v>0</v>
      </c>
      <c r="BH3400" s="243">
        <f>IF(N3400="sníž. přenesená",J3400,0)</f>
        <v>0</v>
      </c>
      <c r="BI3400" s="243">
        <f>IF(N3400="nulová",J3400,0)</f>
        <v>0</v>
      </c>
      <c r="BJ3400" s="19" t="s">
        <v>91</v>
      </c>
      <c r="BK3400" s="243">
        <f>ROUND(I3400*H3400,2)</f>
        <v>0</v>
      </c>
      <c r="BL3400" s="19" t="s">
        <v>304</v>
      </c>
      <c r="BM3400" s="242" t="s">
        <v>3193</v>
      </c>
    </row>
    <row r="3401" s="2" customFormat="1">
      <c r="A3401" s="41"/>
      <c r="B3401" s="42"/>
      <c r="C3401" s="43"/>
      <c r="D3401" s="251" t="s">
        <v>289</v>
      </c>
      <c r="E3401" s="43"/>
      <c r="F3401" s="282" t="s">
        <v>3194</v>
      </c>
      <c r="G3401" s="43"/>
      <c r="H3401" s="43"/>
      <c r="I3401" s="246"/>
      <c r="J3401" s="43"/>
      <c r="K3401" s="43"/>
      <c r="L3401" s="47"/>
      <c r="M3401" s="247"/>
      <c r="N3401" s="248"/>
      <c r="O3401" s="94"/>
      <c r="P3401" s="94"/>
      <c r="Q3401" s="94"/>
      <c r="R3401" s="94"/>
      <c r="S3401" s="94"/>
      <c r="T3401" s="95"/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T3401" s="19" t="s">
        <v>289</v>
      </c>
      <c r="AU3401" s="19" t="s">
        <v>93</v>
      </c>
    </row>
    <row r="3402" s="15" customFormat="1">
      <c r="A3402" s="15"/>
      <c r="B3402" s="272"/>
      <c r="C3402" s="273"/>
      <c r="D3402" s="251" t="s">
        <v>260</v>
      </c>
      <c r="E3402" s="274" t="s">
        <v>1</v>
      </c>
      <c r="F3402" s="275" t="s">
        <v>3140</v>
      </c>
      <c r="G3402" s="273"/>
      <c r="H3402" s="274" t="s">
        <v>1</v>
      </c>
      <c r="I3402" s="276"/>
      <c r="J3402" s="273"/>
      <c r="K3402" s="273"/>
      <c r="L3402" s="277"/>
      <c r="M3402" s="278"/>
      <c r="N3402" s="279"/>
      <c r="O3402" s="279"/>
      <c r="P3402" s="279"/>
      <c r="Q3402" s="279"/>
      <c r="R3402" s="279"/>
      <c r="S3402" s="279"/>
      <c r="T3402" s="280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T3402" s="281" t="s">
        <v>260</v>
      </c>
      <c r="AU3402" s="281" t="s">
        <v>93</v>
      </c>
      <c r="AV3402" s="15" t="s">
        <v>91</v>
      </c>
      <c r="AW3402" s="15" t="s">
        <v>40</v>
      </c>
      <c r="AX3402" s="15" t="s">
        <v>84</v>
      </c>
      <c r="AY3402" s="281" t="s">
        <v>251</v>
      </c>
    </row>
    <row r="3403" s="13" customFormat="1">
      <c r="A3403" s="13"/>
      <c r="B3403" s="249"/>
      <c r="C3403" s="250"/>
      <c r="D3403" s="251" t="s">
        <v>260</v>
      </c>
      <c r="E3403" s="252" t="s">
        <v>1</v>
      </c>
      <c r="F3403" s="253" t="s">
        <v>1156</v>
      </c>
      <c r="G3403" s="250"/>
      <c r="H3403" s="254">
        <v>2</v>
      </c>
      <c r="I3403" s="255"/>
      <c r="J3403" s="250"/>
      <c r="K3403" s="250"/>
      <c r="L3403" s="256"/>
      <c r="M3403" s="257"/>
      <c r="N3403" s="258"/>
      <c r="O3403" s="258"/>
      <c r="P3403" s="258"/>
      <c r="Q3403" s="258"/>
      <c r="R3403" s="258"/>
      <c r="S3403" s="258"/>
      <c r="T3403" s="25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60" t="s">
        <v>260</v>
      </c>
      <c r="AU3403" s="260" t="s">
        <v>93</v>
      </c>
      <c r="AV3403" s="13" t="s">
        <v>93</v>
      </c>
      <c r="AW3403" s="13" t="s">
        <v>40</v>
      </c>
      <c r="AX3403" s="13" t="s">
        <v>91</v>
      </c>
      <c r="AY3403" s="260" t="s">
        <v>251</v>
      </c>
    </row>
    <row r="3404" s="2" customFormat="1" ht="49.05" customHeight="1">
      <c r="A3404" s="41"/>
      <c r="B3404" s="42"/>
      <c r="C3404" s="230" t="s">
        <v>3195</v>
      </c>
      <c r="D3404" s="230" t="s">
        <v>253</v>
      </c>
      <c r="E3404" s="231" t="s">
        <v>3196</v>
      </c>
      <c r="F3404" s="232" t="s">
        <v>3197</v>
      </c>
      <c r="G3404" s="233" t="s">
        <v>571</v>
      </c>
      <c r="H3404" s="234">
        <v>6</v>
      </c>
      <c r="I3404" s="235"/>
      <c r="J3404" s="236">
        <f>ROUND(I3404*H3404,2)</f>
        <v>0</v>
      </c>
      <c r="K3404" s="237"/>
      <c r="L3404" s="47"/>
      <c r="M3404" s="238" t="s">
        <v>1</v>
      </c>
      <c r="N3404" s="239" t="s">
        <v>49</v>
      </c>
      <c r="O3404" s="94"/>
      <c r="P3404" s="240">
        <f>O3404*H3404</f>
        <v>0</v>
      </c>
      <c r="Q3404" s="240">
        <v>0.11700000000000001</v>
      </c>
      <c r="R3404" s="240">
        <f>Q3404*H3404</f>
        <v>0.70200000000000007</v>
      </c>
      <c r="S3404" s="240">
        <v>0</v>
      </c>
      <c r="T3404" s="241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42" t="s">
        <v>304</v>
      </c>
      <c r="AT3404" s="242" t="s">
        <v>253</v>
      </c>
      <c r="AU3404" s="242" t="s">
        <v>93</v>
      </c>
      <c r="AY3404" s="19" t="s">
        <v>251</v>
      </c>
      <c r="BE3404" s="243">
        <f>IF(N3404="základní",J3404,0)</f>
        <v>0</v>
      </c>
      <c r="BF3404" s="243">
        <f>IF(N3404="snížená",J3404,0)</f>
        <v>0</v>
      </c>
      <c r="BG3404" s="243">
        <f>IF(N3404="zákl. přenesená",J3404,0)</f>
        <v>0</v>
      </c>
      <c r="BH3404" s="243">
        <f>IF(N3404="sníž. přenesená",J3404,0)</f>
        <v>0</v>
      </c>
      <c r="BI3404" s="243">
        <f>IF(N3404="nulová",J3404,0)</f>
        <v>0</v>
      </c>
      <c r="BJ3404" s="19" t="s">
        <v>91</v>
      </c>
      <c r="BK3404" s="243">
        <f>ROUND(I3404*H3404,2)</f>
        <v>0</v>
      </c>
      <c r="BL3404" s="19" t="s">
        <v>304</v>
      </c>
      <c r="BM3404" s="242" t="s">
        <v>3198</v>
      </c>
    </row>
    <row r="3405" s="2" customFormat="1">
      <c r="A3405" s="41"/>
      <c r="B3405" s="42"/>
      <c r="C3405" s="43"/>
      <c r="D3405" s="251" t="s">
        <v>289</v>
      </c>
      <c r="E3405" s="43"/>
      <c r="F3405" s="282" t="s">
        <v>3199</v>
      </c>
      <c r="G3405" s="43"/>
      <c r="H3405" s="43"/>
      <c r="I3405" s="246"/>
      <c r="J3405" s="43"/>
      <c r="K3405" s="43"/>
      <c r="L3405" s="47"/>
      <c r="M3405" s="247"/>
      <c r="N3405" s="248"/>
      <c r="O3405" s="94"/>
      <c r="P3405" s="94"/>
      <c r="Q3405" s="94"/>
      <c r="R3405" s="94"/>
      <c r="S3405" s="94"/>
      <c r="T3405" s="95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19" t="s">
        <v>289</v>
      </c>
      <c r="AU3405" s="19" t="s">
        <v>93</v>
      </c>
    </row>
    <row r="3406" s="15" customFormat="1">
      <c r="A3406" s="15"/>
      <c r="B3406" s="272"/>
      <c r="C3406" s="273"/>
      <c r="D3406" s="251" t="s">
        <v>260</v>
      </c>
      <c r="E3406" s="274" t="s">
        <v>1</v>
      </c>
      <c r="F3406" s="275" t="s">
        <v>3140</v>
      </c>
      <c r="G3406" s="273"/>
      <c r="H3406" s="274" t="s">
        <v>1</v>
      </c>
      <c r="I3406" s="276"/>
      <c r="J3406" s="273"/>
      <c r="K3406" s="273"/>
      <c r="L3406" s="277"/>
      <c r="M3406" s="278"/>
      <c r="N3406" s="279"/>
      <c r="O3406" s="279"/>
      <c r="P3406" s="279"/>
      <c r="Q3406" s="279"/>
      <c r="R3406" s="279"/>
      <c r="S3406" s="279"/>
      <c r="T3406" s="280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T3406" s="281" t="s">
        <v>260</v>
      </c>
      <c r="AU3406" s="281" t="s">
        <v>93</v>
      </c>
      <c r="AV3406" s="15" t="s">
        <v>91</v>
      </c>
      <c r="AW3406" s="15" t="s">
        <v>40</v>
      </c>
      <c r="AX3406" s="15" t="s">
        <v>84</v>
      </c>
      <c r="AY3406" s="281" t="s">
        <v>251</v>
      </c>
    </row>
    <row r="3407" s="13" customFormat="1">
      <c r="A3407" s="13"/>
      <c r="B3407" s="249"/>
      <c r="C3407" s="250"/>
      <c r="D3407" s="251" t="s">
        <v>260</v>
      </c>
      <c r="E3407" s="252" t="s">
        <v>1</v>
      </c>
      <c r="F3407" s="253" t="s">
        <v>2165</v>
      </c>
      <c r="G3407" s="250"/>
      <c r="H3407" s="254">
        <v>2</v>
      </c>
      <c r="I3407" s="255"/>
      <c r="J3407" s="250"/>
      <c r="K3407" s="250"/>
      <c r="L3407" s="256"/>
      <c r="M3407" s="257"/>
      <c r="N3407" s="258"/>
      <c r="O3407" s="258"/>
      <c r="P3407" s="258"/>
      <c r="Q3407" s="258"/>
      <c r="R3407" s="258"/>
      <c r="S3407" s="258"/>
      <c r="T3407" s="259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60" t="s">
        <v>260</v>
      </c>
      <c r="AU3407" s="260" t="s">
        <v>93</v>
      </c>
      <c r="AV3407" s="13" t="s">
        <v>93</v>
      </c>
      <c r="AW3407" s="13" t="s">
        <v>40</v>
      </c>
      <c r="AX3407" s="13" t="s">
        <v>84</v>
      </c>
      <c r="AY3407" s="260" t="s">
        <v>251</v>
      </c>
    </row>
    <row r="3408" s="13" customFormat="1">
      <c r="A3408" s="13"/>
      <c r="B3408" s="249"/>
      <c r="C3408" s="250"/>
      <c r="D3408" s="251" t="s">
        <v>260</v>
      </c>
      <c r="E3408" s="252" t="s">
        <v>1</v>
      </c>
      <c r="F3408" s="253" t="s">
        <v>2166</v>
      </c>
      <c r="G3408" s="250"/>
      <c r="H3408" s="254">
        <v>2</v>
      </c>
      <c r="I3408" s="255"/>
      <c r="J3408" s="250"/>
      <c r="K3408" s="250"/>
      <c r="L3408" s="256"/>
      <c r="M3408" s="257"/>
      <c r="N3408" s="258"/>
      <c r="O3408" s="258"/>
      <c r="P3408" s="258"/>
      <c r="Q3408" s="258"/>
      <c r="R3408" s="258"/>
      <c r="S3408" s="258"/>
      <c r="T3408" s="25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60" t="s">
        <v>260</v>
      </c>
      <c r="AU3408" s="260" t="s">
        <v>93</v>
      </c>
      <c r="AV3408" s="13" t="s">
        <v>93</v>
      </c>
      <c r="AW3408" s="13" t="s">
        <v>40</v>
      </c>
      <c r="AX3408" s="13" t="s">
        <v>84</v>
      </c>
      <c r="AY3408" s="260" t="s">
        <v>251</v>
      </c>
    </row>
    <row r="3409" s="13" customFormat="1">
      <c r="A3409" s="13"/>
      <c r="B3409" s="249"/>
      <c r="C3409" s="250"/>
      <c r="D3409" s="251" t="s">
        <v>260</v>
      </c>
      <c r="E3409" s="252" t="s">
        <v>1</v>
      </c>
      <c r="F3409" s="253" t="s">
        <v>2167</v>
      </c>
      <c r="G3409" s="250"/>
      <c r="H3409" s="254">
        <v>2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260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251</v>
      </c>
    </row>
    <row r="3410" s="14" customFormat="1">
      <c r="A3410" s="14"/>
      <c r="B3410" s="261"/>
      <c r="C3410" s="262"/>
      <c r="D3410" s="251" t="s">
        <v>260</v>
      </c>
      <c r="E3410" s="263" t="s">
        <v>1</v>
      </c>
      <c r="F3410" s="264" t="s">
        <v>262</v>
      </c>
      <c r="G3410" s="262"/>
      <c r="H3410" s="265">
        <v>6</v>
      </c>
      <c r="I3410" s="266"/>
      <c r="J3410" s="262"/>
      <c r="K3410" s="262"/>
      <c r="L3410" s="267"/>
      <c r="M3410" s="268"/>
      <c r="N3410" s="269"/>
      <c r="O3410" s="269"/>
      <c r="P3410" s="269"/>
      <c r="Q3410" s="269"/>
      <c r="R3410" s="269"/>
      <c r="S3410" s="269"/>
      <c r="T3410" s="270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71" t="s">
        <v>260</v>
      </c>
      <c r="AU3410" s="271" t="s">
        <v>93</v>
      </c>
      <c r="AV3410" s="14" t="s">
        <v>257</v>
      </c>
      <c r="AW3410" s="14" t="s">
        <v>40</v>
      </c>
      <c r="AX3410" s="14" t="s">
        <v>91</v>
      </c>
      <c r="AY3410" s="271" t="s">
        <v>251</v>
      </c>
    </row>
    <row r="3411" s="2" customFormat="1" ht="49.05" customHeight="1">
      <c r="A3411" s="41"/>
      <c r="B3411" s="42"/>
      <c r="C3411" s="230" t="s">
        <v>3200</v>
      </c>
      <c r="D3411" s="230" t="s">
        <v>253</v>
      </c>
      <c r="E3411" s="231" t="s">
        <v>3201</v>
      </c>
      <c r="F3411" s="232" t="s">
        <v>3202</v>
      </c>
      <c r="G3411" s="233" t="s">
        <v>571</v>
      </c>
      <c r="H3411" s="234">
        <v>6</v>
      </c>
      <c r="I3411" s="235"/>
      <c r="J3411" s="236">
        <f>ROUND(I3411*H3411,2)</f>
        <v>0</v>
      </c>
      <c r="K3411" s="237"/>
      <c r="L3411" s="47"/>
      <c r="M3411" s="238" t="s">
        <v>1</v>
      </c>
      <c r="N3411" s="239" t="s">
        <v>49</v>
      </c>
      <c r="O3411" s="94"/>
      <c r="P3411" s="240">
        <f>O3411*H3411</f>
        <v>0</v>
      </c>
      <c r="Q3411" s="240">
        <v>0.19400000000000001</v>
      </c>
      <c r="R3411" s="240">
        <f>Q3411*H3411</f>
        <v>1.1640000000000002</v>
      </c>
      <c r="S3411" s="240">
        <v>0</v>
      </c>
      <c r="T3411" s="241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42" t="s">
        <v>304</v>
      </c>
      <c r="AT3411" s="242" t="s">
        <v>253</v>
      </c>
      <c r="AU3411" s="242" t="s">
        <v>93</v>
      </c>
      <c r="AY3411" s="19" t="s">
        <v>251</v>
      </c>
      <c r="BE3411" s="243">
        <f>IF(N3411="základní",J3411,0)</f>
        <v>0</v>
      </c>
      <c r="BF3411" s="243">
        <f>IF(N3411="snížená",J3411,0)</f>
        <v>0</v>
      </c>
      <c r="BG3411" s="243">
        <f>IF(N3411="zákl. přenesená",J3411,0)</f>
        <v>0</v>
      </c>
      <c r="BH3411" s="243">
        <f>IF(N3411="sníž. přenesená",J3411,0)</f>
        <v>0</v>
      </c>
      <c r="BI3411" s="243">
        <f>IF(N3411="nulová",J3411,0)</f>
        <v>0</v>
      </c>
      <c r="BJ3411" s="19" t="s">
        <v>91</v>
      </c>
      <c r="BK3411" s="243">
        <f>ROUND(I3411*H3411,2)</f>
        <v>0</v>
      </c>
      <c r="BL3411" s="19" t="s">
        <v>304</v>
      </c>
      <c r="BM3411" s="242" t="s">
        <v>3203</v>
      </c>
    </row>
    <row r="3412" s="2" customFormat="1">
      <c r="A3412" s="41"/>
      <c r="B3412" s="42"/>
      <c r="C3412" s="43"/>
      <c r="D3412" s="251" t="s">
        <v>289</v>
      </c>
      <c r="E3412" s="43"/>
      <c r="F3412" s="282" t="s">
        <v>3204</v>
      </c>
      <c r="G3412" s="43"/>
      <c r="H3412" s="43"/>
      <c r="I3412" s="246"/>
      <c r="J3412" s="43"/>
      <c r="K3412" s="43"/>
      <c r="L3412" s="47"/>
      <c r="M3412" s="247"/>
      <c r="N3412" s="248"/>
      <c r="O3412" s="94"/>
      <c r="P3412" s="94"/>
      <c r="Q3412" s="94"/>
      <c r="R3412" s="94"/>
      <c r="S3412" s="94"/>
      <c r="T3412" s="95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T3412" s="19" t="s">
        <v>289</v>
      </c>
      <c r="AU3412" s="19" t="s">
        <v>93</v>
      </c>
    </row>
    <row r="3413" s="15" customFormat="1">
      <c r="A3413" s="15"/>
      <c r="B3413" s="272"/>
      <c r="C3413" s="273"/>
      <c r="D3413" s="251" t="s">
        <v>260</v>
      </c>
      <c r="E3413" s="274" t="s">
        <v>1</v>
      </c>
      <c r="F3413" s="275" t="s">
        <v>3140</v>
      </c>
      <c r="G3413" s="273"/>
      <c r="H3413" s="274" t="s">
        <v>1</v>
      </c>
      <c r="I3413" s="276"/>
      <c r="J3413" s="273"/>
      <c r="K3413" s="273"/>
      <c r="L3413" s="277"/>
      <c r="M3413" s="278"/>
      <c r="N3413" s="279"/>
      <c r="O3413" s="279"/>
      <c r="P3413" s="279"/>
      <c r="Q3413" s="279"/>
      <c r="R3413" s="279"/>
      <c r="S3413" s="279"/>
      <c r="T3413" s="280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81" t="s">
        <v>260</v>
      </c>
      <c r="AU3413" s="281" t="s">
        <v>93</v>
      </c>
      <c r="AV3413" s="15" t="s">
        <v>91</v>
      </c>
      <c r="AW3413" s="15" t="s">
        <v>40</v>
      </c>
      <c r="AX3413" s="15" t="s">
        <v>84</v>
      </c>
      <c r="AY3413" s="281" t="s">
        <v>251</v>
      </c>
    </row>
    <row r="3414" s="13" customFormat="1">
      <c r="A3414" s="13"/>
      <c r="B3414" s="249"/>
      <c r="C3414" s="250"/>
      <c r="D3414" s="251" t="s">
        <v>260</v>
      </c>
      <c r="E3414" s="252" t="s">
        <v>1</v>
      </c>
      <c r="F3414" s="253" t="s">
        <v>2165</v>
      </c>
      <c r="G3414" s="250"/>
      <c r="H3414" s="254">
        <v>2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260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251</v>
      </c>
    </row>
    <row r="3415" s="13" customFormat="1">
      <c r="A3415" s="13"/>
      <c r="B3415" s="249"/>
      <c r="C3415" s="250"/>
      <c r="D3415" s="251" t="s">
        <v>260</v>
      </c>
      <c r="E3415" s="252" t="s">
        <v>1</v>
      </c>
      <c r="F3415" s="253" t="s">
        <v>2166</v>
      </c>
      <c r="G3415" s="250"/>
      <c r="H3415" s="254">
        <v>2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260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251</v>
      </c>
    </row>
    <row r="3416" s="13" customFormat="1">
      <c r="A3416" s="13"/>
      <c r="B3416" s="249"/>
      <c r="C3416" s="250"/>
      <c r="D3416" s="251" t="s">
        <v>260</v>
      </c>
      <c r="E3416" s="252" t="s">
        <v>1</v>
      </c>
      <c r="F3416" s="253" t="s">
        <v>2167</v>
      </c>
      <c r="G3416" s="250"/>
      <c r="H3416" s="254">
        <v>2</v>
      </c>
      <c r="I3416" s="255"/>
      <c r="J3416" s="250"/>
      <c r="K3416" s="250"/>
      <c r="L3416" s="256"/>
      <c r="M3416" s="257"/>
      <c r="N3416" s="258"/>
      <c r="O3416" s="258"/>
      <c r="P3416" s="258"/>
      <c r="Q3416" s="258"/>
      <c r="R3416" s="258"/>
      <c r="S3416" s="258"/>
      <c r="T3416" s="25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60" t="s">
        <v>260</v>
      </c>
      <c r="AU3416" s="260" t="s">
        <v>93</v>
      </c>
      <c r="AV3416" s="13" t="s">
        <v>93</v>
      </c>
      <c r="AW3416" s="13" t="s">
        <v>40</v>
      </c>
      <c r="AX3416" s="13" t="s">
        <v>84</v>
      </c>
      <c r="AY3416" s="260" t="s">
        <v>251</v>
      </c>
    </row>
    <row r="3417" s="14" customFormat="1">
      <c r="A3417" s="14"/>
      <c r="B3417" s="261"/>
      <c r="C3417" s="262"/>
      <c r="D3417" s="251" t="s">
        <v>260</v>
      </c>
      <c r="E3417" s="263" t="s">
        <v>1</v>
      </c>
      <c r="F3417" s="264" t="s">
        <v>262</v>
      </c>
      <c r="G3417" s="262"/>
      <c r="H3417" s="265">
        <v>6</v>
      </c>
      <c r="I3417" s="266"/>
      <c r="J3417" s="262"/>
      <c r="K3417" s="262"/>
      <c r="L3417" s="267"/>
      <c r="M3417" s="268"/>
      <c r="N3417" s="269"/>
      <c r="O3417" s="269"/>
      <c r="P3417" s="269"/>
      <c r="Q3417" s="269"/>
      <c r="R3417" s="269"/>
      <c r="S3417" s="269"/>
      <c r="T3417" s="270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71" t="s">
        <v>260</v>
      </c>
      <c r="AU3417" s="271" t="s">
        <v>93</v>
      </c>
      <c r="AV3417" s="14" t="s">
        <v>257</v>
      </c>
      <c r="AW3417" s="14" t="s">
        <v>40</v>
      </c>
      <c r="AX3417" s="14" t="s">
        <v>91</v>
      </c>
      <c r="AY3417" s="271" t="s">
        <v>251</v>
      </c>
    </row>
    <row r="3418" s="2" customFormat="1" ht="49.05" customHeight="1">
      <c r="A3418" s="41"/>
      <c r="B3418" s="42"/>
      <c r="C3418" s="230" t="s">
        <v>3205</v>
      </c>
      <c r="D3418" s="230" t="s">
        <v>253</v>
      </c>
      <c r="E3418" s="231" t="s">
        <v>3206</v>
      </c>
      <c r="F3418" s="232" t="s">
        <v>3207</v>
      </c>
      <c r="G3418" s="233" t="s">
        <v>571</v>
      </c>
      <c r="H3418" s="234">
        <v>2</v>
      </c>
      <c r="I3418" s="235"/>
      <c r="J3418" s="236">
        <f>ROUND(I3418*H3418,2)</f>
        <v>0</v>
      </c>
      <c r="K3418" s="237"/>
      <c r="L3418" s="47"/>
      <c r="M3418" s="238" t="s">
        <v>1</v>
      </c>
      <c r="N3418" s="239" t="s">
        <v>49</v>
      </c>
      <c r="O3418" s="94"/>
      <c r="P3418" s="240">
        <f>O3418*H3418</f>
        <v>0</v>
      </c>
      <c r="Q3418" s="240">
        <v>0.11700000000000001</v>
      </c>
      <c r="R3418" s="240">
        <f>Q3418*H3418</f>
        <v>0.23400000000000001</v>
      </c>
      <c r="S3418" s="240">
        <v>0</v>
      </c>
      <c r="T3418" s="241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42" t="s">
        <v>304</v>
      </c>
      <c r="AT3418" s="242" t="s">
        <v>253</v>
      </c>
      <c r="AU3418" s="242" t="s">
        <v>93</v>
      </c>
      <c r="AY3418" s="19" t="s">
        <v>251</v>
      </c>
      <c r="BE3418" s="243">
        <f>IF(N3418="základní",J3418,0)</f>
        <v>0</v>
      </c>
      <c r="BF3418" s="243">
        <f>IF(N3418="snížená",J3418,0)</f>
        <v>0</v>
      </c>
      <c r="BG3418" s="243">
        <f>IF(N3418="zákl. přenesená",J3418,0)</f>
        <v>0</v>
      </c>
      <c r="BH3418" s="243">
        <f>IF(N3418="sníž. přenesená",J3418,0)</f>
        <v>0</v>
      </c>
      <c r="BI3418" s="243">
        <f>IF(N3418="nulová",J3418,0)</f>
        <v>0</v>
      </c>
      <c r="BJ3418" s="19" t="s">
        <v>91</v>
      </c>
      <c r="BK3418" s="243">
        <f>ROUND(I3418*H3418,2)</f>
        <v>0</v>
      </c>
      <c r="BL3418" s="19" t="s">
        <v>304</v>
      </c>
      <c r="BM3418" s="242" t="s">
        <v>3208</v>
      </c>
    </row>
    <row r="3419" s="2" customFormat="1">
      <c r="A3419" s="41"/>
      <c r="B3419" s="42"/>
      <c r="C3419" s="43"/>
      <c r="D3419" s="251" t="s">
        <v>289</v>
      </c>
      <c r="E3419" s="43"/>
      <c r="F3419" s="282" t="s">
        <v>3209</v>
      </c>
      <c r="G3419" s="43"/>
      <c r="H3419" s="43"/>
      <c r="I3419" s="246"/>
      <c r="J3419" s="43"/>
      <c r="K3419" s="43"/>
      <c r="L3419" s="47"/>
      <c r="M3419" s="247"/>
      <c r="N3419" s="248"/>
      <c r="O3419" s="94"/>
      <c r="P3419" s="94"/>
      <c r="Q3419" s="94"/>
      <c r="R3419" s="94"/>
      <c r="S3419" s="94"/>
      <c r="T3419" s="95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T3419" s="19" t="s">
        <v>289</v>
      </c>
      <c r="AU3419" s="19" t="s">
        <v>93</v>
      </c>
    </row>
    <row r="3420" s="15" customFormat="1">
      <c r="A3420" s="15"/>
      <c r="B3420" s="272"/>
      <c r="C3420" s="273"/>
      <c r="D3420" s="251" t="s">
        <v>260</v>
      </c>
      <c r="E3420" s="274" t="s">
        <v>1</v>
      </c>
      <c r="F3420" s="275" t="s">
        <v>3140</v>
      </c>
      <c r="G3420" s="273"/>
      <c r="H3420" s="274" t="s">
        <v>1</v>
      </c>
      <c r="I3420" s="276"/>
      <c r="J3420" s="273"/>
      <c r="K3420" s="273"/>
      <c r="L3420" s="277"/>
      <c r="M3420" s="278"/>
      <c r="N3420" s="279"/>
      <c r="O3420" s="279"/>
      <c r="P3420" s="279"/>
      <c r="Q3420" s="279"/>
      <c r="R3420" s="279"/>
      <c r="S3420" s="279"/>
      <c r="T3420" s="280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81" t="s">
        <v>260</v>
      </c>
      <c r="AU3420" s="281" t="s">
        <v>93</v>
      </c>
      <c r="AV3420" s="15" t="s">
        <v>91</v>
      </c>
      <c r="AW3420" s="15" t="s">
        <v>40</v>
      </c>
      <c r="AX3420" s="15" t="s">
        <v>84</v>
      </c>
      <c r="AY3420" s="281" t="s">
        <v>251</v>
      </c>
    </row>
    <row r="3421" s="13" customFormat="1">
      <c r="A3421" s="13"/>
      <c r="B3421" s="249"/>
      <c r="C3421" s="250"/>
      <c r="D3421" s="251" t="s">
        <v>260</v>
      </c>
      <c r="E3421" s="252" t="s">
        <v>1</v>
      </c>
      <c r="F3421" s="253" t="s">
        <v>2168</v>
      </c>
      <c r="G3421" s="250"/>
      <c r="H3421" s="254">
        <v>2</v>
      </c>
      <c r="I3421" s="255"/>
      <c r="J3421" s="250"/>
      <c r="K3421" s="250"/>
      <c r="L3421" s="256"/>
      <c r="M3421" s="257"/>
      <c r="N3421" s="258"/>
      <c r="O3421" s="258"/>
      <c r="P3421" s="258"/>
      <c r="Q3421" s="258"/>
      <c r="R3421" s="258"/>
      <c r="S3421" s="258"/>
      <c r="T3421" s="25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60" t="s">
        <v>260</v>
      </c>
      <c r="AU3421" s="260" t="s">
        <v>93</v>
      </c>
      <c r="AV3421" s="13" t="s">
        <v>93</v>
      </c>
      <c r="AW3421" s="13" t="s">
        <v>40</v>
      </c>
      <c r="AX3421" s="13" t="s">
        <v>91</v>
      </c>
      <c r="AY3421" s="260" t="s">
        <v>251</v>
      </c>
    </row>
    <row r="3422" s="2" customFormat="1" ht="49.05" customHeight="1">
      <c r="A3422" s="41"/>
      <c r="B3422" s="42"/>
      <c r="C3422" s="230" t="s">
        <v>3210</v>
      </c>
      <c r="D3422" s="230" t="s">
        <v>253</v>
      </c>
      <c r="E3422" s="231" t="s">
        <v>3211</v>
      </c>
      <c r="F3422" s="232" t="s">
        <v>3212</v>
      </c>
      <c r="G3422" s="233" t="s">
        <v>571</v>
      </c>
      <c r="H3422" s="234">
        <v>2</v>
      </c>
      <c r="I3422" s="235"/>
      <c r="J3422" s="236">
        <f>ROUND(I3422*H3422,2)</f>
        <v>0</v>
      </c>
      <c r="K3422" s="237"/>
      <c r="L3422" s="47"/>
      <c r="M3422" s="238" t="s">
        <v>1</v>
      </c>
      <c r="N3422" s="239" t="s">
        <v>49</v>
      </c>
      <c r="O3422" s="94"/>
      <c r="P3422" s="240">
        <f>O3422*H3422</f>
        <v>0</v>
      </c>
      <c r="Q3422" s="240">
        <v>0.19400000000000001</v>
      </c>
      <c r="R3422" s="240">
        <f>Q3422*H3422</f>
        <v>0.38800000000000001</v>
      </c>
      <c r="S3422" s="240">
        <v>0</v>
      </c>
      <c r="T3422" s="241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42" t="s">
        <v>304</v>
      </c>
      <c r="AT3422" s="242" t="s">
        <v>253</v>
      </c>
      <c r="AU3422" s="242" t="s">
        <v>93</v>
      </c>
      <c r="AY3422" s="19" t="s">
        <v>251</v>
      </c>
      <c r="BE3422" s="243">
        <f>IF(N3422="základní",J3422,0)</f>
        <v>0</v>
      </c>
      <c r="BF3422" s="243">
        <f>IF(N3422="snížená",J3422,0)</f>
        <v>0</v>
      </c>
      <c r="BG3422" s="243">
        <f>IF(N3422="zákl. přenesená",J3422,0)</f>
        <v>0</v>
      </c>
      <c r="BH3422" s="243">
        <f>IF(N3422="sníž. přenesená",J3422,0)</f>
        <v>0</v>
      </c>
      <c r="BI3422" s="243">
        <f>IF(N3422="nulová",J3422,0)</f>
        <v>0</v>
      </c>
      <c r="BJ3422" s="19" t="s">
        <v>91</v>
      </c>
      <c r="BK3422" s="243">
        <f>ROUND(I3422*H3422,2)</f>
        <v>0</v>
      </c>
      <c r="BL3422" s="19" t="s">
        <v>304</v>
      </c>
      <c r="BM3422" s="242" t="s">
        <v>3213</v>
      </c>
    </row>
    <row r="3423" s="2" customFormat="1">
      <c r="A3423" s="41"/>
      <c r="B3423" s="42"/>
      <c r="C3423" s="43"/>
      <c r="D3423" s="251" t="s">
        <v>289</v>
      </c>
      <c r="E3423" s="43"/>
      <c r="F3423" s="282" t="s">
        <v>3214</v>
      </c>
      <c r="G3423" s="43"/>
      <c r="H3423" s="43"/>
      <c r="I3423" s="246"/>
      <c r="J3423" s="43"/>
      <c r="K3423" s="43"/>
      <c r="L3423" s="47"/>
      <c r="M3423" s="247"/>
      <c r="N3423" s="248"/>
      <c r="O3423" s="94"/>
      <c r="P3423" s="94"/>
      <c r="Q3423" s="94"/>
      <c r="R3423" s="94"/>
      <c r="S3423" s="94"/>
      <c r="T3423" s="95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19" t="s">
        <v>289</v>
      </c>
      <c r="AU3423" s="19" t="s">
        <v>93</v>
      </c>
    </row>
    <row r="3424" s="15" customFormat="1">
      <c r="A3424" s="15"/>
      <c r="B3424" s="272"/>
      <c r="C3424" s="273"/>
      <c r="D3424" s="251" t="s">
        <v>260</v>
      </c>
      <c r="E3424" s="274" t="s">
        <v>1</v>
      </c>
      <c r="F3424" s="275" t="s">
        <v>3140</v>
      </c>
      <c r="G3424" s="273"/>
      <c r="H3424" s="274" t="s">
        <v>1</v>
      </c>
      <c r="I3424" s="276"/>
      <c r="J3424" s="273"/>
      <c r="K3424" s="273"/>
      <c r="L3424" s="277"/>
      <c r="M3424" s="278"/>
      <c r="N3424" s="279"/>
      <c r="O3424" s="279"/>
      <c r="P3424" s="279"/>
      <c r="Q3424" s="279"/>
      <c r="R3424" s="279"/>
      <c r="S3424" s="279"/>
      <c r="T3424" s="280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81" t="s">
        <v>260</v>
      </c>
      <c r="AU3424" s="281" t="s">
        <v>93</v>
      </c>
      <c r="AV3424" s="15" t="s">
        <v>91</v>
      </c>
      <c r="AW3424" s="15" t="s">
        <v>40</v>
      </c>
      <c r="AX3424" s="15" t="s">
        <v>84</v>
      </c>
      <c r="AY3424" s="281" t="s">
        <v>251</v>
      </c>
    </row>
    <row r="3425" s="13" customFormat="1">
      <c r="A3425" s="13"/>
      <c r="B3425" s="249"/>
      <c r="C3425" s="250"/>
      <c r="D3425" s="251" t="s">
        <v>260</v>
      </c>
      <c r="E3425" s="252" t="s">
        <v>1</v>
      </c>
      <c r="F3425" s="253" t="s">
        <v>2168</v>
      </c>
      <c r="G3425" s="250"/>
      <c r="H3425" s="254">
        <v>2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260</v>
      </c>
      <c r="AU3425" s="260" t="s">
        <v>93</v>
      </c>
      <c r="AV3425" s="13" t="s">
        <v>93</v>
      </c>
      <c r="AW3425" s="13" t="s">
        <v>40</v>
      </c>
      <c r="AX3425" s="13" t="s">
        <v>91</v>
      </c>
      <c r="AY3425" s="260" t="s">
        <v>251</v>
      </c>
    </row>
    <row r="3426" s="2" customFormat="1" ht="49.05" customHeight="1">
      <c r="A3426" s="41"/>
      <c r="B3426" s="42"/>
      <c r="C3426" s="230" t="s">
        <v>3215</v>
      </c>
      <c r="D3426" s="230" t="s">
        <v>253</v>
      </c>
      <c r="E3426" s="231" t="s">
        <v>3216</v>
      </c>
      <c r="F3426" s="232" t="s">
        <v>3217</v>
      </c>
      <c r="G3426" s="233" t="s">
        <v>571</v>
      </c>
      <c r="H3426" s="234">
        <v>2</v>
      </c>
      <c r="I3426" s="235"/>
      <c r="J3426" s="236">
        <f>ROUND(I3426*H3426,2)</f>
        <v>0</v>
      </c>
      <c r="K3426" s="237"/>
      <c r="L3426" s="47"/>
      <c r="M3426" s="238" t="s">
        <v>1</v>
      </c>
      <c r="N3426" s="239" t="s">
        <v>49</v>
      </c>
      <c r="O3426" s="94"/>
      <c r="P3426" s="240">
        <f>O3426*H3426</f>
        <v>0</v>
      </c>
      <c r="Q3426" s="240">
        <v>0.20799999999999999</v>
      </c>
      <c r="R3426" s="240">
        <f>Q3426*H3426</f>
        <v>0.41599999999999998</v>
      </c>
      <c r="S3426" s="240">
        <v>0</v>
      </c>
      <c r="T3426" s="241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42" t="s">
        <v>304</v>
      </c>
      <c r="AT3426" s="242" t="s">
        <v>253</v>
      </c>
      <c r="AU3426" s="242" t="s">
        <v>93</v>
      </c>
      <c r="AY3426" s="19" t="s">
        <v>251</v>
      </c>
      <c r="BE3426" s="243">
        <f>IF(N3426="základní",J3426,0)</f>
        <v>0</v>
      </c>
      <c r="BF3426" s="243">
        <f>IF(N3426="snížená",J3426,0)</f>
        <v>0</v>
      </c>
      <c r="BG3426" s="243">
        <f>IF(N3426="zákl. přenesená",J3426,0)</f>
        <v>0</v>
      </c>
      <c r="BH3426" s="243">
        <f>IF(N3426="sníž. přenesená",J3426,0)</f>
        <v>0</v>
      </c>
      <c r="BI3426" s="243">
        <f>IF(N3426="nulová",J3426,0)</f>
        <v>0</v>
      </c>
      <c r="BJ3426" s="19" t="s">
        <v>91</v>
      </c>
      <c r="BK3426" s="243">
        <f>ROUND(I3426*H3426,2)</f>
        <v>0</v>
      </c>
      <c r="BL3426" s="19" t="s">
        <v>304</v>
      </c>
      <c r="BM3426" s="242" t="s">
        <v>3218</v>
      </c>
    </row>
    <row r="3427" s="2" customFormat="1">
      <c r="A3427" s="41"/>
      <c r="B3427" s="42"/>
      <c r="C3427" s="43"/>
      <c r="D3427" s="251" t="s">
        <v>289</v>
      </c>
      <c r="E3427" s="43"/>
      <c r="F3427" s="282" t="s">
        <v>3219</v>
      </c>
      <c r="G3427" s="43"/>
      <c r="H3427" s="43"/>
      <c r="I3427" s="246"/>
      <c r="J3427" s="43"/>
      <c r="K3427" s="43"/>
      <c r="L3427" s="47"/>
      <c r="M3427" s="247"/>
      <c r="N3427" s="248"/>
      <c r="O3427" s="94"/>
      <c r="P3427" s="94"/>
      <c r="Q3427" s="94"/>
      <c r="R3427" s="94"/>
      <c r="S3427" s="94"/>
      <c r="T3427" s="95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T3427" s="19" t="s">
        <v>289</v>
      </c>
      <c r="AU3427" s="19" t="s">
        <v>93</v>
      </c>
    </row>
    <row r="3428" s="15" customFormat="1">
      <c r="A3428" s="15"/>
      <c r="B3428" s="272"/>
      <c r="C3428" s="273"/>
      <c r="D3428" s="251" t="s">
        <v>260</v>
      </c>
      <c r="E3428" s="274" t="s">
        <v>1</v>
      </c>
      <c r="F3428" s="275" t="s">
        <v>3140</v>
      </c>
      <c r="G3428" s="273"/>
      <c r="H3428" s="274" t="s">
        <v>1</v>
      </c>
      <c r="I3428" s="276"/>
      <c r="J3428" s="273"/>
      <c r="K3428" s="273"/>
      <c r="L3428" s="277"/>
      <c r="M3428" s="278"/>
      <c r="N3428" s="279"/>
      <c r="O3428" s="279"/>
      <c r="P3428" s="279"/>
      <c r="Q3428" s="279"/>
      <c r="R3428" s="279"/>
      <c r="S3428" s="279"/>
      <c r="T3428" s="280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81" t="s">
        <v>260</v>
      </c>
      <c r="AU3428" s="281" t="s">
        <v>93</v>
      </c>
      <c r="AV3428" s="15" t="s">
        <v>91</v>
      </c>
      <c r="AW3428" s="15" t="s">
        <v>40</v>
      </c>
      <c r="AX3428" s="15" t="s">
        <v>84</v>
      </c>
      <c r="AY3428" s="281" t="s">
        <v>251</v>
      </c>
    </row>
    <row r="3429" s="13" customFormat="1">
      <c r="A3429" s="13"/>
      <c r="B3429" s="249"/>
      <c r="C3429" s="250"/>
      <c r="D3429" s="251" t="s">
        <v>260</v>
      </c>
      <c r="E3429" s="252" t="s">
        <v>1</v>
      </c>
      <c r="F3429" s="253" t="s">
        <v>2166</v>
      </c>
      <c r="G3429" s="250"/>
      <c r="H3429" s="254">
        <v>2</v>
      </c>
      <c r="I3429" s="255"/>
      <c r="J3429" s="250"/>
      <c r="K3429" s="250"/>
      <c r="L3429" s="256"/>
      <c r="M3429" s="257"/>
      <c r="N3429" s="258"/>
      <c r="O3429" s="258"/>
      <c r="P3429" s="258"/>
      <c r="Q3429" s="258"/>
      <c r="R3429" s="258"/>
      <c r="S3429" s="258"/>
      <c r="T3429" s="25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60" t="s">
        <v>260</v>
      </c>
      <c r="AU3429" s="260" t="s">
        <v>93</v>
      </c>
      <c r="AV3429" s="13" t="s">
        <v>93</v>
      </c>
      <c r="AW3429" s="13" t="s">
        <v>40</v>
      </c>
      <c r="AX3429" s="13" t="s">
        <v>91</v>
      </c>
      <c r="AY3429" s="260" t="s">
        <v>251</v>
      </c>
    </row>
    <row r="3430" s="2" customFormat="1" ht="49.05" customHeight="1">
      <c r="A3430" s="41"/>
      <c r="B3430" s="42"/>
      <c r="C3430" s="230" t="s">
        <v>3220</v>
      </c>
      <c r="D3430" s="230" t="s">
        <v>253</v>
      </c>
      <c r="E3430" s="231" t="s">
        <v>3221</v>
      </c>
      <c r="F3430" s="232" t="s">
        <v>3222</v>
      </c>
      <c r="G3430" s="233" t="s">
        <v>571</v>
      </c>
      <c r="H3430" s="234">
        <v>1</v>
      </c>
      <c r="I3430" s="235"/>
      <c r="J3430" s="236">
        <f>ROUND(I3430*H3430,2)</f>
        <v>0</v>
      </c>
      <c r="K3430" s="237"/>
      <c r="L3430" s="47"/>
      <c r="M3430" s="238" t="s">
        <v>1</v>
      </c>
      <c r="N3430" s="239" t="s">
        <v>49</v>
      </c>
      <c r="O3430" s="94"/>
      <c r="P3430" s="240">
        <f>O3430*H3430</f>
        <v>0</v>
      </c>
      <c r="Q3430" s="240">
        <v>0.26800000000000002</v>
      </c>
      <c r="R3430" s="240">
        <f>Q3430*H3430</f>
        <v>0.26800000000000002</v>
      </c>
      <c r="S3430" s="240">
        <v>0</v>
      </c>
      <c r="T3430" s="241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42" t="s">
        <v>304</v>
      </c>
      <c r="AT3430" s="242" t="s">
        <v>253</v>
      </c>
      <c r="AU3430" s="242" t="s">
        <v>93</v>
      </c>
      <c r="AY3430" s="19" t="s">
        <v>251</v>
      </c>
      <c r="BE3430" s="243">
        <f>IF(N3430="základní",J3430,0)</f>
        <v>0</v>
      </c>
      <c r="BF3430" s="243">
        <f>IF(N3430="snížená",J3430,0)</f>
        <v>0</v>
      </c>
      <c r="BG3430" s="243">
        <f>IF(N3430="zákl. přenesená",J3430,0)</f>
        <v>0</v>
      </c>
      <c r="BH3430" s="243">
        <f>IF(N3430="sníž. přenesená",J3430,0)</f>
        <v>0</v>
      </c>
      <c r="BI3430" s="243">
        <f>IF(N3430="nulová",J3430,0)</f>
        <v>0</v>
      </c>
      <c r="BJ3430" s="19" t="s">
        <v>91</v>
      </c>
      <c r="BK3430" s="243">
        <f>ROUND(I3430*H3430,2)</f>
        <v>0</v>
      </c>
      <c r="BL3430" s="19" t="s">
        <v>304</v>
      </c>
      <c r="BM3430" s="242" t="s">
        <v>3223</v>
      </c>
    </row>
    <row r="3431" s="2" customFormat="1">
      <c r="A3431" s="41"/>
      <c r="B3431" s="42"/>
      <c r="C3431" s="43"/>
      <c r="D3431" s="251" t="s">
        <v>289</v>
      </c>
      <c r="E3431" s="43"/>
      <c r="F3431" s="282" t="s">
        <v>3224</v>
      </c>
      <c r="G3431" s="43"/>
      <c r="H3431" s="43"/>
      <c r="I3431" s="246"/>
      <c r="J3431" s="43"/>
      <c r="K3431" s="43"/>
      <c r="L3431" s="47"/>
      <c r="M3431" s="247"/>
      <c r="N3431" s="248"/>
      <c r="O3431" s="94"/>
      <c r="P3431" s="94"/>
      <c r="Q3431" s="94"/>
      <c r="R3431" s="94"/>
      <c r="S3431" s="94"/>
      <c r="T3431" s="95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19" t="s">
        <v>289</v>
      </c>
      <c r="AU3431" s="19" t="s">
        <v>93</v>
      </c>
    </row>
    <row r="3432" s="15" customFormat="1">
      <c r="A3432" s="15"/>
      <c r="B3432" s="272"/>
      <c r="C3432" s="273"/>
      <c r="D3432" s="251" t="s">
        <v>260</v>
      </c>
      <c r="E3432" s="274" t="s">
        <v>1</v>
      </c>
      <c r="F3432" s="275" t="s">
        <v>3140</v>
      </c>
      <c r="G3432" s="273"/>
      <c r="H3432" s="274" t="s">
        <v>1</v>
      </c>
      <c r="I3432" s="276"/>
      <c r="J3432" s="273"/>
      <c r="K3432" s="273"/>
      <c r="L3432" s="277"/>
      <c r="M3432" s="278"/>
      <c r="N3432" s="279"/>
      <c r="O3432" s="279"/>
      <c r="P3432" s="279"/>
      <c r="Q3432" s="279"/>
      <c r="R3432" s="279"/>
      <c r="S3432" s="279"/>
      <c r="T3432" s="280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81" t="s">
        <v>260</v>
      </c>
      <c r="AU3432" s="281" t="s">
        <v>93</v>
      </c>
      <c r="AV3432" s="15" t="s">
        <v>91</v>
      </c>
      <c r="AW3432" s="15" t="s">
        <v>40</v>
      </c>
      <c r="AX3432" s="15" t="s">
        <v>84</v>
      </c>
      <c r="AY3432" s="281" t="s">
        <v>251</v>
      </c>
    </row>
    <row r="3433" s="13" customFormat="1">
      <c r="A3433" s="13"/>
      <c r="B3433" s="249"/>
      <c r="C3433" s="250"/>
      <c r="D3433" s="251" t="s">
        <v>260</v>
      </c>
      <c r="E3433" s="252" t="s">
        <v>1</v>
      </c>
      <c r="F3433" s="253" t="s">
        <v>2182</v>
      </c>
      <c r="G3433" s="250"/>
      <c r="H3433" s="254">
        <v>1</v>
      </c>
      <c r="I3433" s="255"/>
      <c r="J3433" s="250"/>
      <c r="K3433" s="250"/>
      <c r="L3433" s="256"/>
      <c r="M3433" s="257"/>
      <c r="N3433" s="258"/>
      <c r="O3433" s="258"/>
      <c r="P3433" s="258"/>
      <c r="Q3433" s="258"/>
      <c r="R3433" s="258"/>
      <c r="S3433" s="258"/>
      <c r="T3433" s="25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60" t="s">
        <v>260</v>
      </c>
      <c r="AU3433" s="260" t="s">
        <v>93</v>
      </c>
      <c r="AV3433" s="13" t="s">
        <v>93</v>
      </c>
      <c r="AW3433" s="13" t="s">
        <v>40</v>
      </c>
      <c r="AX3433" s="13" t="s">
        <v>91</v>
      </c>
      <c r="AY3433" s="260" t="s">
        <v>251</v>
      </c>
    </row>
    <row r="3434" s="2" customFormat="1" ht="62.7" customHeight="1">
      <c r="A3434" s="41"/>
      <c r="B3434" s="42"/>
      <c r="C3434" s="230" t="s">
        <v>3225</v>
      </c>
      <c r="D3434" s="230" t="s">
        <v>253</v>
      </c>
      <c r="E3434" s="231" t="s">
        <v>3226</v>
      </c>
      <c r="F3434" s="232" t="s">
        <v>3227</v>
      </c>
      <c r="G3434" s="233" t="s">
        <v>571</v>
      </c>
      <c r="H3434" s="234">
        <v>1</v>
      </c>
      <c r="I3434" s="235"/>
      <c r="J3434" s="236">
        <f>ROUND(I3434*H3434,2)</f>
        <v>0</v>
      </c>
      <c r="K3434" s="237"/>
      <c r="L3434" s="47"/>
      <c r="M3434" s="238" t="s">
        <v>1</v>
      </c>
      <c r="N3434" s="239" t="s">
        <v>49</v>
      </c>
      <c r="O3434" s="94"/>
      <c r="P3434" s="240">
        <f>O3434*H3434</f>
        <v>0</v>
      </c>
      <c r="Q3434" s="240">
        <v>2.2080000000000002</v>
      </c>
      <c r="R3434" s="240">
        <f>Q3434*H3434</f>
        <v>2.2080000000000002</v>
      </c>
      <c r="S3434" s="240">
        <v>0</v>
      </c>
      <c r="T3434" s="241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42" t="s">
        <v>304</v>
      </c>
      <c r="AT3434" s="242" t="s">
        <v>253</v>
      </c>
      <c r="AU3434" s="242" t="s">
        <v>93</v>
      </c>
      <c r="AY3434" s="19" t="s">
        <v>251</v>
      </c>
      <c r="BE3434" s="243">
        <f>IF(N3434="základní",J3434,0)</f>
        <v>0</v>
      </c>
      <c r="BF3434" s="243">
        <f>IF(N3434="snížená",J3434,0)</f>
        <v>0</v>
      </c>
      <c r="BG3434" s="243">
        <f>IF(N3434="zákl. přenesená",J3434,0)</f>
        <v>0</v>
      </c>
      <c r="BH3434" s="243">
        <f>IF(N3434="sníž. přenesená",J3434,0)</f>
        <v>0</v>
      </c>
      <c r="BI3434" s="243">
        <f>IF(N3434="nulová",J3434,0)</f>
        <v>0</v>
      </c>
      <c r="BJ3434" s="19" t="s">
        <v>91</v>
      </c>
      <c r="BK3434" s="243">
        <f>ROUND(I3434*H3434,2)</f>
        <v>0</v>
      </c>
      <c r="BL3434" s="19" t="s">
        <v>304</v>
      </c>
      <c r="BM3434" s="242" t="s">
        <v>3228</v>
      </c>
    </row>
    <row r="3435" s="2" customFormat="1">
      <c r="A3435" s="41"/>
      <c r="B3435" s="42"/>
      <c r="C3435" s="43"/>
      <c r="D3435" s="251" t="s">
        <v>289</v>
      </c>
      <c r="E3435" s="43"/>
      <c r="F3435" s="282" t="s">
        <v>3229</v>
      </c>
      <c r="G3435" s="43"/>
      <c r="H3435" s="43"/>
      <c r="I3435" s="246"/>
      <c r="J3435" s="43"/>
      <c r="K3435" s="43"/>
      <c r="L3435" s="47"/>
      <c r="M3435" s="247"/>
      <c r="N3435" s="248"/>
      <c r="O3435" s="94"/>
      <c r="P3435" s="94"/>
      <c r="Q3435" s="94"/>
      <c r="R3435" s="94"/>
      <c r="S3435" s="94"/>
      <c r="T3435" s="95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19" t="s">
        <v>289</v>
      </c>
      <c r="AU3435" s="19" t="s">
        <v>93</v>
      </c>
    </row>
    <row r="3436" s="15" customFormat="1">
      <c r="A3436" s="15"/>
      <c r="B3436" s="272"/>
      <c r="C3436" s="273"/>
      <c r="D3436" s="251" t="s">
        <v>260</v>
      </c>
      <c r="E3436" s="274" t="s">
        <v>1</v>
      </c>
      <c r="F3436" s="275" t="s">
        <v>3230</v>
      </c>
      <c r="G3436" s="273"/>
      <c r="H3436" s="274" t="s">
        <v>1</v>
      </c>
      <c r="I3436" s="276"/>
      <c r="J3436" s="273"/>
      <c r="K3436" s="273"/>
      <c r="L3436" s="277"/>
      <c r="M3436" s="278"/>
      <c r="N3436" s="279"/>
      <c r="O3436" s="279"/>
      <c r="P3436" s="279"/>
      <c r="Q3436" s="279"/>
      <c r="R3436" s="279"/>
      <c r="S3436" s="279"/>
      <c r="T3436" s="280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T3436" s="281" t="s">
        <v>260</v>
      </c>
      <c r="AU3436" s="281" t="s">
        <v>93</v>
      </c>
      <c r="AV3436" s="15" t="s">
        <v>91</v>
      </c>
      <c r="AW3436" s="15" t="s">
        <v>40</v>
      </c>
      <c r="AX3436" s="15" t="s">
        <v>84</v>
      </c>
      <c r="AY3436" s="281" t="s">
        <v>251</v>
      </c>
    </row>
    <row r="3437" s="13" customFormat="1">
      <c r="A3437" s="13"/>
      <c r="B3437" s="249"/>
      <c r="C3437" s="250"/>
      <c r="D3437" s="251" t="s">
        <v>260</v>
      </c>
      <c r="E3437" s="252" t="s">
        <v>1</v>
      </c>
      <c r="F3437" s="253" t="s">
        <v>3231</v>
      </c>
      <c r="G3437" s="250"/>
      <c r="H3437" s="254">
        <v>1</v>
      </c>
      <c r="I3437" s="255"/>
      <c r="J3437" s="250"/>
      <c r="K3437" s="250"/>
      <c r="L3437" s="256"/>
      <c r="M3437" s="257"/>
      <c r="N3437" s="258"/>
      <c r="O3437" s="258"/>
      <c r="P3437" s="258"/>
      <c r="Q3437" s="258"/>
      <c r="R3437" s="258"/>
      <c r="S3437" s="258"/>
      <c r="T3437" s="259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60" t="s">
        <v>260</v>
      </c>
      <c r="AU3437" s="260" t="s">
        <v>93</v>
      </c>
      <c r="AV3437" s="13" t="s">
        <v>93</v>
      </c>
      <c r="AW3437" s="13" t="s">
        <v>40</v>
      </c>
      <c r="AX3437" s="13" t="s">
        <v>91</v>
      </c>
      <c r="AY3437" s="260" t="s">
        <v>251</v>
      </c>
    </row>
    <row r="3438" s="2" customFormat="1" ht="66.75" customHeight="1">
      <c r="A3438" s="41"/>
      <c r="B3438" s="42"/>
      <c r="C3438" s="230" t="s">
        <v>3232</v>
      </c>
      <c r="D3438" s="230" t="s">
        <v>253</v>
      </c>
      <c r="E3438" s="231" t="s">
        <v>3233</v>
      </c>
      <c r="F3438" s="232" t="s">
        <v>3234</v>
      </c>
      <c r="G3438" s="233" t="s">
        <v>571</v>
      </c>
      <c r="H3438" s="234">
        <v>1</v>
      </c>
      <c r="I3438" s="235"/>
      <c r="J3438" s="236">
        <f>ROUND(I3438*H3438,2)</f>
        <v>0</v>
      </c>
      <c r="K3438" s="237"/>
      <c r="L3438" s="47"/>
      <c r="M3438" s="238" t="s">
        <v>1</v>
      </c>
      <c r="N3438" s="239" t="s">
        <v>49</v>
      </c>
      <c r="O3438" s="94"/>
      <c r="P3438" s="240">
        <f>O3438*H3438</f>
        <v>0</v>
      </c>
      <c r="Q3438" s="240">
        <v>2.218</v>
      </c>
      <c r="R3438" s="240">
        <f>Q3438*H3438</f>
        <v>2.218</v>
      </c>
      <c r="S3438" s="240">
        <v>0</v>
      </c>
      <c r="T3438" s="241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42" t="s">
        <v>304</v>
      </c>
      <c r="AT3438" s="242" t="s">
        <v>253</v>
      </c>
      <c r="AU3438" s="242" t="s">
        <v>93</v>
      </c>
      <c r="AY3438" s="19" t="s">
        <v>251</v>
      </c>
      <c r="BE3438" s="243">
        <f>IF(N3438="základní",J3438,0)</f>
        <v>0</v>
      </c>
      <c r="BF3438" s="243">
        <f>IF(N3438="snížená",J3438,0)</f>
        <v>0</v>
      </c>
      <c r="BG3438" s="243">
        <f>IF(N3438="zákl. přenesená",J3438,0)</f>
        <v>0</v>
      </c>
      <c r="BH3438" s="243">
        <f>IF(N3438="sníž. přenesená",J3438,0)</f>
        <v>0</v>
      </c>
      <c r="BI3438" s="243">
        <f>IF(N3438="nulová",J3438,0)</f>
        <v>0</v>
      </c>
      <c r="BJ3438" s="19" t="s">
        <v>91</v>
      </c>
      <c r="BK3438" s="243">
        <f>ROUND(I3438*H3438,2)</f>
        <v>0</v>
      </c>
      <c r="BL3438" s="19" t="s">
        <v>304</v>
      </c>
      <c r="BM3438" s="242" t="s">
        <v>3235</v>
      </c>
    </row>
    <row r="3439" s="2" customFormat="1">
      <c r="A3439" s="41"/>
      <c r="B3439" s="42"/>
      <c r="C3439" s="43"/>
      <c r="D3439" s="251" t="s">
        <v>289</v>
      </c>
      <c r="E3439" s="43"/>
      <c r="F3439" s="282" t="s">
        <v>3236</v>
      </c>
      <c r="G3439" s="43"/>
      <c r="H3439" s="43"/>
      <c r="I3439" s="246"/>
      <c r="J3439" s="43"/>
      <c r="K3439" s="43"/>
      <c r="L3439" s="47"/>
      <c r="M3439" s="247"/>
      <c r="N3439" s="248"/>
      <c r="O3439" s="94"/>
      <c r="P3439" s="94"/>
      <c r="Q3439" s="94"/>
      <c r="R3439" s="94"/>
      <c r="S3439" s="94"/>
      <c r="T3439" s="95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19" t="s">
        <v>289</v>
      </c>
      <c r="AU3439" s="19" t="s">
        <v>93</v>
      </c>
    </row>
    <row r="3440" s="15" customFormat="1">
      <c r="A3440" s="15"/>
      <c r="B3440" s="272"/>
      <c r="C3440" s="273"/>
      <c r="D3440" s="251" t="s">
        <v>260</v>
      </c>
      <c r="E3440" s="274" t="s">
        <v>1</v>
      </c>
      <c r="F3440" s="275" t="s">
        <v>3237</v>
      </c>
      <c r="G3440" s="273"/>
      <c r="H3440" s="274" t="s">
        <v>1</v>
      </c>
      <c r="I3440" s="276"/>
      <c r="J3440" s="273"/>
      <c r="K3440" s="273"/>
      <c r="L3440" s="277"/>
      <c r="M3440" s="278"/>
      <c r="N3440" s="279"/>
      <c r="O3440" s="279"/>
      <c r="P3440" s="279"/>
      <c r="Q3440" s="279"/>
      <c r="R3440" s="279"/>
      <c r="S3440" s="279"/>
      <c r="T3440" s="280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T3440" s="281" t="s">
        <v>260</v>
      </c>
      <c r="AU3440" s="281" t="s">
        <v>93</v>
      </c>
      <c r="AV3440" s="15" t="s">
        <v>91</v>
      </c>
      <c r="AW3440" s="15" t="s">
        <v>40</v>
      </c>
      <c r="AX3440" s="15" t="s">
        <v>84</v>
      </c>
      <c r="AY3440" s="281" t="s">
        <v>251</v>
      </c>
    </row>
    <row r="3441" s="13" customFormat="1">
      <c r="A3441" s="13"/>
      <c r="B3441" s="249"/>
      <c r="C3441" s="250"/>
      <c r="D3441" s="251" t="s">
        <v>260</v>
      </c>
      <c r="E3441" s="252" t="s">
        <v>1</v>
      </c>
      <c r="F3441" s="253" t="s">
        <v>3238</v>
      </c>
      <c r="G3441" s="250"/>
      <c r="H3441" s="254">
        <v>1</v>
      </c>
      <c r="I3441" s="255"/>
      <c r="J3441" s="250"/>
      <c r="K3441" s="250"/>
      <c r="L3441" s="256"/>
      <c r="M3441" s="257"/>
      <c r="N3441" s="258"/>
      <c r="O3441" s="258"/>
      <c r="P3441" s="258"/>
      <c r="Q3441" s="258"/>
      <c r="R3441" s="258"/>
      <c r="S3441" s="258"/>
      <c r="T3441" s="25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60" t="s">
        <v>260</v>
      </c>
      <c r="AU3441" s="260" t="s">
        <v>93</v>
      </c>
      <c r="AV3441" s="13" t="s">
        <v>93</v>
      </c>
      <c r="AW3441" s="13" t="s">
        <v>40</v>
      </c>
      <c r="AX3441" s="13" t="s">
        <v>91</v>
      </c>
      <c r="AY3441" s="260" t="s">
        <v>251</v>
      </c>
    </row>
    <row r="3442" s="2" customFormat="1" ht="76.35" customHeight="1">
      <c r="A3442" s="41"/>
      <c r="B3442" s="42"/>
      <c r="C3442" s="230" t="s">
        <v>3239</v>
      </c>
      <c r="D3442" s="230" t="s">
        <v>253</v>
      </c>
      <c r="E3442" s="231" t="s">
        <v>3240</v>
      </c>
      <c r="F3442" s="232" t="s">
        <v>3241</v>
      </c>
      <c r="G3442" s="233" t="s">
        <v>571</v>
      </c>
      <c r="H3442" s="234">
        <v>10</v>
      </c>
      <c r="I3442" s="235"/>
      <c r="J3442" s="236">
        <f>ROUND(I3442*H3442,2)</f>
        <v>0</v>
      </c>
      <c r="K3442" s="237"/>
      <c r="L3442" s="47"/>
      <c r="M3442" s="238" t="s">
        <v>1</v>
      </c>
      <c r="N3442" s="239" t="s">
        <v>49</v>
      </c>
      <c r="O3442" s="94"/>
      <c r="P3442" s="240">
        <f>O3442*H3442</f>
        <v>0</v>
      </c>
      <c r="Q3442" s="240">
        <v>0.00059999999999999995</v>
      </c>
      <c r="R3442" s="240">
        <f>Q3442*H3442</f>
        <v>0.0059999999999999993</v>
      </c>
      <c r="S3442" s="240">
        <v>0</v>
      </c>
      <c r="T3442" s="241">
        <f>S3442*H3442</f>
        <v>0</v>
      </c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R3442" s="242" t="s">
        <v>304</v>
      </c>
      <c r="AT3442" s="242" t="s">
        <v>253</v>
      </c>
      <c r="AU3442" s="242" t="s">
        <v>93</v>
      </c>
      <c r="AY3442" s="19" t="s">
        <v>251</v>
      </c>
      <c r="BE3442" s="243">
        <f>IF(N3442="základní",J3442,0)</f>
        <v>0</v>
      </c>
      <c r="BF3442" s="243">
        <f>IF(N3442="snížená",J3442,0)</f>
        <v>0</v>
      </c>
      <c r="BG3442" s="243">
        <f>IF(N3442="zákl. přenesená",J3442,0)</f>
        <v>0</v>
      </c>
      <c r="BH3442" s="243">
        <f>IF(N3442="sníž. přenesená",J3442,0)</f>
        <v>0</v>
      </c>
      <c r="BI3442" s="243">
        <f>IF(N3442="nulová",J3442,0)</f>
        <v>0</v>
      </c>
      <c r="BJ3442" s="19" t="s">
        <v>91</v>
      </c>
      <c r="BK3442" s="243">
        <f>ROUND(I3442*H3442,2)</f>
        <v>0</v>
      </c>
      <c r="BL3442" s="19" t="s">
        <v>304</v>
      </c>
      <c r="BM3442" s="242" t="s">
        <v>3242</v>
      </c>
    </row>
    <row r="3443" s="15" customFormat="1">
      <c r="A3443" s="15"/>
      <c r="B3443" s="272"/>
      <c r="C3443" s="273"/>
      <c r="D3443" s="251" t="s">
        <v>260</v>
      </c>
      <c r="E3443" s="274" t="s">
        <v>1</v>
      </c>
      <c r="F3443" s="275" t="s">
        <v>3243</v>
      </c>
      <c r="G3443" s="273"/>
      <c r="H3443" s="274" t="s">
        <v>1</v>
      </c>
      <c r="I3443" s="276"/>
      <c r="J3443" s="273"/>
      <c r="K3443" s="273"/>
      <c r="L3443" s="277"/>
      <c r="M3443" s="278"/>
      <c r="N3443" s="279"/>
      <c r="O3443" s="279"/>
      <c r="P3443" s="279"/>
      <c r="Q3443" s="279"/>
      <c r="R3443" s="279"/>
      <c r="S3443" s="279"/>
      <c r="T3443" s="280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81" t="s">
        <v>260</v>
      </c>
      <c r="AU3443" s="281" t="s">
        <v>93</v>
      </c>
      <c r="AV3443" s="15" t="s">
        <v>91</v>
      </c>
      <c r="AW3443" s="15" t="s">
        <v>40</v>
      </c>
      <c r="AX3443" s="15" t="s">
        <v>84</v>
      </c>
      <c r="AY3443" s="281" t="s">
        <v>251</v>
      </c>
    </row>
    <row r="3444" s="13" customFormat="1">
      <c r="A3444" s="13"/>
      <c r="B3444" s="249"/>
      <c r="C3444" s="250"/>
      <c r="D3444" s="251" t="s">
        <v>260</v>
      </c>
      <c r="E3444" s="252" t="s">
        <v>1</v>
      </c>
      <c r="F3444" s="253" t="s">
        <v>1780</v>
      </c>
      <c r="G3444" s="250"/>
      <c r="H3444" s="254">
        <v>10</v>
      </c>
      <c r="I3444" s="255"/>
      <c r="J3444" s="250"/>
      <c r="K3444" s="250"/>
      <c r="L3444" s="256"/>
      <c r="M3444" s="257"/>
      <c r="N3444" s="258"/>
      <c r="O3444" s="258"/>
      <c r="P3444" s="258"/>
      <c r="Q3444" s="258"/>
      <c r="R3444" s="258"/>
      <c r="S3444" s="258"/>
      <c r="T3444" s="25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60" t="s">
        <v>260</v>
      </c>
      <c r="AU3444" s="260" t="s">
        <v>93</v>
      </c>
      <c r="AV3444" s="13" t="s">
        <v>93</v>
      </c>
      <c r="AW3444" s="13" t="s">
        <v>40</v>
      </c>
      <c r="AX3444" s="13" t="s">
        <v>91</v>
      </c>
      <c r="AY3444" s="260" t="s">
        <v>251</v>
      </c>
    </row>
    <row r="3445" s="2" customFormat="1" ht="55.5" customHeight="1">
      <c r="A3445" s="41"/>
      <c r="B3445" s="42"/>
      <c r="C3445" s="230" t="s">
        <v>3244</v>
      </c>
      <c r="D3445" s="230" t="s">
        <v>253</v>
      </c>
      <c r="E3445" s="231" t="s">
        <v>3245</v>
      </c>
      <c r="F3445" s="232" t="s">
        <v>3246</v>
      </c>
      <c r="G3445" s="233" t="s">
        <v>1168</v>
      </c>
      <c r="H3445" s="234">
        <v>20</v>
      </c>
      <c r="I3445" s="235"/>
      <c r="J3445" s="236">
        <f>ROUND(I3445*H3445,2)</f>
        <v>0</v>
      </c>
      <c r="K3445" s="237"/>
      <c r="L3445" s="47"/>
      <c r="M3445" s="238" t="s">
        <v>1</v>
      </c>
      <c r="N3445" s="239" t="s">
        <v>49</v>
      </c>
      <c r="O3445" s="94"/>
      <c r="P3445" s="240">
        <f>O3445*H3445</f>
        <v>0</v>
      </c>
      <c r="Q3445" s="240">
        <v>0.14999999999999999</v>
      </c>
      <c r="R3445" s="240">
        <f>Q3445*H3445</f>
        <v>3</v>
      </c>
      <c r="S3445" s="240">
        <v>0</v>
      </c>
      <c r="T3445" s="241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42" t="s">
        <v>304</v>
      </c>
      <c r="AT3445" s="242" t="s">
        <v>253</v>
      </c>
      <c r="AU3445" s="242" t="s">
        <v>93</v>
      </c>
      <c r="AY3445" s="19" t="s">
        <v>251</v>
      </c>
      <c r="BE3445" s="243">
        <f>IF(N3445="základní",J3445,0)</f>
        <v>0</v>
      </c>
      <c r="BF3445" s="243">
        <f>IF(N3445="snížená",J3445,0)</f>
        <v>0</v>
      </c>
      <c r="BG3445" s="243">
        <f>IF(N3445="zákl. přenesená",J3445,0)</f>
        <v>0</v>
      </c>
      <c r="BH3445" s="243">
        <f>IF(N3445="sníž. přenesená",J3445,0)</f>
        <v>0</v>
      </c>
      <c r="BI3445" s="243">
        <f>IF(N3445="nulová",J3445,0)</f>
        <v>0</v>
      </c>
      <c r="BJ3445" s="19" t="s">
        <v>91</v>
      </c>
      <c r="BK3445" s="243">
        <f>ROUND(I3445*H3445,2)</f>
        <v>0</v>
      </c>
      <c r="BL3445" s="19" t="s">
        <v>304</v>
      </c>
      <c r="BM3445" s="242" t="s">
        <v>3247</v>
      </c>
    </row>
    <row r="3446" s="2" customFormat="1">
      <c r="A3446" s="41"/>
      <c r="B3446" s="42"/>
      <c r="C3446" s="43"/>
      <c r="D3446" s="251" t="s">
        <v>289</v>
      </c>
      <c r="E3446" s="43"/>
      <c r="F3446" s="282" t="s">
        <v>3248</v>
      </c>
      <c r="G3446" s="43"/>
      <c r="H3446" s="43"/>
      <c r="I3446" s="246"/>
      <c r="J3446" s="43"/>
      <c r="K3446" s="43"/>
      <c r="L3446" s="47"/>
      <c r="M3446" s="247"/>
      <c r="N3446" s="248"/>
      <c r="O3446" s="94"/>
      <c r="P3446" s="94"/>
      <c r="Q3446" s="94"/>
      <c r="R3446" s="94"/>
      <c r="S3446" s="94"/>
      <c r="T3446" s="95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19" t="s">
        <v>289</v>
      </c>
      <c r="AU3446" s="19" t="s">
        <v>93</v>
      </c>
    </row>
    <row r="3447" s="15" customFormat="1">
      <c r="A3447" s="15"/>
      <c r="B3447" s="272"/>
      <c r="C3447" s="273"/>
      <c r="D3447" s="251" t="s">
        <v>260</v>
      </c>
      <c r="E3447" s="274" t="s">
        <v>1</v>
      </c>
      <c r="F3447" s="275" t="s">
        <v>1311</v>
      </c>
      <c r="G3447" s="273"/>
      <c r="H3447" s="274" t="s">
        <v>1</v>
      </c>
      <c r="I3447" s="276"/>
      <c r="J3447" s="273"/>
      <c r="K3447" s="273"/>
      <c r="L3447" s="277"/>
      <c r="M3447" s="278"/>
      <c r="N3447" s="279"/>
      <c r="O3447" s="279"/>
      <c r="P3447" s="279"/>
      <c r="Q3447" s="279"/>
      <c r="R3447" s="279"/>
      <c r="S3447" s="279"/>
      <c r="T3447" s="280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81" t="s">
        <v>260</v>
      </c>
      <c r="AU3447" s="281" t="s">
        <v>93</v>
      </c>
      <c r="AV3447" s="15" t="s">
        <v>91</v>
      </c>
      <c r="AW3447" s="15" t="s">
        <v>40</v>
      </c>
      <c r="AX3447" s="15" t="s">
        <v>84</v>
      </c>
      <c r="AY3447" s="281" t="s">
        <v>251</v>
      </c>
    </row>
    <row r="3448" s="13" customFormat="1">
      <c r="A3448" s="13"/>
      <c r="B3448" s="249"/>
      <c r="C3448" s="250"/>
      <c r="D3448" s="251" t="s">
        <v>260</v>
      </c>
      <c r="E3448" s="252" t="s">
        <v>1</v>
      </c>
      <c r="F3448" s="253" t="s">
        <v>3249</v>
      </c>
      <c r="G3448" s="250"/>
      <c r="H3448" s="254">
        <v>20</v>
      </c>
      <c r="I3448" s="255"/>
      <c r="J3448" s="250"/>
      <c r="K3448" s="250"/>
      <c r="L3448" s="256"/>
      <c r="M3448" s="257"/>
      <c r="N3448" s="258"/>
      <c r="O3448" s="258"/>
      <c r="P3448" s="258"/>
      <c r="Q3448" s="258"/>
      <c r="R3448" s="258"/>
      <c r="S3448" s="258"/>
      <c r="T3448" s="25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60" t="s">
        <v>260</v>
      </c>
      <c r="AU3448" s="260" t="s">
        <v>93</v>
      </c>
      <c r="AV3448" s="13" t="s">
        <v>93</v>
      </c>
      <c r="AW3448" s="13" t="s">
        <v>40</v>
      </c>
      <c r="AX3448" s="13" t="s">
        <v>91</v>
      </c>
      <c r="AY3448" s="260" t="s">
        <v>251</v>
      </c>
    </row>
    <row r="3449" s="2" customFormat="1" ht="55.5" customHeight="1">
      <c r="A3449" s="41"/>
      <c r="B3449" s="42"/>
      <c r="C3449" s="230" t="s">
        <v>3250</v>
      </c>
      <c r="D3449" s="230" t="s">
        <v>253</v>
      </c>
      <c r="E3449" s="231" t="s">
        <v>3251</v>
      </c>
      <c r="F3449" s="232" t="s">
        <v>3252</v>
      </c>
      <c r="G3449" s="233" t="s">
        <v>571</v>
      </c>
      <c r="H3449" s="234">
        <v>20</v>
      </c>
      <c r="I3449" s="235"/>
      <c r="J3449" s="236">
        <f>ROUND(I3449*H3449,2)</f>
        <v>0</v>
      </c>
      <c r="K3449" s="237"/>
      <c r="L3449" s="47"/>
      <c r="M3449" s="238" t="s">
        <v>1</v>
      </c>
      <c r="N3449" s="239" t="s">
        <v>49</v>
      </c>
      <c r="O3449" s="94"/>
      <c r="P3449" s="240">
        <f>O3449*H3449</f>
        <v>0</v>
      </c>
      <c r="Q3449" s="240">
        <v>0.151</v>
      </c>
      <c r="R3449" s="240">
        <f>Q3449*H3449</f>
        <v>3.02</v>
      </c>
      <c r="S3449" s="240">
        <v>0</v>
      </c>
      <c r="T3449" s="241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42" t="s">
        <v>304</v>
      </c>
      <c r="AT3449" s="242" t="s">
        <v>253</v>
      </c>
      <c r="AU3449" s="242" t="s">
        <v>93</v>
      </c>
      <c r="AY3449" s="19" t="s">
        <v>251</v>
      </c>
      <c r="BE3449" s="243">
        <f>IF(N3449="základní",J3449,0)</f>
        <v>0</v>
      </c>
      <c r="BF3449" s="243">
        <f>IF(N3449="snížená",J3449,0)</f>
        <v>0</v>
      </c>
      <c r="BG3449" s="243">
        <f>IF(N3449="zákl. přenesená",J3449,0)</f>
        <v>0</v>
      </c>
      <c r="BH3449" s="243">
        <f>IF(N3449="sníž. přenesená",J3449,0)</f>
        <v>0</v>
      </c>
      <c r="BI3449" s="243">
        <f>IF(N3449="nulová",J3449,0)</f>
        <v>0</v>
      </c>
      <c r="BJ3449" s="19" t="s">
        <v>91</v>
      </c>
      <c r="BK3449" s="243">
        <f>ROUND(I3449*H3449,2)</f>
        <v>0</v>
      </c>
      <c r="BL3449" s="19" t="s">
        <v>304</v>
      </c>
      <c r="BM3449" s="242" t="s">
        <v>3253</v>
      </c>
    </row>
    <row r="3450" s="2" customFormat="1">
      <c r="A3450" s="41"/>
      <c r="B3450" s="42"/>
      <c r="C3450" s="43"/>
      <c r="D3450" s="251" t="s">
        <v>289</v>
      </c>
      <c r="E3450" s="43"/>
      <c r="F3450" s="282" t="s">
        <v>3254</v>
      </c>
      <c r="G3450" s="43"/>
      <c r="H3450" s="43"/>
      <c r="I3450" s="246"/>
      <c r="J3450" s="43"/>
      <c r="K3450" s="43"/>
      <c r="L3450" s="47"/>
      <c r="M3450" s="247"/>
      <c r="N3450" s="248"/>
      <c r="O3450" s="94"/>
      <c r="P3450" s="94"/>
      <c r="Q3450" s="94"/>
      <c r="R3450" s="94"/>
      <c r="S3450" s="94"/>
      <c r="T3450" s="95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19" t="s">
        <v>289</v>
      </c>
      <c r="AU3450" s="19" t="s">
        <v>93</v>
      </c>
    </row>
    <row r="3451" s="15" customFormat="1">
      <c r="A3451" s="15"/>
      <c r="B3451" s="272"/>
      <c r="C3451" s="273"/>
      <c r="D3451" s="251" t="s">
        <v>260</v>
      </c>
      <c r="E3451" s="274" t="s">
        <v>1</v>
      </c>
      <c r="F3451" s="275" t="s">
        <v>1311</v>
      </c>
      <c r="G3451" s="273"/>
      <c r="H3451" s="274" t="s">
        <v>1</v>
      </c>
      <c r="I3451" s="276"/>
      <c r="J3451" s="273"/>
      <c r="K3451" s="273"/>
      <c r="L3451" s="277"/>
      <c r="M3451" s="278"/>
      <c r="N3451" s="279"/>
      <c r="O3451" s="279"/>
      <c r="P3451" s="279"/>
      <c r="Q3451" s="279"/>
      <c r="R3451" s="279"/>
      <c r="S3451" s="279"/>
      <c r="T3451" s="280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81" t="s">
        <v>260</v>
      </c>
      <c r="AU3451" s="281" t="s">
        <v>93</v>
      </c>
      <c r="AV3451" s="15" t="s">
        <v>91</v>
      </c>
      <c r="AW3451" s="15" t="s">
        <v>40</v>
      </c>
      <c r="AX3451" s="15" t="s">
        <v>84</v>
      </c>
      <c r="AY3451" s="281" t="s">
        <v>251</v>
      </c>
    </row>
    <row r="3452" s="13" customFormat="1">
      <c r="A3452" s="13"/>
      <c r="B3452" s="249"/>
      <c r="C3452" s="250"/>
      <c r="D3452" s="251" t="s">
        <v>260</v>
      </c>
      <c r="E3452" s="252" t="s">
        <v>1</v>
      </c>
      <c r="F3452" s="253" t="s">
        <v>3255</v>
      </c>
      <c r="G3452" s="250"/>
      <c r="H3452" s="254">
        <v>20</v>
      </c>
      <c r="I3452" s="255"/>
      <c r="J3452" s="250"/>
      <c r="K3452" s="250"/>
      <c r="L3452" s="256"/>
      <c r="M3452" s="257"/>
      <c r="N3452" s="258"/>
      <c r="O3452" s="258"/>
      <c r="P3452" s="258"/>
      <c r="Q3452" s="258"/>
      <c r="R3452" s="258"/>
      <c r="S3452" s="258"/>
      <c r="T3452" s="25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60" t="s">
        <v>260</v>
      </c>
      <c r="AU3452" s="260" t="s">
        <v>93</v>
      </c>
      <c r="AV3452" s="13" t="s">
        <v>93</v>
      </c>
      <c r="AW3452" s="13" t="s">
        <v>40</v>
      </c>
      <c r="AX3452" s="13" t="s">
        <v>91</v>
      </c>
      <c r="AY3452" s="260" t="s">
        <v>251</v>
      </c>
    </row>
    <row r="3453" s="2" customFormat="1" ht="55.5" customHeight="1">
      <c r="A3453" s="41"/>
      <c r="B3453" s="42"/>
      <c r="C3453" s="230" t="s">
        <v>3256</v>
      </c>
      <c r="D3453" s="230" t="s">
        <v>253</v>
      </c>
      <c r="E3453" s="231" t="s">
        <v>3257</v>
      </c>
      <c r="F3453" s="232" t="s">
        <v>3258</v>
      </c>
      <c r="G3453" s="233" t="s">
        <v>571</v>
      </c>
      <c r="H3453" s="234">
        <v>20</v>
      </c>
      <c r="I3453" s="235"/>
      <c r="J3453" s="236">
        <f>ROUND(I3453*H3453,2)</f>
        <v>0</v>
      </c>
      <c r="K3453" s="237"/>
      <c r="L3453" s="47"/>
      <c r="M3453" s="238" t="s">
        <v>1</v>
      </c>
      <c r="N3453" s="239" t="s">
        <v>49</v>
      </c>
      <c r="O3453" s="94"/>
      <c r="P3453" s="240">
        <f>O3453*H3453</f>
        <v>0</v>
      </c>
      <c r="Q3453" s="240">
        <v>0.151</v>
      </c>
      <c r="R3453" s="240">
        <f>Q3453*H3453</f>
        <v>3.02</v>
      </c>
      <c r="S3453" s="240">
        <v>0</v>
      </c>
      <c r="T3453" s="241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42" t="s">
        <v>304</v>
      </c>
      <c r="AT3453" s="242" t="s">
        <v>253</v>
      </c>
      <c r="AU3453" s="242" t="s">
        <v>93</v>
      </c>
      <c r="AY3453" s="19" t="s">
        <v>251</v>
      </c>
      <c r="BE3453" s="243">
        <f>IF(N3453="základní",J3453,0)</f>
        <v>0</v>
      </c>
      <c r="BF3453" s="243">
        <f>IF(N3453="snížená",J3453,0)</f>
        <v>0</v>
      </c>
      <c r="BG3453" s="243">
        <f>IF(N3453="zákl. přenesená",J3453,0)</f>
        <v>0</v>
      </c>
      <c r="BH3453" s="243">
        <f>IF(N3453="sníž. přenesená",J3453,0)</f>
        <v>0</v>
      </c>
      <c r="BI3453" s="243">
        <f>IF(N3453="nulová",J3453,0)</f>
        <v>0</v>
      </c>
      <c r="BJ3453" s="19" t="s">
        <v>91</v>
      </c>
      <c r="BK3453" s="243">
        <f>ROUND(I3453*H3453,2)</f>
        <v>0</v>
      </c>
      <c r="BL3453" s="19" t="s">
        <v>304</v>
      </c>
      <c r="BM3453" s="242" t="s">
        <v>3259</v>
      </c>
    </row>
    <row r="3454" s="2" customFormat="1">
      <c r="A3454" s="41"/>
      <c r="B3454" s="42"/>
      <c r="C3454" s="43"/>
      <c r="D3454" s="251" t="s">
        <v>289</v>
      </c>
      <c r="E3454" s="43"/>
      <c r="F3454" s="282" t="s">
        <v>3254</v>
      </c>
      <c r="G3454" s="43"/>
      <c r="H3454" s="43"/>
      <c r="I3454" s="246"/>
      <c r="J3454" s="43"/>
      <c r="K3454" s="43"/>
      <c r="L3454" s="47"/>
      <c r="M3454" s="247"/>
      <c r="N3454" s="248"/>
      <c r="O3454" s="94"/>
      <c r="P3454" s="94"/>
      <c r="Q3454" s="94"/>
      <c r="R3454" s="94"/>
      <c r="S3454" s="94"/>
      <c r="T3454" s="95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19" t="s">
        <v>289</v>
      </c>
      <c r="AU3454" s="19" t="s">
        <v>93</v>
      </c>
    </row>
    <row r="3455" s="15" customFormat="1">
      <c r="A3455" s="15"/>
      <c r="B3455" s="272"/>
      <c r="C3455" s="273"/>
      <c r="D3455" s="251" t="s">
        <v>260</v>
      </c>
      <c r="E3455" s="274" t="s">
        <v>1</v>
      </c>
      <c r="F3455" s="275" t="s">
        <v>1311</v>
      </c>
      <c r="G3455" s="273"/>
      <c r="H3455" s="274" t="s">
        <v>1</v>
      </c>
      <c r="I3455" s="276"/>
      <c r="J3455" s="273"/>
      <c r="K3455" s="273"/>
      <c r="L3455" s="277"/>
      <c r="M3455" s="278"/>
      <c r="N3455" s="279"/>
      <c r="O3455" s="279"/>
      <c r="P3455" s="279"/>
      <c r="Q3455" s="279"/>
      <c r="R3455" s="279"/>
      <c r="S3455" s="279"/>
      <c r="T3455" s="280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T3455" s="281" t="s">
        <v>260</v>
      </c>
      <c r="AU3455" s="281" t="s">
        <v>93</v>
      </c>
      <c r="AV3455" s="15" t="s">
        <v>91</v>
      </c>
      <c r="AW3455" s="15" t="s">
        <v>40</v>
      </c>
      <c r="AX3455" s="15" t="s">
        <v>84</v>
      </c>
      <c r="AY3455" s="281" t="s">
        <v>251</v>
      </c>
    </row>
    <row r="3456" s="13" customFormat="1">
      <c r="A3456" s="13"/>
      <c r="B3456" s="249"/>
      <c r="C3456" s="250"/>
      <c r="D3456" s="251" t="s">
        <v>260</v>
      </c>
      <c r="E3456" s="252" t="s">
        <v>1</v>
      </c>
      <c r="F3456" s="253" t="s">
        <v>3260</v>
      </c>
      <c r="G3456" s="250"/>
      <c r="H3456" s="254">
        <v>20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260</v>
      </c>
      <c r="AU3456" s="260" t="s">
        <v>93</v>
      </c>
      <c r="AV3456" s="13" t="s">
        <v>93</v>
      </c>
      <c r="AW3456" s="13" t="s">
        <v>40</v>
      </c>
      <c r="AX3456" s="13" t="s">
        <v>91</v>
      </c>
      <c r="AY3456" s="260" t="s">
        <v>251</v>
      </c>
    </row>
    <row r="3457" s="2" customFormat="1" ht="55.5" customHeight="1">
      <c r="A3457" s="41"/>
      <c r="B3457" s="42"/>
      <c r="C3457" s="230" t="s">
        <v>3261</v>
      </c>
      <c r="D3457" s="230" t="s">
        <v>253</v>
      </c>
      <c r="E3457" s="231" t="s">
        <v>3262</v>
      </c>
      <c r="F3457" s="232" t="s">
        <v>3263</v>
      </c>
      <c r="G3457" s="233" t="s">
        <v>571</v>
      </c>
      <c r="H3457" s="234">
        <v>23</v>
      </c>
      <c r="I3457" s="235"/>
      <c r="J3457" s="236">
        <f>ROUND(I3457*H3457,2)</f>
        <v>0</v>
      </c>
      <c r="K3457" s="237"/>
      <c r="L3457" s="47"/>
      <c r="M3457" s="238" t="s">
        <v>1</v>
      </c>
      <c r="N3457" s="239" t="s">
        <v>49</v>
      </c>
      <c r="O3457" s="94"/>
      <c r="P3457" s="240">
        <f>O3457*H3457</f>
        <v>0</v>
      </c>
      <c r="Q3457" s="240">
        <v>0.151</v>
      </c>
      <c r="R3457" s="240">
        <f>Q3457*H3457</f>
        <v>3.4729999999999999</v>
      </c>
      <c r="S3457" s="240">
        <v>0</v>
      </c>
      <c r="T3457" s="241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42" t="s">
        <v>304</v>
      </c>
      <c r="AT3457" s="242" t="s">
        <v>253</v>
      </c>
      <c r="AU3457" s="242" t="s">
        <v>93</v>
      </c>
      <c r="AY3457" s="19" t="s">
        <v>251</v>
      </c>
      <c r="BE3457" s="243">
        <f>IF(N3457="základní",J3457,0)</f>
        <v>0</v>
      </c>
      <c r="BF3457" s="243">
        <f>IF(N3457="snížená",J3457,0)</f>
        <v>0</v>
      </c>
      <c r="BG3457" s="243">
        <f>IF(N3457="zákl. přenesená",J3457,0)</f>
        <v>0</v>
      </c>
      <c r="BH3457" s="243">
        <f>IF(N3457="sníž. přenesená",J3457,0)</f>
        <v>0</v>
      </c>
      <c r="BI3457" s="243">
        <f>IF(N3457="nulová",J3457,0)</f>
        <v>0</v>
      </c>
      <c r="BJ3457" s="19" t="s">
        <v>91</v>
      </c>
      <c r="BK3457" s="243">
        <f>ROUND(I3457*H3457,2)</f>
        <v>0</v>
      </c>
      <c r="BL3457" s="19" t="s">
        <v>304</v>
      </c>
      <c r="BM3457" s="242" t="s">
        <v>3264</v>
      </c>
    </row>
    <row r="3458" s="2" customFormat="1">
      <c r="A3458" s="41"/>
      <c r="B3458" s="42"/>
      <c r="C3458" s="43"/>
      <c r="D3458" s="251" t="s">
        <v>289</v>
      </c>
      <c r="E3458" s="43"/>
      <c r="F3458" s="282" t="s">
        <v>3265</v>
      </c>
      <c r="G3458" s="43"/>
      <c r="H3458" s="43"/>
      <c r="I3458" s="246"/>
      <c r="J3458" s="43"/>
      <c r="K3458" s="43"/>
      <c r="L3458" s="47"/>
      <c r="M3458" s="247"/>
      <c r="N3458" s="248"/>
      <c r="O3458" s="94"/>
      <c r="P3458" s="94"/>
      <c r="Q3458" s="94"/>
      <c r="R3458" s="94"/>
      <c r="S3458" s="94"/>
      <c r="T3458" s="95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19" t="s">
        <v>289</v>
      </c>
      <c r="AU3458" s="19" t="s">
        <v>93</v>
      </c>
    </row>
    <row r="3459" s="15" customFormat="1">
      <c r="A3459" s="15"/>
      <c r="B3459" s="272"/>
      <c r="C3459" s="273"/>
      <c r="D3459" s="251" t="s">
        <v>260</v>
      </c>
      <c r="E3459" s="274" t="s">
        <v>1</v>
      </c>
      <c r="F3459" s="275" t="s">
        <v>1311</v>
      </c>
      <c r="G3459" s="273"/>
      <c r="H3459" s="274" t="s">
        <v>1</v>
      </c>
      <c r="I3459" s="276"/>
      <c r="J3459" s="273"/>
      <c r="K3459" s="273"/>
      <c r="L3459" s="277"/>
      <c r="M3459" s="278"/>
      <c r="N3459" s="279"/>
      <c r="O3459" s="279"/>
      <c r="P3459" s="279"/>
      <c r="Q3459" s="279"/>
      <c r="R3459" s="279"/>
      <c r="S3459" s="279"/>
      <c r="T3459" s="280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81" t="s">
        <v>260</v>
      </c>
      <c r="AU3459" s="281" t="s">
        <v>93</v>
      </c>
      <c r="AV3459" s="15" t="s">
        <v>91</v>
      </c>
      <c r="AW3459" s="15" t="s">
        <v>40</v>
      </c>
      <c r="AX3459" s="15" t="s">
        <v>84</v>
      </c>
      <c r="AY3459" s="281" t="s">
        <v>251</v>
      </c>
    </row>
    <row r="3460" s="13" customFormat="1">
      <c r="A3460" s="13"/>
      <c r="B3460" s="249"/>
      <c r="C3460" s="250"/>
      <c r="D3460" s="251" t="s">
        <v>260</v>
      </c>
      <c r="E3460" s="252" t="s">
        <v>1</v>
      </c>
      <c r="F3460" s="253" t="s">
        <v>3266</v>
      </c>
      <c r="G3460" s="250"/>
      <c r="H3460" s="254">
        <v>23</v>
      </c>
      <c r="I3460" s="255"/>
      <c r="J3460" s="250"/>
      <c r="K3460" s="250"/>
      <c r="L3460" s="256"/>
      <c r="M3460" s="257"/>
      <c r="N3460" s="258"/>
      <c r="O3460" s="258"/>
      <c r="P3460" s="258"/>
      <c r="Q3460" s="258"/>
      <c r="R3460" s="258"/>
      <c r="S3460" s="258"/>
      <c r="T3460" s="259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60" t="s">
        <v>260</v>
      </c>
      <c r="AU3460" s="260" t="s">
        <v>93</v>
      </c>
      <c r="AV3460" s="13" t="s">
        <v>93</v>
      </c>
      <c r="AW3460" s="13" t="s">
        <v>40</v>
      </c>
      <c r="AX3460" s="13" t="s">
        <v>91</v>
      </c>
      <c r="AY3460" s="260" t="s">
        <v>251</v>
      </c>
    </row>
    <row r="3461" s="2" customFormat="1" ht="62.7" customHeight="1">
      <c r="A3461" s="41"/>
      <c r="B3461" s="42"/>
      <c r="C3461" s="230" t="s">
        <v>3267</v>
      </c>
      <c r="D3461" s="230" t="s">
        <v>253</v>
      </c>
      <c r="E3461" s="231" t="s">
        <v>3268</v>
      </c>
      <c r="F3461" s="232" t="s">
        <v>3269</v>
      </c>
      <c r="G3461" s="233" t="s">
        <v>571</v>
      </c>
      <c r="H3461" s="234">
        <v>23</v>
      </c>
      <c r="I3461" s="235"/>
      <c r="J3461" s="236">
        <f>ROUND(I3461*H3461,2)</f>
        <v>0</v>
      </c>
      <c r="K3461" s="237"/>
      <c r="L3461" s="47"/>
      <c r="M3461" s="238" t="s">
        <v>1</v>
      </c>
      <c r="N3461" s="239" t="s">
        <v>49</v>
      </c>
      <c r="O3461" s="94"/>
      <c r="P3461" s="240">
        <f>O3461*H3461</f>
        <v>0</v>
      </c>
      <c r="Q3461" s="240">
        <v>0.25900000000000001</v>
      </c>
      <c r="R3461" s="240">
        <f>Q3461*H3461</f>
        <v>5.9569999999999999</v>
      </c>
      <c r="S3461" s="240">
        <v>0</v>
      </c>
      <c r="T3461" s="241">
        <f>S3461*H3461</f>
        <v>0</v>
      </c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R3461" s="242" t="s">
        <v>304</v>
      </c>
      <c r="AT3461" s="242" t="s">
        <v>253</v>
      </c>
      <c r="AU3461" s="242" t="s">
        <v>93</v>
      </c>
      <c r="AY3461" s="19" t="s">
        <v>251</v>
      </c>
      <c r="BE3461" s="243">
        <f>IF(N3461="základní",J3461,0)</f>
        <v>0</v>
      </c>
      <c r="BF3461" s="243">
        <f>IF(N3461="snížená",J3461,0)</f>
        <v>0</v>
      </c>
      <c r="BG3461" s="243">
        <f>IF(N3461="zákl. přenesená",J3461,0)</f>
        <v>0</v>
      </c>
      <c r="BH3461" s="243">
        <f>IF(N3461="sníž. přenesená",J3461,0)</f>
        <v>0</v>
      </c>
      <c r="BI3461" s="243">
        <f>IF(N3461="nulová",J3461,0)</f>
        <v>0</v>
      </c>
      <c r="BJ3461" s="19" t="s">
        <v>91</v>
      </c>
      <c r="BK3461" s="243">
        <f>ROUND(I3461*H3461,2)</f>
        <v>0</v>
      </c>
      <c r="BL3461" s="19" t="s">
        <v>304</v>
      </c>
      <c r="BM3461" s="242" t="s">
        <v>3270</v>
      </c>
    </row>
    <row r="3462" s="2" customFormat="1">
      <c r="A3462" s="41"/>
      <c r="B3462" s="42"/>
      <c r="C3462" s="43"/>
      <c r="D3462" s="251" t="s">
        <v>289</v>
      </c>
      <c r="E3462" s="43"/>
      <c r="F3462" s="282" t="s">
        <v>3271</v>
      </c>
      <c r="G3462" s="43"/>
      <c r="H3462" s="43"/>
      <c r="I3462" s="246"/>
      <c r="J3462" s="43"/>
      <c r="K3462" s="43"/>
      <c r="L3462" s="47"/>
      <c r="M3462" s="247"/>
      <c r="N3462" s="248"/>
      <c r="O3462" s="94"/>
      <c r="P3462" s="94"/>
      <c r="Q3462" s="94"/>
      <c r="R3462" s="94"/>
      <c r="S3462" s="94"/>
      <c r="T3462" s="95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T3462" s="19" t="s">
        <v>289</v>
      </c>
      <c r="AU3462" s="19" t="s">
        <v>93</v>
      </c>
    </row>
    <row r="3463" s="15" customFormat="1">
      <c r="A3463" s="15"/>
      <c r="B3463" s="272"/>
      <c r="C3463" s="273"/>
      <c r="D3463" s="251" t="s">
        <v>260</v>
      </c>
      <c r="E3463" s="274" t="s">
        <v>1</v>
      </c>
      <c r="F3463" s="275" t="s">
        <v>1311</v>
      </c>
      <c r="G3463" s="273"/>
      <c r="H3463" s="274" t="s">
        <v>1</v>
      </c>
      <c r="I3463" s="276"/>
      <c r="J3463" s="273"/>
      <c r="K3463" s="273"/>
      <c r="L3463" s="277"/>
      <c r="M3463" s="278"/>
      <c r="N3463" s="279"/>
      <c r="O3463" s="279"/>
      <c r="P3463" s="279"/>
      <c r="Q3463" s="279"/>
      <c r="R3463" s="279"/>
      <c r="S3463" s="279"/>
      <c r="T3463" s="280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T3463" s="281" t="s">
        <v>260</v>
      </c>
      <c r="AU3463" s="281" t="s">
        <v>93</v>
      </c>
      <c r="AV3463" s="15" t="s">
        <v>91</v>
      </c>
      <c r="AW3463" s="15" t="s">
        <v>40</v>
      </c>
      <c r="AX3463" s="15" t="s">
        <v>84</v>
      </c>
      <c r="AY3463" s="281" t="s">
        <v>251</v>
      </c>
    </row>
    <row r="3464" s="13" customFormat="1">
      <c r="A3464" s="13"/>
      <c r="B3464" s="249"/>
      <c r="C3464" s="250"/>
      <c r="D3464" s="251" t="s">
        <v>260</v>
      </c>
      <c r="E3464" s="252" t="s">
        <v>1</v>
      </c>
      <c r="F3464" s="253" t="s">
        <v>3272</v>
      </c>
      <c r="G3464" s="250"/>
      <c r="H3464" s="254">
        <v>23</v>
      </c>
      <c r="I3464" s="255"/>
      <c r="J3464" s="250"/>
      <c r="K3464" s="250"/>
      <c r="L3464" s="256"/>
      <c r="M3464" s="257"/>
      <c r="N3464" s="258"/>
      <c r="O3464" s="258"/>
      <c r="P3464" s="258"/>
      <c r="Q3464" s="258"/>
      <c r="R3464" s="258"/>
      <c r="S3464" s="258"/>
      <c r="T3464" s="259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60" t="s">
        <v>260</v>
      </c>
      <c r="AU3464" s="260" t="s">
        <v>93</v>
      </c>
      <c r="AV3464" s="13" t="s">
        <v>93</v>
      </c>
      <c r="AW3464" s="13" t="s">
        <v>40</v>
      </c>
      <c r="AX3464" s="13" t="s">
        <v>91</v>
      </c>
      <c r="AY3464" s="260" t="s">
        <v>251</v>
      </c>
    </row>
    <row r="3465" s="2" customFormat="1" ht="66.75" customHeight="1">
      <c r="A3465" s="41"/>
      <c r="B3465" s="42"/>
      <c r="C3465" s="230" t="s">
        <v>3273</v>
      </c>
      <c r="D3465" s="230" t="s">
        <v>253</v>
      </c>
      <c r="E3465" s="231" t="s">
        <v>3274</v>
      </c>
      <c r="F3465" s="232" t="s">
        <v>3275</v>
      </c>
      <c r="G3465" s="233" t="s">
        <v>571</v>
      </c>
      <c r="H3465" s="234">
        <v>3</v>
      </c>
      <c r="I3465" s="235"/>
      <c r="J3465" s="236">
        <f>ROUND(I3465*H3465,2)</f>
        <v>0</v>
      </c>
      <c r="K3465" s="237"/>
      <c r="L3465" s="47"/>
      <c r="M3465" s="238" t="s">
        <v>1</v>
      </c>
      <c r="N3465" s="239" t="s">
        <v>49</v>
      </c>
      <c r="O3465" s="94"/>
      <c r="P3465" s="240">
        <f>O3465*H3465</f>
        <v>0</v>
      </c>
      <c r="Q3465" s="240">
        <v>0.19500000000000001</v>
      </c>
      <c r="R3465" s="240">
        <f>Q3465*H3465</f>
        <v>0.58499999999999996</v>
      </c>
      <c r="S3465" s="240">
        <v>0</v>
      </c>
      <c r="T3465" s="241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42" t="s">
        <v>304</v>
      </c>
      <c r="AT3465" s="242" t="s">
        <v>253</v>
      </c>
      <c r="AU3465" s="242" t="s">
        <v>93</v>
      </c>
      <c r="AY3465" s="19" t="s">
        <v>251</v>
      </c>
      <c r="BE3465" s="243">
        <f>IF(N3465="základní",J3465,0)</f>
        <v>0</v>
      </c>
      <c r="BF3465" s="243">
        <f>IF(N3465="snížená",J3465,0)</f>
        <v>0</v>
      </c>
      <c r="BG3465" s="243">
        <f>IF(N3465="zákl. přenesená",J3465,0)</f>
        <v>0</v>
      </c>
      <c r="BH3465" s="243">
        <f>IF(N3465="sníž. přenesená",J3465,0)</f>
        <v>0</v>
      </c>
      <c r="BI3465" s="243">
        <f>IF(N3465="nulová",J3465,0)</f>
        <v>0</v>
      </c>
      <c r="BJ3465" s="19" t="s">
        <v>91</v>
      </c>
      <c r="BK3465" s="243">
        <f>ROUND(I3465*H3465,2)</f>
        <v>0</v>
      </c>
      <c r="BL3465" s="19" t="s">
        <v>304</v>
      </c>
      <c r="BM3465" s="242" t="s">
        <v>3276</v>
      </c>
    </row>
    <row r="3466" s="2" customFormat="1">
      <c r="A3466" s="41"/>
      <c r="B3466" s="42"/>
      <c r="C3466" s="43"/>
      <c r="D3466" s="251" t="s">
        <v>289</v>
      </c>
      <c r="E3466" s="43"/>
      <c r="F3466" s="282" t="s">
        <v>3277</v>
      </c>
      <c r="G3466" s="43"/>
      <c r="H3466" s="43"/>
      <c r="I3466" s="246"/>
      <c r="J3466" s="43"/>
      <c r="K3466" s="43"/>
      <c r="L3466" s="47"/>
      <c r="M3466" s="247"/>
      <c r="N3466" s="248"/>
      <c r="O3466" s="94"/>
      <c r="P3466" s="94"/>
      <c r="Q3466" s="94"/>
      <c r="R3466" s="94"/>
      <c r="S3466" s="94"/>
      <c r="T3466" s="95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19" t="s">
        <v>289</v>
      </c>
      <c r="AU3466" s="19" t="s">
        <v>93</v>
      </c>
    </row>
    <row r="3467" s="15" customFormat="1">
      <c r="A3467" s="15"/>
      <c r="B3467" s="272"/>
      <c r="C3467" s="273"/>
      <c r="D3467" s="251" t="s">
        <v>260</v>
      </c>
      <c r="E3467" s="274" t="s">
        <v>1</v>
      </c>
      <c r="F3467" s="275" t="s">
        <v>1311</v>
      </c>
      <c r="G3467" s="273"/>
      <c r="H3467" s="274" t="s">
        <v>1</v>
      </c>
      <c r="I3467" s="276"/>
      <c r="J3467" s="273"/>
      <c r="K3467" s="273"/>
      <c r="L3467" s="277"/>
      <c r="M3467" s="278"/>
      <c r="N3467" s="279"/>
      <c r="O3467" s="279"/>
      <c r="P3467" s="279"/>
      <c r="Q3467" s="279"/>
      <c r="R3467" s="279"/>
      <c r="S3467" s="279"/>
      <c r="T3467" s="280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81" t="s">
        <v>260</v>
      </c>
      <c r="AU3467" s="281" t="s">
        <v>93</v>
      </c>
      <c r="AV3467" s="15" t="s">
        <v>91</v>
      </c>
      <c r="AW3467" s="15" t="s">
        <v>40</v>
      </c>
      <c r="AX3467" s="15" t="s">
        <v>84</v>
      </c>
      <c r="AY3467" s="281" t="s">
        <v>251</v>
      </c>
    </row>
    <row r="3468" s="13" customFormat="1">
      <c r="A3468" s="13"/>
      <c r="B3468" s="249"/>
      <c r="C3468" s="250"/>
      <c r="D3468" s="251" t="s">
        <v>260</v>
      </c>
      <c r="E3468" s="252" t="s">
        <v>1</v>
      </c>
      <c r="F3468" s="253" t="s">
        <v>3278</v>
      </c>
      <c r="G3468" s="250"/>
      <c r="H3468" s="254">
        <v>3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260</v>
      </c>
      <c r="AU3468" s="260" t="s">
        <v>93</v>
      </c>
      <c r="AV3468" s="13" t="s">
        <v>93</v>
      </c>
      <c r="AW3468" s="13" t="s">
        <v>40</v>
      </c>
      <c r="AX3468" s="13" t="s">
        <v>91</v>
      </c>
      <c r="AY3468" s="260" t="s">
        <v>251</v>
      </c>
    </row>
    <row r="3469" s="2" customFormat="1" ht="76.35" customHeight="1">
      <c r="A3469" s="41"/>
      <c r="B3469" s="42"/>
      <c r="C3469" s="230" t="s">
        <v>3279</v>
      </c>
      <c r="D3469" s="230" t="s">
        <v>253</v>
      </c>
      <c r="E3469" s="231" t="s">
        <v>3280</v>
      </c>
      <c r="F3469" s="232" t="s">
        <v>3281</v>
      </c>
      <c r="G3469" s="233" t="s">
        <v>571</v>
      </c>
      <c r="H3469" s="234">
        <v>2</v>
      </c>
      <c r="I3469" s="235"/>
      <c r="J3469" s="236">
        <f>ROUND(I3469*H3469,2)</f>
        <v>0</v>
      </c>
      <c r="K3469" s="237"/>
      <c r="L3469" s="47"/>
      <c r="M3469" s="238" t="s">
        <v>1</v>
      </c>
      <c r="N3469" s="239" t="s">
        <v>49</v>
      </c>
      <c r="O3469" s="94"/>
      <c r="P3469" s="240">
        <f>O3469*H3469</f>
        <v>0</v>
      </c>
      <c r="Q3469" s="240">
        <v>0.188</v>
      </c>
      <c r="R3469" s="240">
        <f>Q3469*H3469</f>
        <v>0.376</v>
      </c>
      <c r="S3469" s="240">
        <v>0</v>
      </c>
      <c r="T3469" s="241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42" t="s">
        <v>304</v>
      </c>
      <c r="AT3469" s="242" t="s">
        <v>253</v>
      </c>
      <c r="AU3469" s="242" t="s">
        <v>93</v>
      </c>
      <c r="AY3469" s="19" t="s">
        <v>251</v>
      </c>
      <c r="BE3469" s="243">
        <f>IF(N3469="základní",J3469,0)</f>
        <v>0</v>
      </c>
      <c r="BF3469" s="243">
        <f>IF(N3469="snížená",J3469,0)</f>
        <v>0</v>
      </c>
      <c r="BG3469" s="243">
        <f>IF(N3469="zákl. přenesená",J3469,0)</f>
        <v>0</v>
      </c>
      <c r="BH3469" s="243">
        <f>IF(N3469="sníž. přenesená",J3469,0)</f>
        <v>0</v>
      </c>
      <c r="BI3469" s="243">
        <f>IF(N3469="nulová",J3469,0)</f>
        <v>0</v>
      </c>
      <c r="BJ3469" s="19" t="s">
        <v>91</v>
      </c>
      <c r="BK3469" s="243">
        <f>ROUND(I3469*H3469,2)</f>
        <v>0</v>
      </c>
      <c r="BL3469" s="19" t="s">
        <v>304</v>
      </c>
      <c r="BM3469" s="242" t="s">
        <v>3282</v>
      </c>
    </row>
    <row r="3470" s="2" customFormat="1">
      <c r="A3470" s="41"/>
      <c r="B3470" s="42"/>
      <c r="C3470" s="43"/>
      <c r="D3470" s="251" t="s">
        <v>289</v>
      </c>
      <c r="E3470" s="43"/>
      <c r="F3470" s="282" t="s">
        <v>3283</v>
      </c>
      <c r="G3470" s="43"/>
      <c r="H3470" s="43"/>
      <c r="I3470" s="246"/>
      <c r="J3470" s="43"/>
      <c r="K3470" s="43"/>
      <c r="L3470" s="47"/>
      <c r="M3470" s="247"/>
      <c r="N3470" s="248"/>
      <c r="O3470" s="94"/>
      <c r="P3470" s="94"/>
      <c r="Q3470" s="94"/>
      <c r="R3470" s="94"/>
      <c r="S3470" s="94"/>
      <c r="T3470" s="95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19" t="s">
        <v>289</v>
      </c>
      <c r="AU3470" s="19" t="s">
        <v>93</v>
      </c>
    </row>
    <row r="3471" s="15" customFormat="1">
      <c r="A3471" s="15"/>
      <c r="B3471" s="272"/>
      <c r="C3471" s="273"/>
      <c r="D3471" s="251" t="s">
        <v>260</v>
      </c>
      <c r="E3471" s="274" t="s">
        <v>1</v>
      </c>
      <c r="F3471" s="275" t="s">
        <v>1311</v>
      </c>
      <c r="G3471" s="273"/>
      <c r="H3471" s="274" t="s">
        <v>1</v>
      </c>
      <c r="I3471" s="276"/>
      <c r="J3471" s="273"/>
      <c r="K3471" s="273"/>
      <c r="L3471" s="277"/>
      <c r="M3471" s="278"/>
      <c r="N3471" s="279"/>
      <c r="O3471" s="279"/>
      <c r="P3471" s="279"/>
      <c r="Q3471" s="279"/>
      <c r="R3471" s="279"/>
      <c r="S3471" s="279"/>
      <c r="T3471" s="280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81" t="s">
        <v>260</v>
      </c>
      <c r="AU3471" s="281" t="s">
        <v>93</v>
      </c>
      <c r="AV3471" s="15" t="s">
        <v>91</v>
      </c>
      <c r="AW3471" s="15" t="s">
        <v>40</v>
      </c>
      <c r="AX3471" s="15" t="s">
        <v>84</v>
      </c>
      <c r="AY3471" s="281" t="s">
        <v>251</v>
      </c>
    </row>
    <row r="3472" s="13" customFormat="1">
      <c r="A3472" s="13"/>
      <c r="B3472" s="249"/>
      <c r="C3472" s="250"/>
      <c r="D3472" s="251" t="s">
        <v>260</v>
      </c>
      <c r="E3472" s="252" t="s">
        <v>1</v>
      </c>
      <c r="F3472" s="253" t="s">
        <v>2807</v>
      </c>
      <c r="G3472" s="250"/>
      <c r="H3472" s="254">
        <v>2</v>
      </c>
      <c r="I3472" s="255"/>
      <c r="J3472" s="250"/>
      <c r="K3472" s="250"/>
      <c r="L3472" s="256"/>
      <c r="M3472" s="257"/>
      <c r="N3472" s="258"/>
      <c r="O3472" s="258"/>
      <c r="P3472" s="258"/>
      <c r="Q3472" s="258"/>
      <c r="R3472" s="258"/>
      <c r="S3472" s="258"/>
      <c r="T3472" s="25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60" t="s">
        <v>260</v>
      </c>
      <c r="AU3472" s="260" t="s">
        <v>93</v>
      </c>
      <c r="AV3472" s="13" t="s">
        <v>93</v>
      </c>
      <c r="AW3472" s="13" t="s">
        <v>40</v>
      </c>
      <c r="AX3472" s="13" t="s">
        <v>91</v>
      </c>
      <c r="AY3472" s="260" t="s">
        <v>251</v>
      </c>
    </row>
    <row r="3473" s="2" customFormat="1" ht="62.7" customHeight="1">
      <c r="A3473" s="41"/>
      <c r="B3473" s="42"/>
      <c r="C3473" s="230" t="s">
        <v>3284</v>
      </c>
      <c r="D3473" s="230" t="s">
        <v>253</v>
      </c>
      <c r="E3473" s="231" t="s">
        <v>3285</v>
      </c>
      <c r="F3473" s="232" t="s">
        <v>3286</v>
      </c>
      <c r="G3473" s="233" t="s">
        <v>571</v>
      </c>
      <c r="H3473" s="234">
        <v>2</v>
      </c>
      <c r="I3473" s="235"/>
      <c r="J3473" s="236">
        <f>ROUND(I3473*H3473,2)</f>
        <v>0</v>
      </c>
      <c r="K3473" s="237"/>
      <c r="L3473" s="47"/>
      <c r="M3473" s="238" t="s">
        <v>1</v>
      </c>
      <c r="N3473" s="239" t="s">
        <v>49</v>
      </c>
      <c r="O3473" s="94"/>
      <c r="P3473" s="240">
        <f>O3473*H3473</f>
        <v>0</v>
      </c>
      <c r="Q3473" s="240">
        <v>0.014999999999999999</v>
      </c>
      <c r="R3473" s="240">
        <f>Q3473*H3473</f>
        <v>0.029999999999999999</v>
      </c>
      <c r="S3473" s="240">
        <v>0</v>
      </c>
      <c r="T3473" s="241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42" t="s">
        <v>304</v>
      </c>
      <c r="AT3473" s="242" t="s">
        <v>253</v>
      </c>
      <c r="AU3473" s="242" t="s">
        <v>93</v>
      </c>
      <c r="AY3473" s="19" t="s">
        <v>251</v>
      </c>
      <c r="BE3473" s="243">
        <f>IF(N3473="základní",J3473,0)</f>
        <v>0</v>
      </c>
      <c r="BF3473" s="243">
        <f>IF(N3473="snížená",J3473,0)</f>
        <v>0</v>
      </c>
      <c r="BG3473" s="243">
        <f>IF(N3473="zákl. přenesená",J3473,0)</f>
        <v>0</v>
      </c>
      <c r="BH3473" s="243">
        <f>IF(N3473="sníž. přenesená",J3473,0)</f>
        <v>0</v>
      </c>
      <c r="BI3473" s="243">
        <f>IF(N3473="nulová",J3473,0)</f>
        <v>0</v>
      </c>
      <c r="BJ3473" s="19" t="s">
        <v>91</v>
      </c>
      <c r="BK3473" s="243">
        <f>ROUND(I3473*H3473,2)</f>
        <v>0</v>
      </c>
      <c r="BL3473" s="19" t="s">
        <v>304</v>
      </c>
      <c r="BM3473" s="242" t="s">
        <v>3287</v>
      </c>
    </row>
    <row r="3474" s="2" customFormat="1">
      <c r="A3474" s="41"/>
      <c r="B3474" s="42"/>
      <c r="C3474" s="43"/>
      <c r="D3474" s="251" t="s">
        <v>289</v>
      </c>
      <c r="E3474" s="43"/>
      <c r="F3474" s="282" t="s">
        <v>3288</v>
      </c>
      <c r="G3474" s="43"/>
      <c r="H3474" s="43"/>
      <c r="I3474" s="246"/>
      <c r="J3474" s="43"/>
      <c r="K3474" s="43"/>
      <c r="L3474" s="47"/>
      <c r="M3474" s="247"/>
      <c r="N3474" s="248"/>
      <c r="O3474" s="94"/>
      <c r="P3474" s="94"/>
      <c r="Q3474" s="94"/>
      <c r="R3474" s="94"/>
      <c r="S3474" s="94"/>
      <c r="T3474" s="95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T3474" s="19" t="s">
        <v>289</v>
      </c>
      <c r="AU3474" s="19" t="s">
        <v>93</v>
      </c>
    </row>
    <row r="3475" s="15" customFormat="1">
      <c r="A3475" s="15"/>
      <c r="B3475" s="272"/>
      <c r="C3475" s="273"/>
      <c r="D3475" s="251" t="s">
        <v>260</v>
      </c>
      <c r="E3475" s="274" t="s">
        <v>1</v>
      </c>
      <c r="F3475" s="275" t="s">
        <v>1311</v>
      </c>
      <c r="G3475" s="273"/>
      <c r="H3475" s="274" t="s">
        <v>1</v>
      </c>
      <c r="I3475" s="276"/>
      <c r="J3475" s="273"/>
      <c r="K3475" s="273"/>
      <c r="L3475" s="277"/>
      <c r="M3475" s="278"/>
      <c r="N3475" s="279"/>
      <c r="O3475" s="279"/>
      <c r="P3475" s="279"/>
      <c r="Q3475" s="279"/>
      <c r="R3475" s="279"/>
      <c r="S3475" s="279"/>
      <c r="T3475" s="280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81" t="s">
        <v>260</v>
      </c>
      <c r="AU3475" s="281" t="s">
        <v>93</v>
      </c>
      <c r="AV3475" s="15" t="s">
        <v>91</v>
      </c>
      <c r="AW3475" s="15" t="s">
        <v>40</v>
      </c>
      <c r="AX3475" s="15" t="s">
        <v>84</v>
      </c>
      <c r="AY3475" s="281" t="s">
        <v>251</v>
      </c>
    </row>
    <row r="3476" s="13" customFormat="1">
      <c r="A3476" s="13"/>
      <c r="B3476" s="249"/>
      <c r="C3476" s="250"/>
      <c r="D3476" s="251" t="s">
        <v>260</v>
      </c>
      <c r="E3476" s="252" t="s">
        <v>1</v>
      </c>
      <c r="F3476" s="253" t="s">
        <v>2807</v>
      </c>
      <c r="G3476" s="250"/>
      <c r="H3476" s="254">
        <v>2</v>
      </c>
      <c r="I3476" s="255"/>
      <c r="J3476" s="250"/>
      <c r="K3476" s="250"/>
      <c r="L3476" s="256"/>
      <c r="M3476" s="257"/>
      <c r="N3476" s="258"/>
      <c r="O3476" s="258"/>
      <c r="P3476" s="258"/>
      <c r="Q3476" s="258"/>
      <c r="R3476" s="258"/>
      <c r="S3476" s="258"/>
      <c r="T3476" s="25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60" t="s">
        <v>260</v>
      </c>
      <c r="AU3476" s="260" t="s">
        <v>93</v>
      </c>
      <c r="AV3476" s="13" t="s">
        <v>93</v>
      </c>
      <c r="AW3476" s="13" t="s">
        <v>40</v>
      </c>
      <c r="AX3476" s="13" t="s">
        <v>91</v>
      </c>
      <c r="AY3476" s="260" t="s">
        <v>251</v>
      </c>
    </row>
    <row r="3477" s="2" customFormat="1" ht="62.7" customHeight="1">
      <c r="A3477" s="41"/>
      <c r="B3477" s="42"/>
      <c r="C3477" s="230" t="s">
        <v>3289</v>
      </c>
      <c r="D3477" s="230" t="s">
        <v>253</v>
      </c>
      <c r="E3477" s="231" t="s">
        <v>3290</v>
      </c>
      <c r="F3477" s="232" t="s">
        <v>3291</v>
      </c>
      <c r="G3477" s="233" t="s">
        <v>571</v>
      </c>
      <c r="H3477" s="234">
        <v>1</v>
      </c>
      <c r="I3477" s="235"/>
      <c r="J3477" s="236">
        <f>ROUND(I3477*H3477,2)</f>
        <v>0</v>
      </c>
      <c r="K3477" s="237"/>
      <c r="L3477" s="47"/>
      <c r="M3477" s="238" t="s">
        <v>1</v>
      </c>
      <c r="N3477" s="239" t="s">
        <v>49</v>
      </c>
      <c r="O3477" s="94"/>
      <c r="P3477" s="240">
        <f>O3477*H3477</f>
        <v>0</v>
      </c>
      <c r="Q3477" s="240">
        <v>0.014999999999999999</v>
      </c>
      <c r="R3477" s="240">
        <f>Q3477*H3477</f>
        <v>0.014999999999999999</v>
      </c>
      <c r="S3477" s="240">
        <v>0</v>
      </c>
      <c r="T3477" s="241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42" t="s">
        <v>304</v>
      </c>
      <c r="AT3477" s="242" t="s">
        <v>253</v>
      </c>
      <c r="AU3477" s="242" t="s">
        <v>93</v>
      </c>
      <c r="AY3477" s="19" t="s">
        <v>251</v>
      </c>
      <c r="BE3477" s="243">
        <f>IF(N3477="základní",J3477,0)</f>
        <v>0</v>
      </c>
      <c r="BF3477" s="243">
        <f>IF(N3477="snížená",J3477,0)</f>
        <v>0</v>
      </c>
      <c r="BG3477" s="243">
        <f>IF(N3477="zákl. přenesená",J3477,0)</f>
        <v>0</v>
      </c>
      <c r="BH3477" s="243">
        <f>IF(N3477="sníž. přenesená",J3477,0)</f>
        <v>0</v>
      </c>
      <c r="BI3477" s="243">
        <f>IF(N3477="nulová",J3477,0)</f>
        <v>0</v>
      </c>
      <c r="BJ3477" s="19" t="s">
        <v>91</v>
      </c>
      <c r="BK3477" s="243">
        <f>ROUND(I3477*H3477,2)</f>
        <v>0</v>
      </c>
      <c r="BL3477" s="19" t="s">
        <v>304</v>
      </c>
      <c r="BM3477" s="242" t="s">
        <v>3292</v>
      </c>
    </row>
    <row r="3478" s="2" customFormat="1">
      <c r="A3478" s="41"/>
      <c r="B3478" s="42"/>
      <c r="C3478" s="43"/>
      <c r="D3478" s="251" t="s">
        <v>289</v>
      </c>
      <c r="E3478" s="43"/>
      <c r="F3478" s="282" t="s">
        <v>3288</v>
      </c>
      <c r="G3478" s="43"/>
      <c r="H3478" s="43"/>
      <c r="I3478" s="246"/>
      <c r="J3478" s="43"/>
      <c r="K3478" s="43"/>
      <c r="L3478" s="47"/>
      <c r="M3478" s="247"/>
      <c r="N3478" s="248"/>
      <c r="O3478" s="94"/>
      <c r="P3478" s="94"/>
      <c r="Q3478" s="94"/>
      <c r="R3478" s="94"/>
      <c r="S3478" s="94"/>
      <c r="T3478" s="95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T3478" s="19" t="s">
        <v>289</v>
      </c>
      <c r="AU3478" s="19" t="s">
        <v>93</v>
      </c>
    </row>
    <row r="3479" s="15" customFormat="1">
      <c r="A3479" s="15"/>
      <c r="B3479" s="272"/>
      <c r="C3479" s="273"/>
      <c r="D3479" s="251" t="s">
        <v>260</v>
      </c>
      <c r="E3479" s="274" t="s">
        <v>1</v>
      </c>
      <c r="F3479" s="275" t="s">
        <v>1311</v>
      </c>
      <c r="G3479" s="273"/>
      <c r="H3479" s="274" t="s">
        <v>1</v>
      </c>
      <c r="I3479" s="276"/>
      <c r="J3479" s="273"/>
      <c r="K3479" s="273"/>
      <c r="L3479" s="277"/>
      <c r="M3479" s="278"/>
      <c r="N3479" s="279"/>
      <c r="O3479" s="279"/>
      <c r="P3479" s="279"/>
      <c r="Q3479" s="279"/>
      <c r="R3479" s="279"/>
      <c r="S3479" s="279"/>
      <c r="T3479" s="280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81" t="s">
        <v>260</v>
      </c>
      <c r="AU3479" s="281" t="s">
        <v>93</v>
      </c>
      <c r="AV3479" s="15" t="s">
        <v>91</v>
      </c>
      <c r="AW3479" s="15" t="s">
        <v>40</v>
      </c>
      <c r="AX3479" s="15" t="s">
        <v>84</v>
      </c>
      <c r="AY3479" s="281" t="s">
        <v>251</v>
      </c>
    </row>
    <row r="3480" s="13" customFormat="1">
      <c r="A3480" s="13"/>
      <c r="B3480" s="249"/>
      <c r="C3480" s="250"/>
      <c r="D3480" s="251" t="s">
        <v>260</v>
      </c>
      <c r="E3480" s="252" t="s">
        <v>1</v>
      </c>
      <c r="F3480" s="253" t="s">
        <v>3293</v>
      </c>
      <c r="G3480" s="250"/>
      <c r="H3480" s="254">
        <v>1</v>
      </c>
      <c r="I3480" s="255"/>
      <c r="J3480" s="250"/>
      <c r="K3480" s="250"/>
      <c r="L3480" s="256"/>
      <c r="M3480" s="257"/>
      <c r="N3480" s="258"/>
      <c r="O3480" s="258"/>
      <c r="P3480" s="258"/>
      <c r="Q3480" s="258"/>
      <c r="R3480" s="258"/>
      <c r="S3480" s="258"/>
      <c r="T3480" s="25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60" t="s">
        <v>260</v>
      </c>
      <c r="AU3480" s="260" t="s">
        <v>93</v>
      </c>
      <c r="AV3480" s="13" t="s">
        <v>93</v>
      </c>
      <c r="AW3480" s="13" t="s">
        <v>40</v>
      </c>
      <c r="AX3480" s="13" t="s">
        <v>91</v>
      </c>
      <c r="AY3480" s="260" t="s">
        <v>251</v>
      </c>
    </row>
    <row r="3481" s="2" customFormat="1" ht="76.35" customHeight="1">
      <c r="A3481" s="41"/>
      <c r="B3481" s="42"/>
      <c r="C3481" s="230" t="s">
        <v>3294</v>
      </c>
      <c r="D3481" s="230" t="s">
        <v>253</v>
      </c>
      <c r="E3481" s="231" t="s">
        <v>3295</v>
      </c>
      <c r="F3481" s="232" t="s">
        <v>3296</v>
      </c>
      <c r="G3481" s="233" t="s">
        <v>571</v>
      </c>
      <c r="H3481" s="234">
        <v>1</v>
      </c>
      <c r="I3481" s="235"/>
      <c r="J3481" s="236">
        <f>ROUND(I3481*H3481,2)</f>
        <v>0</v>
      </c>
      <c r="K3481" s="237"/>
      <c r="L3481" s="47"/>
      <c r="M3481" s="238" t="s">
        <v>1</v>
      </c>
      <c r="N3481" s="239" t="s">
        <v>49</v>
      </c>
      <c r="O3481" s="94"/>
      <c r="P3481" s="240">
        <f>O3481*H3481</f>
        <v>0</v>
      </c>
      <c r="Q3481" s="240">
        <v>0.65000000000000002</v>
      </c>
      <c r="R3481" s="240">
        <f>Q3481*H3481</f>
        <v>0.65000000000000002</v>
      </c>
      <c r="S3481" s="240">
        <v>0</v>
      </c>
      <c r="T3481" s="241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42" t="s">
        <v>304</v>
      </c>
      <c r="AT3481" s="242" t="s">
        <v>253</v>
      </c>
      <c r="AU3481" s="242" t="s">
        <v>93</v>
      </c>
      <c r="AY3481" s="19" t="s">
        <v>251</v>
      </c>
      <c r="BE3481" s="243">
        <f>IF(N3481="základní",J3481,0)</f>
        <v>0</v>
      </c>
      <c r="BF3481" s="243">
        <f>IF(N3481="snížená",J3481,0)</f>
        <v>0</v>
      </c>
      <c r="BG3481" s="243">
        <f>IF(N3481="zákl. přenesená",J3481,0)</f>
        <v>0</v>
      </c>
      <c r="BH3481" s="243">
        <f>IF(N3481="sníž. přenesená",J3481,0)</f>
        <v>0</v>
      </c>
      <c r="BI3481" s="243">
        <f>IF(N3481="nulová",J3481,0)</f>
        <v>0</v>
      </c>
      <c r="BJ3481" s="19" t="s">
        <v>91</v>
      </c>
      <c r="BK3481" s="243">
        <f>ROUND(I3481*H3481,2)</f>
        <v>0</v>
      </c>
      <c r="BL3481" s="19" t="s">
        <v>304</v>
      </c>
      <c r="BM3481" s="242" t="s">
        <v>3297</v>
      </c>
    </row>
    <row r="3482" s="2" customFormat="1">
      <c r="A3482" s="41"/>
      <c r="B3482" s="42"/>
      <c r="C3482" s="43"/>
      <c r="D3482" s="251" t="s">
        <v>289</v>
      </c>
      <c r="E3482" s="43"/>
      <c r="F3482" s="282" t="s">
        <v>3298</v>
      </c>
      <c r="G3482" s="43"/>
      <c r="H3482" s="43"/>
      <c r="I3482" s="246"/>
      <c r="J3482" s="43"/>
      <c r="K3482" s="43"/>
      <c r="L3482" s="47"/>
      <c r="M3482" s="247"/>
      <c r="N3482" s="248"/>
      <c r="O3482" s="94"/>
      <c r="P3482" s="94"/>
      <c r="Q3482" s="94"/>
      <c r="R3482" s="94"/>
      <c r="S3482" s="94"/>
      <c r="T3482" s="95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19" t="s">
        <v>289</v>
      </c>
      <c r="AU3482" s="19" t="s">
        <v>93</v>
      </c>
    </row>
    <row r="3483" s="15" customFormat="1">
      <c r="A3483" s="15"/>
      <c r="B3483" s="272"/>
      <c r="C3483" s="273"/>
      <c r="D3483" s="251" t="s">
        <v>260</v>
      </c>
      <c r="E3483" s="274" t="s">
        <v>1</v>
      </c>
      <c r="F3483" s="275" t="s">
        <v>3299</v>
      </c>
      <c r="G3483" s="273"/>
      <c r="H3483" s="274" t="s">
        <v>1</v>
      </c>
      <c r="I3483" s="276"/>
      <c r="J3483" s="273"/>
      <c r="K3483" s="273"/>
      <c r="L3483" s="277"/>
      <c r="M3483" s="278"/>
      <c r="N3483" s="279"/>
      <c r="O3483" s="279"/>
      <c r="P3483" s="279"/>
      <c r="Q3483" s="279"/>
      <c r="R3483" s="279"/>
      <c r="S3483" s="279"/>
      <c r="T3483" s="280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81" t="s">
        <v>260</v>
      </c>
      <c r="AU3483" s="281" t="s">
        <v>93</v>
      </c>
      <c r="AV3483" s="15" t="s">
        <v>91</v>
      </c>
      <c r="AW3483" s="15" t="s">
        <v>40</v>
      </c>
      <c r="AX3483" s="15" t="s">
        <v>84</v>
      </c>
      <c r="AY3483" s="281" t="s">
        <v>251</v>
      </c>
    </row>
    <row r="3484" s="13" customFormat="1">
      <c r="A3484" s="13"/>
      <c r="B3484" s="249"/>
      <c r="C3484" s="250"/>
      <c r="D3484" s="251" t="s">
        <v>260</v>
      </c>
      <c r="E3484" s="252" t="s">
        <v>1</v>
      </c>
      <c r="F3484" s="253" t="s">
        <v>3300</v>
      </c>
      <c r="G3484" s="250"/>
      <c r="H3484" s="254">
        <v>1</v>
      </c>
      <c r="I3484" s="255"/>
      <c r="J3484" s="250"/>
      <c r="K3484" s="250"/>
      <c r="L3484" s="256"/>
      <c r="M3484" s="257"/>
      <c r="N3484" s="258"/>
      <c r="O3484" s="258"/>
      <c r="P3484" s="258"/>
      <c r="Q3484" s="258"/>
      <c r="R3484" s="258"/>
      <c r="S3484" s="258"/>
      <c r="T3484" s="25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60" t="s">
        <v>260</v>
      </c>
      <c r="AU3484" s="260" t="s">
        <v>93</v>
      </c>
      <c r="AV3484" s="13" t="s">
        <v>93</v>
      </c>
      <c r="AW3484" s="13" t="s">
        <v>40</v>
      </c>
      <c r="AX3484" s="13" t="s">
        <v>91</v>
      </c>
      <c r="AY3484" s="260" t="s">
        <v>251</v>
      </c>
    </row>
    <row r="3485" s="2" customFormat="1" ht="76.35" customHeight="1">
      <c r="A3485" s="41"/>
      <c r="B3485" s="42"/>
      <c r="C3485" s="230" t="s">
        <v>3301</v>
      </c>
      <c r="D3485" s="230" t="s">
        <v>253</v>
      </c>
      <c r="E3485" s="231" t="s">
        <v>3302</v>
      </c>
      <c r="F3485" s="232" t="s">
        <v>3303</v>
      </c>
      <c r="G3485" s="233" t="s">
        <v>571</v>
      </c>
      <c r="H3485" s="234">
        <v>1</v>
      </c>
      <c r="I3485" s="235"/>
      <c r="J3485" s="236">
        <f>ROUND(I3485*H3485,2)</f>
        <v>0</v>
      </c>
      <c r="K3485" s="237"/>
      <c r="L3485" s="47"/>
      <c r="M3485" s="238" t="s">
        <v>1</v>
      </c>
      <c r="N3485" s="239" t="s">
        <v>49</v>
      </c>
      <c r="O3485" s="94"/>
      <c r="P3485" s="240">
        <f>O3485*H3485</f>
        <v>0</v>
      </c>
      <c r="Q3485" s="240">
        <v>0.44</v>
      </c>
      <c r="R3485" s="240">
        <f>Q3485*H3485</f>
        <v>0.44</v>
      </c>
      <c r="S3485" s="240">
        <v>0</v>
      </c>
      <c r="T3485" s="241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42" t="s">
        <v>304</v>
      </c>
      <c r="AT3485" s="242" t="s">
        <v>253</v>
      </c>
      <c r="AU3485" s="242" t="s">
        <v>93</v>
      </c>
      <c r="AY3485" s="19" t="s">
        <v>251</v>
      </c>
      <c r="BE3485" s="243">
        <f>IF(N3485="základní",J3485,0)</f>
        <v>0</v>
      </c>
      <c r="BF3485" s="243">
        <f>IF(N3485="snížená",J3485,0)</f>
        <v>0</v>
      </c>
      <c r="BG3485" s="243">
        <f>IF(N3485="zákl. přenesená",J3485,0)</f>
        <v>0</v>
      </c>
      <c r="BH3485" s="243">
        <f>IF(N3485="sníž. přenesená",J3485,0)</f>
        <v>0</v>
      </c>
      <c r="BI3485" s="243">
        <f>IF(N3485="nulová",J3485,0)</f>
        <v>0</v>
      </c>
      <c r="BJ3485" s="19" t="s">
        <v>91</v>
      </c>
      <c r="BK3485" s="243">
        <f>ROUND(I3485*H3485,2)</f>
        <v>0</v>
      </c>
      <c r="BL3485" s="19" t="s">
        <v>304</v>
      </c>
      <c r="BM3485" s="242" t="s">
        <v>3304</v>
      </c>
    </row>
    <row r="3486" s="2" customFormat="1">
      <c r="A3486" s="41"/>
      <c r="B3486" s="42"/>
      <c r="C3486" s="43"/>
      <c r="D3486" s="251" t="s">
        <v>289</v>
      </c>
      <c r="E3486" s="43"/>
      <c r="F3486" s="282" t="s">
        <v>3305</v>
      </c>
      <c r="G3486" s="43"/>
      <c r="H3486" s="43"/>
      <c r="I3486" s="246"/>
      <c r="J3486" s="43"/>
      <c r="K3486" s="43"/>
      <c r="L3486" s="47"/>
      <c r="M3486" s="247"/>
      <c r="N3486" s="248"/>
      <c r="O3486" s="94"/>
      <c r="P3486" s="94"/>
      <c r="Q3486" s="94"/>
      <c r="R3486" s="94"/>
      <c r="S3486" s="94"/>
      <c r="T3486" s="95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19" t="s">
        <v>289</v>
      </c>
      <c r="AU3486" s="19" t="s">
        <v>93</v>
      </c>
    </row>
    <row r="3487" s="15" customFormat="1">
      <c r="A3487" s="15"/>
      <c r="B3487" s="272"/>
      <c r="C3487" s="273"/>
      <c r="D3487" s="251" t="s">
        <v>260</v>
      </c>
      <c r="E3487" s="274" t="s">
        <v>1</v>
      </c>
      <c r="F3487" s="275" t="s">
        <v>3306</v>
      </c>
      <c r="G3487" s="273"/>
      <c r="H3487" s="274" t="s">
        <v>1</v>
      </c>
      <c r="I3487" s="276"/>
      <c r="J3487" s="273"/>
      <c r="K3487" s="273"/>
      <c r="L3487" s="277"/>
      <c r="M3487" s="278"/>
      <c r="N3487" s="279"/>
      <c r="O3487" s="279"/>
      <c r="P3487" s="279"/>
      <c r="Q3487" s="279"/>
      <c r="R3487" s="279"/>
      <c r="S3487" s="279"/>
      <c r="T3487" s="280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81" t="s">
        <v>260</v>
      </c>
      <c r="AU3487" s="281" t="s">
        <v>93</v>
      </c>
      <c r="AV3487" s="15" t="s">
        <v>91</v>
      </c>
      <c r="AW3487" s="15" t="s">
        <v>40</v>
      </c>
      <c r="AX3487" s="15" t="s">
        <v>84</v>
      </c>
      <c r="AY3487" s="281" t="s">
        <v>251</v>
      </c>
    </row>
    <row r="3488" s="13" customFormat="1">
      <c r="A3488" s="13"/>
      <c r="B3488" s="249"/>
      <c r="C3488" s="250"/>
      <c r="D3488" s="251" t="s">
        <v>260</v>
      </c>
      <c r="E3488" s="252" t="s">
        <v>1</v>
      </c>
      <c r="F3488" s="253" t="s">
        <v>3307</v>
      </c>
      <c r="G3488" s="250"/>
      <c r="H3488" s="254">
        <v>1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260</v>
      </c>
      <c r="AU3488" s="260" t="s">
        <v>93</v>
      </c>
      <c r="AV3488" s="13" t="s">
        <v>93</v>
      </c>
      <c r="AW3488" s="13" t="s">
        <v>40</v>
      </c>
      <c r="AX3488" s="13" t="s">
        <v>91</v>
      </c>
      <c r="AY3488" s="260" t="s">
        <v>251</v>
      </c>
    </row>
    <row r="3489" s="2" customFormat="1" ht="16.5" customHeight="1">
      <c r="A3489" s="41"/>
      <c r="B3489" s="42"/>
      <c r="C3489" s="230" t="s">
        <v>3308</v>
      </c>
      <c r="D3489" s="230" t="s">
        <v>253</v>
      </c>
      <c r="E3489" s="231" t="s">
        <v>3309</v>
      </c>
      <c r="F3489" s="232" t="s">
        <v>3310</v>
      </c>
      <c r="G3489" s="233" t="s">
        <v>1168</v>
      </c>
      <c r="H3489" s="234">
        <v>1</v>
      </c>
      <c r="I3489" s="235"/>
      <c r="J3489" s="236">
        <f>ROUND(I3489*H3489,2)</f>
        <v>0</v>
      </c>
      <c r="K3489" s="237"/>
      <c r="L3489" s="47"/>
      <c r="M3489" s="238" t="s">
        <v>1</v>
      </c>
      <c r="N3489" s="239" t="s">
        <v>49</v>
      </c>
      <c r="O3489" s="94"/>
      <c r="P3489" s="240">
        <f>O3489*H3489</f>
        <v>0</v>
      </c>
      <c r="Q3489" s="240">
        <v>0</v>
      </c>
      <c r="R3489" s="240">
        <f>Q3489*H3489</f>
        <v>0</v>
      </c>
      <c r="S3489" s="240">
        <v>0</v>
      </c>
      <c r="T3489" s="241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42" t="s">
        <v>304</v>
      </c>
      <c r="AT3489" s="242" t="s">
        <v>253</v>
      </c>
      <c r="AU3489" s="242" t="s">
        <v>93</v>
      </c>
      <c r="AY3489" s="19" t="s">
        <v>251</v>
      </c>
      <c r="BE3489" s="243">
        <f>IF(N3489="základní",J3489,0)</f>
        <v>0</v>
      </c>
      <c r="BF3489" s="243">
        <f>IF(N3489="snížená",J3489,0)</f>
        <v>0</v>
      </c>
      <c r="BG3489" s="243">
        <f>IF(N3489="zákl. přenesená",J3489,0)</f>
        <v>0</v>
      </c>
      <c r="BH3489" s="243">
        <f>IF(N3489="sníž. přenesená",J3489,0)</f>
        <v>0</v>
      </c>
      <c r="BI3489" s="243">
        <f>IF(N3489="nulová",J3489,0)</f>
        <v>0</v>
      </c>
      <c r="BJ3489" s="19" t="s">
        <v>91</v>
      </c>
      <c r="BK3489" s="243">
        <f>ROUND(I3489*H3489,2)</f>
        <v>0</v>
      </c>
      <c r="BL3489" s="19" t="s">
        <v>304</v>
      </c>
      <c r="BM3489" s="242" t="s">
        <v>3311</v>
      </c>
    </row>
    <row r="3490" s="13" customFormat="1">
      <c r="A3490" s="13"/>
      <c r="B3490" s="249"/>
      <c r="C3490" s="250"/>
      <c r="D3490" s="251" t="s">
        <v>260</v>
      </c>
      <c r="E3490" s="252" t="s">
        <v>1</v>
      </c>
      <c r="F3490" s="253" t="s">
        <v>3312</v>
      </c>
      <c r="G3490" s="250"/>
      <c r="H3490" s="254">
        <v>1</v>
      </c>
      <c r="I3490" s="255"/>
      <c r="J3490" s="250"/>
      <c r="K3490" s="250"/>
      <c r="L3490" s="256"/>
      <c r="M3490" s="257"/>
      <c r="N3490" s="258"/>
      <c r="O3490" s="258"/>
      <c r="P3490" s="258"/>
      <c r="Q3490" s="258"/>
      <c r="R3490" s="258"/>
      <c r="S3490" s="258"/>
      <c r="T3490" s="25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60" t="s">
        <v>260</v>
      </c>
      <c r="AU3490" s="260" t="s">
        <v>93</v>
      </c>
      <c r="AV3490" s="13" t="s">
        <v>93</v>
      </c>
      <c r="AW3490" s="13" t="s">
        <v>40</v>
      </c>
      <c r="AX3490" s="13" t="s">
        <v>84</v>
      </c>
      <c r="AY3490" s="260" t="s">
        <v>251</v>
      </c>
    </row>
    <row r="3491" s="14" customFormat="1">
      <c r="A3491" s="14"/>
      <c r="B3491" s="261"/>
      <c r="C3491" s="262"/>
      <c r="D3491" s="251" t="s">
        <v>260</v>
      </c>
      <c r="E3491" s="263" t="s">
        <v>1</v>
      </c>
      <c r="F3491" s="264" t="s">
        <v>262</v>
      </c>
      <c r="G3491" s="262"/>
      <c r="H3491" s="265">
        <v>1</v>
      </c>
      <c r="I3491" s="266"/>
      <c r="J3491" s="262"/>
      <c r="K3491" s="262"/>
      <c r="L3491" s="267"/>
      <c r="M3491" s="268"/>
      <c r="N3491" s="269"/>
      <c r="O3491" s="269"/>
      <c r="P3491" s="269"/>
      <c r="Q3491" s="269"/>
      <c r="R3491" s="269"/>
      <c r="S3491" s="269"/>
      <c r="T3491" s="270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71" t="s">
        <v>260</v>
      </c>
      <c r="AU3491" s="271" t="s">
        <v>93</v>
      </c>
      <c r="AV3491" s="14" t="s">
        <v>257</v>
      </c>
      <c r="AW3491" s="14" t="s">
        <v>40</v>
      </c>
      <c r="AX3491" s="14" t="s">
        <v>91</v>
      </c>
      <c r="AY3491" s="271" t="s">
        <v>251</v>
      </c>
    </row>
    <row r="3492" s="2" customFormat="1" ht="24.15" customHeight="1">
      <c r="A3492" s="41"/>
      <c r="B3492" s="42"/>
      <c r="C3492" s="230" t="s">
        <v>3313</v>
      </c>
      <c r="D3492" s="230" t="s">
        <v>253</v>
      </c>
      <c r="E3492" s="231" t="s">
        <v>3314</v>
      </c>
      <c r="F3492" s="232" t="s">
        <v>3315</v>
      </c>
      <c r="G3492" s="233" t="s">
        <v>571</v>
      </c>
      <c r="H3492" s="234">
        <v>1</v>
      </c>
      <c r="I3492" s="235"/>
      <c r="J3492" s="236">
        <f>ROUND(I3492*H3492,2)</f>
        <v>0</v>
      </c>
      <c r="K3492" s="237"/>
      <c r="L3492" s="47"/>
      <c r="M3492" s="238" t="s">
        <v>1</v>
      </c>
      <c r="N3492" s="239" t="s">
        <v>49</v>
      </c>
      <c r="O3492" s="94"/>
      <c r="P3492" s="240">
        <f>O3492*H3492</f>
        <v>0</v>
      </c>
      <c r="Q3492" s="240">
        <v>0</v>
      </c>
      <c r="R3492" s="240">
        <f>Q3492*H3492</f>
        <v>0</v>
      </c>
      <c r="S3492" s="240">
        <v>0</v>
      </c>
      <c r="T3492" s="241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42" t="s">
        <v>304</v>
      </c>
      <c r="AT3492" s="242" t="s">
        <v>253</v>
      </c>
      <c r="AU3492" s="242" t="s">
        <v>93</v>
      </c>
      <c r="AY3492" s="19" t="s">
        <v>251</v>
      </c>
      <c r="BE3492" s="243">
        <f>IF(N3492="základní",J3492,0)</f>
        <v>0</v>
      </c>
      <c r="BF3492" s="243">
        <f>IF(N3492="snížená",J3492,0)</f>
        <v>0</v>
      </c>
      <c r="BG3492" s="243">
        <f>IF(N3492="zákl. přenesená",J3492,0)</f>
        <v>0</v>
      </c>
      <c r="BH3492" s="243">
        <f>IF(N3492="sníž. přenesená",J3492,0)</f>
        <v>0</v>
      </c>
      <c r="BI3492" s="243">
        <f>IF(N3492="nulová",J3492,0)</f>
        <v>0</v>
      </c>
      <c r="BJ3492" s="19" t="s">
        <v>91</v>
      </c>
      <c r="BK3492" s="243">
        <f>ROUND(I3492*H3492,2)</f>
        <v>0</v>
      </c>
      <c r="BL3492" s="19" t="s">
        <v>304</v>
      </c>
      <c r="BM3492" s="242" t="s">
        <v>3316</v>
      </c>
    </row>
    <row r="3493" s="2" customFormat="1">
      <c r="A3493" s="41"/>
      <c r="B3493" s="42"/>
      <c r="C3493" s="43"/>
      <c r="D3493" s="251" t="s">
        <v>289</v>
      </c>
      <c r="E3493" s="43"/>
      <c r="F3493" s="282" t="s">
        <v>3317</v>
      </c>
      <c r="G3493" s="43"/>
      <c r="H3493" s="43"/>
      <c r="I3493" s="246"/>
      <c r="J3493" s="43"/>
      <c r="K3493" s="43"/>
      <c r="L3493" s="47"/>
      <c r="M3493" s="247"/>
      <c r="N3493" s="248"/>
      <c r="O3493" s="94"/>
      <c r="P3493" s="94"/>
      <c r="Q3493" s="94"/>
      <c r="R3493" s="94"/>
      <c r="S3493" s="94"/>
      <c r="T3493" s="95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19" t="s">
        <v>289</v>
      </c>
      <c r="AU3493" s="19" t="s">
        <v>93</v>
      </c>
    </row>
    <row r="3494" s="13" customFormat="1">
      <c r="A3494" s="13"/>
      <c r="B3494" s="249"/>
      <c r="C3494" s="250"/>
      <c r="D3494" s="251" t="s">
        <v>260</v>
      </c>
      <c r="E3494" s="252" t="s">
        <v>1</v>
      </c>
      <c r="F3494" s="253" t="s">
        <v>3318</v>
      </c>
      <c r="G3494" s="250"/>
      <c r="H3494" s="254">
        <v>1</v>
      </c>
      <c r="I3494" s="255"/>
      <c r="J3494" s="250"/>
      <c r="K3494" s="250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60" t="s">
        <v>260</v>
      </c>
      <c r="AU3494" s="260" t="s">
        <v>93</v>
      </c>
      <c r="AV3494" s="13" t="s">
        <v>93</v>
      </c>
      <c r="AW3494" s="13" t="s">
        <v>40</v>
      </c>
      <c r="AX3494" s="13" t="s">
        <v>91</v>
      </c>
      <c r="AY3494" s="260" t="s">
        <v>251</v>
      </c>
    </row>
    <row r="3495" s="2" customFormat="1" ht="24.15" customHeight="1">
      <c r="A3495" s="41"/>
      <c r="B3495" s="42"/>
      <c r="C3495" s="230" t="s">
        <v>3319</v>
      </c>
      <c r="D3495" s="230" t="s">
        <v>253</v>
      </c>
      <c r="E3495" s="231" t="s">
        <v>3320</v>
      </c>
      <c r="F3495" s="232" t="s">
        <v>3321</v>
      </c>
      <c r="G3495" s="233" t="s">
        <v>1415</v>
      </c>
      <c r="H3495" s="305"/>
      <c r="I3495" s="235"/>
      <c r="J3495" s="236">
        <f>ROUND(I3495*H3495,2)</f>
        <v>0</v>
      </c>
      <c r="K3495" s="237"/>
      <c r="L3495" s="47"/>
      <c r="M3495" s="238" t="s">
        <v>1</v>
      </c>
      <c r="N3495" s="239" t="s">
        <v>49</v>
      </c>
      <c r="O3495" s="94"/>
      <c r="P3495" s="240">
        <f>O3495*H3495</f>
        <v>0</v>
      </c>
      <c r="Q3495" s="240">
        <v>0</v>
      </c>
      <c r="R3495" s="240">
        <f>Q3495*H3495</f>
        <v>0</v>
      </c>
      <c r="S3495" s="240">
        <v>0</v>
      </c>
      <c r="T3495" s="241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42" t="s">
        <v>304</v>
      </c>
      <c r="AT3495" s="242" t="s">
        <v>253</v>
      </c>
      <c r="AU3495" s="242" t="s">
        <v>93</v>
      </c>
      <c r="AY3495" s="19" t="s">
        <v>251</v>
      </c>
      <c r="BE3495" s="243">
        <f>IF(N3495="základní",J3495,0)</f>
        <v>0</v>
      </c>
      <c r="BF3495" s="243">
        <f>IF(N3495="snížená",J3495,0)</f>
        <v>0</v>
      </c>
      <c r="BG3495" s="243">
        <f>IF(N3495="zákl. přenesená",J3495,0)</f>
        <v>0</v>
      </c>
      <c r="BH3495" s="243">
        <f>IF(N3495="sníž. přenesená",J3495,0)</f>
        <v>0</v>
      </c>
      <c r="BI3495" s="243">
        <f>IF(N3495="nulová",J3495,0)</f>
        <v>0</v>
      </c>
      <c r="BJ3495" s="19" t="s">
        <v>91</v>
      </c>
      <c r="BK3495" s="243">
        <f>ROUND(I3495*H3495,2)</f>
        <v>0</v>
      </c>
      <c r="BL3495" s="19" t="s">
        <v>304</v>
      </c>
      <c r="BM3495" s="242" t="s">
        <v>3322</v>
      </c>
    </row>
    <row r="3496" s="2" customFormat="1">
      <c r="A3496" s="41"/>
      <c r="B3496" s="42"/>
      <c r="C3496" s="43"/>
      <c r="D3496" s="244" t="s">
        <v>258</v>
      </c>
      <c r="E3496" s="43"/>
      <c r="F3496" s="245" t="s">
        <v>3323</v>
      </c>
      <c r="G3496" s="43"/>
      <c r="H3496" s="43"/>
      <c r="I3496" s="246"/>
      <c r="J3496" s="43"/>
      <c r="K3496" s="43"/>
      <c r="L3496" s="47"/>
      <c r="M3496" s="247"/>
      <c r="N3496" s="248"/>
      <c r="O3496" s="94"/>
      <c r="P3496" s="94"/>
      <c r="Q3496" s="94"/>
      <c r="R3496" s="94"/>
      <c r="S3496" s="94"/>
      <c r="T3496" s="95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T3496" s="19" t="s">
        <v>258</v>
      </c>
      <c r="AU3496" s="19" t="s">
        <v>93</v>
      </c>
    </row>
    <row r="3497" s="12" customFormat="1" ht="22.8" customHeight="1">
      <c r="A3497" s="12"/>
      <c r="B3497" s="214"/>
      <c r="C3497" s="215"/>
      <c r="D3497" s="216" t="s">
        <v>83</v>
      </c>
      <c r="E3497" s="228" t="s">
        <v>3324</v>
      </c>
      <c r="F3497" s="228" t="s">
        <v>3325</v>
      </c>
      <c r="G3497" s="215"/>
      <c r="H3497" s="215"/>
      <c r="I3497" s="218"/>
      <c r="J3497" s="229">
        <f>BK3497</f>
        <v>0</v>
      </c>
      <c r="K3497" s="215"/>
      <c r="L3497" s="220"/>
      <c r="M3497" s="221"/>
      <c r="N3497" s="222"/>
      <c r="O3497" s="222"/>
      <c r="P3497" s="223">
        <f>SUM(P3498:P4935)</f>
        <v>0</v>
      </c>
      <c r="Q3497" s="222"/>
      <c r="R3497" s="223">
        <f>SUM(R3498:R4935)</f>
        <v>35.960961338000004</v>
      </c>
      <c r="S3497" s="222"/>
      <c r="T3497" s="224">
        <f>SUM(T3498:T4935)</f>
        <v>0</v>
      </c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R3497" s="225" t="s">
        <v>93</v>
      </c>
      <c r="AT3497" s="226" t="s">
        <v>83</v>
      </c>
      <c r="AU3497" s="226" t="s">
        <v>91</v>
      </c>
      <c r="AY3497" s="225" t="s">
        <v>251</v>
      </c>
      <c r="BK3497" s="227">
        <f>SUM(BK3498:BK4935)</f>
        <v>0</v>
      </c>
    </row>
    <row r="3498" s="2" customFormat="1" ht="16.5" customHeight="1">
      <c r="A3498" s="41"/>
      <c r="B3498" s="42"/>
      <c r="C3498" s="230" t="s">
        <v>3326</v>
      </c>
      <c r="D3498" s="230" t="s">
        <v>253</v>
      </c>
      <c r="E3498" s="231" t="s">
        <v>3327</v>
      </c>
      <c r="F3498" s="232" t="s">
        <v>3328</v>
      </c>
      <c r="G3498" s="233" t="s">
        <v>389</v>
      </c>
      <c r="H3498" s="234">
        <v>918.99599999999998</v>
      </c>
      <c r="I3498" s="235"/>
      <c r="J3498" s="236">
        <f>ROUND(I3498*H3498,2)</f>
        <v>0</v>
      </c>
      <c r="K3498" s="237"/>
      <c r="L3498" s="47"/>
      <c r="M3498" s="238" t="s">
        <v>1</v>
      </c>
      <c r="N3498" s="239" t="s">
        <v>49</v>
      </c>
      <c r="O3498" s="94"/>
      <c r="P3498" s="240">
        <f>O3498*H3498</f>
        <v>0</v>
      </c>
      <c r="Q3498" s="240">
        <v>0</v>
      </c>
      <c r="R3498" s="240">
        <f>Q3498*H3498</f>
        <v>0</v>
      </c>
      <c r="S3498" s="240">
        <v>0</v>
      </c>
      <c r="T3498" s="241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42" t="s">
        <v>304</v>
      </c>
      <c r="AT3498" s="242" t="s">
        <v>253</v>
      </c>
      <c r="AU3498" s="242" t="s">
        <v>93</v>
      </c>
      <c r="AY3498" s="19" t="s">
        <v>251</v>
      </c>
      <c r="BE3498" s="243">
        <f>IF(N3498="základní",J3498,0)</f>
        <v>0</v>
      </c>
      <c r="BF3498" s="243">
        <f>IF(N3498="snížená",J3498,0)</f>
        <v>0</v>
      </c>
      <c r="BG3498" s="243">
        <f>IF(N3498="zákl. přenesená",J3498,0)</f>
        <v>0</v>
      </c>
      <c r="BH3498" s="243">
        <f>IF(N3498="sníž. přenesená",J3498,0)</f>
        <v>0</v>
      </c>
      <c r="BI3498" s="243">
        <f>IF(N3498="nulová",J3498,0)</f>
        <v>0</v>
      </c>
      <c r="BJ3498" s="19" t="s">
        <v>91</v>
      </c>
      <c r="BK3498" s="243">
        <f>ROUND(I3498*H3498,2)</f>
        <v>0</v>
      </c>
      <c r="BL3498" s="19" t="s">
        <v>304</v>
      </c>
      <c r="BM3498" s="242" t="s">
        <v>3329</v>
      </c>
    </row>
    <row r="3499" s="2" customFormat="1">
      <c r="A3499" s="41"/>
      <c r="B3499" s="42"/>
      <c r="C3499" s="43"/>
      <c r="D3499" s="244" t="s">
        <v>258</v>
      </c>
      <c r="E3499" s="43"/>
      <c r="F3499" s="245" t="s">
        <v>3330</v>
      </c>
      <c r="G3499" s="43"/>
      <c r="H3499" s="43"/>
      <c r="I3499" s="246"/>
      <c r="J3499" s="43"/>
      <c r="K3499" s="43"/>
      <c r="L3499" s="47"/>
      <c r="M3499" s="247"/>
      <c r="N3499" s="248"/>
      <c r="O3499" s="94"/>
      <c r="P3499" s="94"/>
      <c r="Q3499" s="94"/>
      <c r="R3499" s="94"/>
      <c r="S3499" s="94"/>
      <c r="T3499" s="95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19" t="s">
        <v>258</v>
      </c>
      <c r="AU3499" s="19" t="s">
        <v>93</v>
      </c>
    </row>
    <row r="3500" s="15" customFormat="1">
      <c r="A3500" s="15"/>
      <c r="B3500" s="272"/>
      <c r="C3500" s="273"/>
      <c r="D3500" s="251" t="s">
        <v>260</v>
      </c>
      <c r="E3500" s="274" t="s">
        <v>1</v>
      </c>
      <c r="F3500" s="275" t="s">
        <v>3331</v>
      </c>
      <c r="G3500" s="273"/>
      <c r="H3500" s="274" t="s">
        <v>1</v>
      </c>
      <c r="I3500" s="276"/>
      <c r="J3500" s="273"/>
      <c r="K3500" s="273"/>
      <c r="L3500" s="277"/>
      <c r="M3500" s="278"/>
      <c r="N3500" s="279"/>
      <c r="O3500" s="279"/>
      <c r="P3500" s="279"/>
      <c r="Q3500" s="279"/>
      <c r="R3500" s="279"/>
      <c r="S3500" s="279"/>
      <c r="T3500" s="280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T3500" s="281" t="s">
        <v>260</v>
      </c>
      <c r="AU3500" s="281" t="s">
        <v>93</v>
      </c>
      <c r="AV3500" s="15" t="s">
        <v>91</v>
      </c>
      <c r="AW3500" s="15" t="s">
        <v>40</v>
      </c>
      <c r="AX3500" s="15" t="s">
        <v>84</v>
      </c>
      <c r="AY3500" s="281" t="s">
        <v>251</v>
      </c>
    </row>
    <row r="3501" s="15" customFormat="1">
      <c r="A3501" s="15"/>
      <c r="B3501" s="272"/>
      <c r="C3501" s="273"/>
      <c r="D3501" s="251" t="s">
        <v>260</v>
      </c>
      <c r="E3501" s="274" t="s">
        <v>1</v>
      </c>
      <c r="F3501" s="275" t="s">
        <v>330</v>
      </c>
      <c r="G3501" s="273"/>
      <c r="H3501" s="274" t="s">
        <v>1</v>
      </c>
      <c r="I3501" s="276"/>
      <c r="J3501" s="273"/>
      <c r="K3501" s="273"/>
      <c r="L3501" s="277"/>
      <c r="M3501" s="278"/>
      <c r="N3501" s="279"/>
      <c r="O3501" s="279"/>
      <c r="P3501" s="279"/>
      <c r="Q3501" s="279"/>
      <c r="R3501" s="279"/>
      <c r="S3501" s="279"/>
      <c r="T3501" s="280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81" t="s">
        <v>260</v>
      </c>
      <c r="AU3501" s="281" t="s">
        <v>93</v>
      </c>
      <c r="AV3501" s="15" t="s">
        <v>91</v>
      </c>
      <c r="AW3501" s="15" t="s">
        <v>40</v>
      </c>
      <c r="AX3501" s="15" t="s">
        <v>84</v>
      </c>
      <c r="AY3501" s="281" t="s">
        <v>251</v>
      </c>
    </row>
    <row r="3502" s="13" customFormat="1">
      <c r="A3502" s="13"/>
      <c r="B3502" s="249"/>
      <c r="C3502" s="250"/>
      <c r="D3502" s="251" t="s">
        <v>260</v>
      </c>
      <c r="E3502" s="252" t="s">
        <v>1</v>
      </c>
      <c r="F3502" s="253" t="s">
        <v>3332</v>
      </c>
      <c r="G3502" s="250"/>
      <c r="H3502" s="254">
        <v>67.349999999999994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260</v>
      </c>
      <c r="AU3502" s="260" t="s">
        <v>93</v>
      </c>
      <c r="AV3502" s="13" t="s">
        <v>93</v>
      </c>
      <c r="AW3502" s="13" t="s">
        <v>40</v>
      </c>
      <c r="AX3502" s="13" t="s">
        <v>84</v>
      </c>
      <c r="AY3502" s="260" t="s">
        <v>251</v>
      </c>
    </row>
    <row r="3503" s="13" customFormat="1">
      <c r="A3503" s="13"/>
      <c r="B3503" s="249"/>
      <c r="C3503" s="250"/>
      <c r="D3503" s="251" t="s">
        <v>260</v>
      </c>
      <c r="E3503" s="252" t="s">
        <v>1</v>
      </c>
      <c r="F3503" s="253" t="s">
        <v>3333</v>
      </c>
      <c r="G3503" s="250"/>
      <c r="H3503" s="254">
        <v>10.08</v>
      </c>
      <c r="I3503" s="255"/>
      <c r="J3503" s="250"/>
      <c r="K3503" s="250"/>
      <c r="L3503" s="256"/>
      <c r="M3503" s="257"/>
      <c r="N3503" s="258"/>
      <c r="O3503" s="258"/>
      <c r="P3503" s="258"/>
      <c r="Q3503" s="258"/>
      <c r="R3503" s="258"/>
      <c r="S3503" s="258"/>
      <c r="T3503" s="259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60" t="s">
        <v>260</v>
      </c>
      <c r="AU3503" s="260" t="s">
        <v>93</v>
      </c>
      <c r="AV3503" s="13" t="s">
        <v>93</v>
      </c>
      <c r="AW3503" s="13" t="s">
        <v>40</v>
      </c>
      <c r="AX3503" s="13" t="s">
        <v>84</v>
      </c>
      <c r="AY3503" s="260" t="s">
        <v>251</v>
      </c>
    </row>
    <row r="3504" s="13" customFormat="1">
      <c r="A3504" s="13"/>
      <c r="B3504" s="249"/>
      <c r="C3504" s="250"/>
      <c r="D3504" s="251" t="s">
        <v>260</v>
      </c>
      <c r="E3504" s="252" t="s">
        <v>1</v>
      </c>
      <c r="F3504" s="253" t="s">
        <v>3334</v>
      </c>
      <c r="G3504" s="250"/>
      <c r="H3504" s="254">
        <v>4.3499999999999996</v>
      </c>
      <c r="I3504" s="255"/>
      <c r="J3504" s="250"/>
      <c r="K3504" s="250"/>
      <c r="L3504" s="256"/>
      <c r="M3504" s="257"/>
      <c r="N3504" s="258"/>
      <c r="O3504" s="258"/>
      <c r="P3504" s="258"/>
      <c r="Q3504" s="258"/>
      <c r="R3504" s="258"/>
      <c r="S3504" s="258"/>
      <c r="T3504" s="25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60" t="s">
        <v>260</v>
      </c>
      <c r="AU3504" s="260" t="s">
        <v>93</v>
      </c>
      <c r="AV3504" s="13" t="s">
        <v>93</v>
      </c>
      <c r="AW3504" s="13" t="s">
        <v>40</v>
      </c>
      <c r="AX3504" s="13" t="s">
        <v>84</v>
      </c>
      <c r="AY3504" s="260" t="s">
        <v>251</v>
      </c>
    </row>
    <row r="3505" s="13" customFormat="1">
      <c r="A3505" s="13"/>
      <c r="B3505" s="249"/>
      <c r="C3505" s="250"/>
      <c r="D3505" s="251" t="s">
        <v>260</v>
      </c>
      <c r="E3505" s="252" t="s">
        <v>1</v>
      </c>
      <c r="F3505" s="253" t="s">
        <v>3335</v>
      </c>
      <c r="G3505" s="250"/>
      <c r="H3505" s="254">
        <v>7.3099999999999996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260</v>
      </c>
      <c r="AU3505" s="260" t="s">
        <v>93</v>
      </c>
      <c r="AV3505" s="13" t="s">
        <v>93</v>
      </c>
      <c r="AW3505" s="13" t="s">
        <v>40</v>
      </c>
      <c r="AX3505" s="13" t="s">
        <v>84</v>
      </c>
      <c r="AY3505" s="260" t="s">
        <v>251</v>
      </c>
    </row>
    <row r="3506" s="13" customFormat="1">
      <c r="A3506" s="13"/>
      <c r="B3506" s="249"/>
      <c r="C3506" s="250"/>
      <c r="D3506" s="251" t="s">
        <v>260</v>
      </c>
      <c r="E3506" s="252" t="s">
        <v>1</v>
      </c>
      <c r="F3506" s="253" t="s">
        <v>3336</v>
      </c>
      <c r="G3506" s="250"/>
      <c r="H3506" s="254">
        <v>18.359999999999999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260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251</v>
      </c>
    </row>
    <row r="3507" s="16" customFormat="1">
      <c r="A3507" s="16"/>
      <c r="B3507" s="283"/>
      <c r="C3507" s="284"/>
      <c r="D3507" s="251" t="s">
        <v>260</v>
      </c>
      <c r="E3507" s="285" t="s">
        <v>1</v>
      </c>
      <c r="F3507" s="286" t="s">
        <v>329</v>
      </c>
      <c r="G3507" s="284"/>
      <c r="H3507" s="287">
        <v>107.45</v>
      </c>
      <c r="I3507" s="288"/>
      <c r="J3507" s="284"/>
      <c r="K3507" s="284"/>
      <c r="L3507" s="289"/>
      <c r="M3507" s="290"/>
      <c r="N3507" s="291"/>
      <c r="O3507" s="291"/>
      <c r="P3507" s="291"/>
      <c r="Q3507" s="291"/>
      <c r="R3507" s="291"/>
      <c r="S3507" s="291"/>
      <c r="T3507" s="292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T3507" s="293" t="s">
        <v>260</v>
      </c>
      <c r="AU3507" s="293" t="s">
        <v>93</v>
      </c>
      <c r="AV3507" s="16" t="s">
        <v>273</v>
      </c>
      <c r="AW3507" s="16" t="s">
        <v>40</v>
      </c>
      <c r="AX3507" s="16" t="s">
        <v>84</v>
      </c>
      <c r="AY3507" s="293" t="s">
        <v>251</v>
      </c>
    </row>
    <row r="3508" s="15" customFormat="1">
      <c r="A3508" s="15"/>
      <c r="B3508" s="272"/>
      <c r="C3508" s="273"/>
      <c r="D3508" s="251" t="s">
        <v>260</v>
      </c>
      <c r="E3508" s="274" t="s">
        <v>1</v>
      </c>
      <c r="F3508" s="275" t="s">
        <v>627</v>
      </c>
      <c r="G3508" s="273"/>
      <c r="H3508" s="274" t="s">
        <v>1</v>
      </c>
      <c r="I3508" s="276"/>
      <c r="J3508" s="273"/>
      <c r="K3508" s="273"/>
      <c r="L3508" s="277"/>
      <c r="M3508" s="278"/>
      <c r="N3508" s="279"/>
      <c r="O3508" s="279"/>
      <c r="P3508" s="279"/>
      <c r="Q3508" s="279"/>
      <c r="R3508" s="279"/>
      <c r="S3508" s="279"/>
      <c r="T3508" s="280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81" t="s">
        <v>260</v>
      </c>
      <c r="AU3508" s="281" t="s">
        <v>93</v>
      </c>
      <c r="AV3508" s="15" t="s">
        <v>91</v>
      </c>
      <c r="AW3508" s="15" t="s">
        <v>40</v>
      </c>
      <c r="AX3508" s="15" t="s">
        <v>84</v>
      </c>
      <c r="AY3508" s="281" t="s">
        <v>251</v>
      </c>
    </row>
    <row r="3509" s="13" customFormat="1">
      <c r="A3509" s="13"/>
      <c r="B3509" s="249"/>
      <c r="C3509" s="250"/>
      <c r="D3509" s="251" t="s">
        <v>260</v>
      </c>
      <c r="E3509" s="252" t="s">
        <v>1</v>
      </c>
      <c r="F3509" s="253" t="s">
        <v>3337</v>
      </c>
      <c r="G3509" s="250"/>
      <c r="H3509" s="254">
        <v>25.309999999999999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260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251</v>
      </c>
    </row>
    <row r="3510" s="13" customFormat="1">
      <c r="A3510" s="13"/>
      <c r="B3510" s="249"/>
      <c r="C3510" s="250"/>
      <c r="D3510" s="251" t="s">
        <v>260</v>
      </c>
      <c r="E3510" s="252" t="s">
        <v>1</v>
      </c>
      <c r="F3510" s="253" t="s">
        <v>3338</v>
      </c>
      <c r="G3510" s="250"/>
      <c r="H3510" s="254">
        <v>2.1800000000000002</v>
      </c>
      <c r="I3510" s="255"/>
      <c r="J3510" s="250"/>
      <c r="K3510" s="250"/>
      <c r="L3510" s="256"/>
      <c r="M3510" s="257"/>
      <c r="N3510" s="258"/>
      <c r="O3510" s="258"/>
      <c r="P3510" s="258"/>
      <c r="Q3510" s="258"/>
      <c r="R3510" s="258"/>
      <c r="S3510" s="258"/>
      <c r="T3510" s="25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60" t="s">
        <v>260</v>
      </c>
      <c r="AU3510" s="260" t="s">
        <v>93</v>
      </c>
      <c r="AV3510" s="13" t="s">
        <v>93</v>
      </c>
      <c r="AW3510" s="13" t="s">
        <v>40</v>
      </c>
      <c r="AX3510" s="13" t="s">
        <v>84</v>
      </c>
      <c r="AY3510" s="260" t="s">
        <v>251</v>
      </c>
    </row>
    <row r="3511" s="13" customFormat="1">
      <c r="A3511" s="13"/>
      <c r="B3511" s="249"/>
      <c r="C3511" s="250"/>
      <c r="D3511" s="251" t="s">
        <v>260</v>
      </c>
      <c r="E3511" s="252" t="s">
        <v>1</v>
      </c>
      <c r="F3511" s="253" t="s">
        <v>3339</v>
      </c>
      <c r="G3511" s="250"/>
      <c r="H3511" s="254">
        <v>19</v>
      </c>
      <c r="I3511" s="255"/>
      <c r="J3511" s="250"/>
      <c r="K3511" s="250"/>
      <c r="L3511" s="256"/>
      <c r="M3511" s="257"/>
      <c r="N3511" s="258"/>
      <c r="O3511" s="258"/>
      <c r="P3511" s="258"/>
      <c r="Q3511" s="258"/>
      <c r="R3511" s="258"/>
      <c r="S3511" s="258"/>
      <c r="T3511" s="25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60" t="s">
        <v>260</v>
      </c>
      <c r="AU3511" s="260" t="s">
        <v>93</v>
      </c>
      <c r="AV3511" s="13" t="s">
        <v>93</v>
      </c>
      <c r="AW3511" s="13" t="s">
        <v>40</v>
      </c>
      <c r="AX3511" s="13" t="s">
        <v>84</v>
      </c>
      <c r="AY3511" s="260" t="s">
        <v>251</v>
      </c>
    </row>
    <row r="3512" s="13" customFormat="1">
      <c r="A3512" s="13"/>
      <c r="B3512" s="249"/>
      <c r="C3512" s="250"/>
      <c r="D3512" s="251" t="s">
        <v>260</v>
      </c>
      <c r="E3512" s="252" t="s">
        <v>1</v>
      </c>
      <c r="F3512" s="253" t="s">
        <v>3340</v>
      </c>
      <c r="G3512" s="250"/>
      <c r="H3512" s="254">
        <v>32.140000000000001</v>
      </c>
      <c r="I3512" s="255"/>
      <c r="J3512" s="250"/>
      <c r="K3512" s="250"/>
      <c r="L3512" s="256"/>
      <c r="M3512" s="257"/>
      <c r="N3512" s="258"/>
      <c r="O3512" s="258"/>
      <c r="P3512" s="258"/>
      <c r="Q3512" s="258"/>
      <c r="R3512" s="258"/>
      <c r="S3512" s="258"/>
      <c r="T3512" s="25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60" t="s">
        <v>260</v>
      </c>
      <c r="AU3512" s="260" t="s">
        <v>93</v>
      </c>
      <c r="AV3512" s="13" t="s">
        <v>93</v>
      </c>
      <c r="AW3512" s="13" t="s">
        <v>40</v>
      </c>
      <c r="AX3512" s="13" t="s">
        <v>84</v>
      </c>
      <c r="AY3512" s="260" t="s">
        <v>251</v>
      </c>
    </row>
    <row r="3513" s="16" customFormat="1">
      <c r="A3513" s="16"/>
      <c r="B3513" s="283"/>
      <c r="C3513" s="284"/>
      <c r="D3513" s="251" t="s">
        <v>260</v>
      </c>
      <c r="E3513" s="285" t="s">
        <v>1</v>
      </c>
      <c r="F3513" s="286" t="s">
        <v>329</v>
      </c>
      <c r="G3513" s="284"/>
      <c r="H3513" s="287">
        <v>78.629999999999995</v>
      </c>
      <c r="I3513" s="288"/>
      <c r="J3513" s="284"/>
      <c r="K3513" s="284"/>
      <c r="L3513" s="289"/>
      <c r="M3513" s="290"/>
      <c r="N3513" s="291"/>
      <c r="O3513" s="291"/>
      <c r="P3513" s="291"/>
      <c r="Q3513" s="291"/>
      <c r="R3513" s="291"/>
      <c r="S3513" s="291"/>
      <c r="T3513" s="292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T3513" s="293" t="s">
        <v>260</v>
      </c>
      <c r="AU3513" s="293" t="s">
        <v>93</v>
      </c>
      <c r="AV3513" s="16" t="s">
        <v>273</v>
      </c>
      <c r="AW3513" s="16" t="s">
        <v>40</v>
      </c>
      <c r="AX3513" s="16" t="s">
        <v>84</v>
      </c>
      <c r="AY3513" s="293" t="s">
        <v>251</v>
      </c>
    </row>
    <row r="3514" s="15" customFormat="1">
      <c r="A3514" s="15"/>
      <c r="B3514" s="272"/>
      <c r="C3514" s="273"/>
      <c r="D3514" s="251" t="s">
        <v>260</v>
      </c>
      <c r="E3514" s="274" t="s">
        <v>1</v>
      </c>
      <c r="F3514" s="275" t="s">
        <v>629</v>
      </c>
      <c r="G3514" s="273"/>
      <c r="H3514" s="274" t="s">
        <v>1</v>
      </c>
      <c r="I3514" s="276"/>
      <c r="J3514" s="273"/>
      <c r="K3514" s="273"/>
      <c r="L3514" s="277"/>
      <c r="M3514" s="278"/>
      <c r="N3514" s="279"/>
      <c r="O3514" s="279"/>
      <c r="P3514" s="279"/>
      <c r="Q3514" s="279"/>
      <c r="R3514" s="279"/>
      <c r="S3514" s="279"/>
      <c r="T3514" s="280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81" t="s">
        <v>260</v>
      </c>
      <c r="AU3514" s="281" t="s">
        <v>93</v>
      </c>
      <c r="AV3514" s="15" t="s">
        <v>91</v>
      </c>
      <c r="AW3514" s="15" t="s">
        <v>40</v>
      </c>
      <c r="AX3514" s="15" t="s">
        <v>84</v>
      </c>
      <c r="AY3514" s="281" t="s">
        <v>251</v>
      </c>
    </row>
    <row r="3515" s="13" customFormat="1">
      <c r="A3515" s="13"/>
      <c r="B3515" s="249"/>
      <c r="C3515" s="250"/>
      <c r="D3515" s="251" t="s">
        <v>260</v>
      </c>
      <c r="E3515" s="252" t="s">
        <v>1</v>
      </c>
      <c r="F3515" s="253" t="s">
        <v>3341</v>
      </c>
      <c r="G3515" s="250"/>
      <c r="H3515" s="254">
        <v>2.1800000000000002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260</v>
      </c>
      <c r="AU3515" s="260" t="s">
        <v>93</v>
      </c>
      <c r="AV3515" s="13" t="s">
        <v>93</v>
      </c>
      <c r="AW3515" s="13" t="s">
        <v>40</v>
      </c>
      <c r="AX3515" s="13" t="s">
        <v>84</v>
      </c>
      <c r="AY3515" s="260" t="s">
        <v>251</v>
      </c>
    </row>
    <row r="3516" s="13" customFormat="1">
      <c r="A3516" s="13"/>
      <c r="B3516" s="249"/>
      <c r="C3516" s="250"/>
      <c r="D3516" s="251" t="s">
        <v>260</v>
      </c>
      <c r="E3516" s="252" t="s">
        <v>1</v>
      </c>
      <c r="F3516" s="253" t="s">
        <v>3342</v>
      </c>
      <c r="G3516" s="250"/>
      <c r="H3516" s="254">
        <v>25.600000000000001</v>
      </c>
      <c r="I3516" s="255"/>
      <c r="J3516" s="250"/>
      <c r="K3516" s="250"/>
      <c r="L3516" s="256"/>
      <c r="M3516" s="257"/>
      <c r="N3516" s="258"/>
      <c r="O3516" s="258"/>
      <c r="P3516" s="258"/>
      <c r="Q3516" s="258"/>
      <c r="R3516" s="258"/>
      <c r="S3516" s="258"/>
      <c r="T3516" s="25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60" t="s">
        <v>260</v>
      </c>
      <c r="AU3516" s="260" t="s">
        <v>93</v>
      </c>
      <c r="AV3516" s="13" t="s">
        <v>93</v>
      </c>
      <c r="AW3516" s="13" t="s">
        <v>40</v>
      </c>
      <c r="AX3516" s="13" t="s">
        <v>84</v>
      </c>
      <c r="AY3516" s="260" t="s">
        <v>251</v>
      </c>
    </row>
    <row r="3517" s="13" customFormat="1">
      <c r="A3517" s="13"/>
      <c r="B3517" s="249"/>
      <c r="C3517" s="250"/>
      <c r="D3517" s="251" t="s">
        <v>260</v>
      </c>
      <c r="E3517" s="252" t="s">
        <v>1</v>
      </c>
      <c r="F3517" s="253" t="s">
        <v>3343</v>
      </c>
      <c r="G3517" s="250"/>
      <c r="H3517" s="254">
        <v>21.09</v>
      </c>
      <c r="I3517" s="255"/>
      <c r="J3517" s="250"/>
      <c r="K3517" s="250"/>
      <c r="L3517" s="256"/>
      <c r="M3517" s="257"/>
      <c r="N3517" s="258"/>
      <c r="O3517" s="258"/>
      <c r="P3517" s="258"/>
      <c r="Q3517" s="258"/>
      <c r="R3517" s="258"/>
      <c r="S3517" s="258"/>
      <c r="T3517" s="25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60" t="s">
        <v>260</v>
      </c>
      <c r="AU3517" s="260" t="s">
        <v>93</v>
      </c>
      <c r="AV3517" s="13" t="s">
        <v>93</v>
      </c>
      <c r="AW3517" s="13" t="s">
        <v>40</v>
      </c>
      <c r="AX3517" s="13" t="s">
        <v>84</v>
      </c>
      <c r="AY3517" s="260" t="s">
        <v>251</v>
      </c>
    </row>
    <row r="3518" s="13" customFormat="1">
      <c r="A3518" s="13"/>
      <c r="B3518" s="249"/>
      <c r="C3518" s="250"/>
      <c r="D3518" s="251" t="s">
        <v>260</v>
      </c>
      <c r="E3518" s="252" t="s">
        <v>1</v>
      </c>
      <c r="F3518" s="253" t="s">
        <v>3344</v>
      </c>
      <c r="G3518" s="250"/>
      <c r="H3518" s="254">
        <v>26.030000000000001</v>
      </c>
      <c r="I3518" s="255"/>
      <c r="J3518" s="250"/>
      <c r="K3518" s="250"/>
      <c r="L3518" s="256"/>
      <c r="M3518" s="257"/>
      <c r="N3518" s="258"/>
      <c r="O3518" s="258"/>
      <c r="P3518" s="258"/>
      <c r="Q3518" s="258"/>
      <c r="R3518" s="258"/>
      <c r="S3518" s="258"/>
      <c r="T3518" s="25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60" t="s">
        <v>260</v>
      </c>
      <c r="AU3518" s="260" t="s">
        <v>93</v>
      </c>
      <c r="AV3518" s="13" t="s">
        <v>93</v>
      </c>
      <c r="AW3518" s="13" t="s">
        <v>40</v>
      </c>
      <c r="AX3518" s="13" t="s">
        <v>84</v>
      </c>
      <c r="AY3518" s="260" t="s">
        <v>251</v>
      </c>
    </row>
    <row r="3519" s="16" customFormat="1">
      <c r="A3519" s="16"/>
      <c r="B3519" s="283"/>
      <c r="C3519" s="284"/>
      <c r="D3519" s="251" t="s">
        <v>260</v>
      </c>
      <c r="E3519" s="285" t="s">
        <v>1</v>
      </c>
      <c r="F3519" s="286" t="s">
        <v>329</v>
      </c>
      <c r="G3519" s="284"/>
      <c r="H3519" s="287">
        <v>74.900000000000006</v>
      </c>
      <c r="I3519" s="288"/>
      <c r="J3519" s="284"/>
      <c r="K3519" s="284"/>
      <c r="L3519" s="289"/>
      <c r="M3519" s="290"/>
      <c r="N3519" s="291"/>
      <c r="O3519" s="291"/>
      <c r="P3519" s="291"/>
      <c r="Q3519" s="291"/>
      <c r="R3519" s="291"/>
      <c r="S3519" s="291"/>
      <c r="T3519" s="292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T3519" s="293" t="s">
        <v>260</v>
      </c>
      <c r="AU3519" s="293" t="s">
        <v>93</v>
      </c>
      <c r="AV3519" s="16" t="s">
        <v>273</v>
      </c>
      <c r="AW3519" s="16" t="s">
        <v>40</v>
      </c>
      <c r="AX3519" s="16" t="s">
        <v>84</v>
      </c>
      <c r="AY3519" s="293" t="s">
        <v>251</v>
      </c>
    </row>
    <row r="3520" s="15" customFormat="1">
      <c r="A3520" s="15"/>
      <c r="B3520" s="272"/>
      <c r="C3520" s="273"/>
      <c r="D3520" s="251" t="s">
        <v>260</v>
      </c>
      <c r="E3520" s="274" t="s">
        <v>1</v>
      </c>
      <c r="F3520" s="275" t="s">
        <v>630</v>
      </c>
      <c r="G3520" s="273"/>
      <c r="H3520" s="274" t="s">
        <v>1</v>
      </c>
      <c r="I3520" s="276"/>
      <c r="J3520" s="273"/>
      <c r="K3520" s="273"/>
      <c r="L3520" s="277"/>
      <c r="M3520" s="278"/>
      <c r="N3520" s="279"/>
      <c r="O3520" s="279"/>
      <c r="P3520" s="279"/>
      <c r="Q3520" s="279"/>
      <c r="R3520" s="279"/>
      <c r="S3520" s="279"/>
      <c r="T3520" s="280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81" t="s">
        <v>260</v>
      </c>
      <c r="AU3520" s="281" t="s">
        <v>93</v>
      </c>
      <c r="AV3520" s="15" t="s">
        <v>91</v>
      </c>
      <c r="AW3520" s="15" t="s">
        <v>40</v>
      </c>
      <c r="AX3520" s="15" t="s">
        <v>84</v>
      </c>
      <c r="AY3520" s="281" t="s">
        <v>251</v>
      </c>
    </row>
    <row r="3521" s="13" customFormat="1">
      <c r="A3521" s="13"/>
      <c r="B3521" s="249"/>
      <c r="C3521" s="250"/>
      <c r="D3521" s="251" t="s">
        <v>260</v>
      </c>
      <c r="E3521" s="252" t="s">
        <v>1</v>
      </c>
      <c r="F3521" s="253" t="s">
        <v>3345</v>
      </c>
      <c r="G3521" s="250"/>
      <c r="H3521" s="254">
        <v>2.4900000000000002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260</v>
      </c>
      <c r="AU3521" s="260" t="s">
        <v>93</v>
      </c>
      <c r="AV3521" s="13" t="s">
        <v>93</v>
      </c>
      <c r="AW3521" s="13" t="s">
        <v>40</v>
      </c>
      <c r="AX3521" s="13" t="s">
        <v>84</v>
      </c>
      <c r="AY3521" s="260" t="s">
        <v>251</v>
      </c>
    </row>
    <row r="3522" s="13" customFormat="1">
      <c r="A3522" s="13"/>
      <c r="B3522" s="249"/>
      <c r="C3522" s="250"/>
      <c r="D3522" s="251" t="s">
        <v>260</v>
      </c>
      <c r="E3522" s="252" t="s">
        <v>1</v>
      </c>
      <c r="F3522" s="253" t="s">
        <v>3346</v>
      </c>
      <c r="G3522" s="250"/>
      <c r="H3522" s="254">
        <v>25.34</v>
      </c>
      <c r="I3522" s="255"/>
      <c r="J3522" s="250"/>
      <c r="K3522" s="250"/>
      <c r="L3522" s="256"/>
      <c r="M3522" s="257"/>
      <c r="N3522" s="258"/>
      <c r="O3522" s="258"/>
      <c r="P3522" s="258"/>
      <c r="Q3522" s="258"/>
      <c r="R3522" s="258"/>
      <c r="S3522" s="258"/>
      <c r="T3522" s="259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60" t="s">
        <v>260</v>
      </c>
      <c r="AU3522" s="260" t="s">
        <v>93</v>
      </c>
      <c r="AV3522" s="13" t="s">
        <v>93</v>
      </c>
      <c r="AW3522" s="13" t="s">
        <v>40</v>
      </c>
      <c r="AX3522" s="13" t="s">
        <v>84</v>
      </c>
      <c r="AY3522" s="260" t="s">
        <v>251</v>
      </c>
    </row>
    <row r="3523" s="13" customFormat="1">
      <c r="A3523" s="13"/>
      <c r="B3523" s="249"/>
      <c r="C3523" s="250"/>
      <c r="D3523" s="251" t="s">
        <v>260</v>
      </c>
      <c r="E3523" s="252" t="s">
        <v>1</v>
      </c>
      <c r="F3523" s="253" t="s">
        <v>3347</v>
      </c>
      <c r="G3523" s="250"/>
      <c r="H3523" s="254">
        <v>20.940000000000001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260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251</v>
      </c>
    </row>
    <row r="3524" s="13" customFormat="1">
      <c r="A3524" s="13"/>
      <c r="B3524" s="249"/>
      <c r="C3524" s="250"/>
      <c r="D3524" s="251" t="s">
        <v>260</v>
      </c>
      <c r="E3524" s="252" t="s">
        <v>1</v>
      </c>
      <c r="F3524" s="253" t="s">
        <v>3348</v>
      </c>
      <c r="G3524" s="250"/>
      <c r="H3524" s="254">
        <v>25.780000000000001</v>
      </c>
      <c r="I3524" s="255"/>
      <c r="J3524" s="250"/>
      <c r="K3524" s="250"/>
      <c r="L3524" s="256"/>
      <c r="M3524" s="257"/>
      <c r="N3524" s="258"/>
      <c r="O3524" s="258"/>
      <c r="P3524" s="258"/>
      <c r="Q3524" s="258"/>
      <c r="R3524" s="258"/>
      <c r="S3524" s="258"/>
      <c r="T3524" s="259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60" t="s">
        <v>260</v>
      </c>
      <c r="AU3524" s="260" t="s">
        <v>93</v>
      </c>
      <c r="AV3524" s="13" t="s">
        <v>93</v>
      </c>
      <c r="AW3524" s="13" t="s">
        <v>40</v>
      </c>
      <c r="AX3524" s="13" t="s">
        <v>84</v>
      </c>
      <c r="AY3524" s="260" t="s">
        <v>251</v>
      </c>
    </row>
    <row r="3525" s="16" customFormat="1">
      <c r="A3525" s="16"/>
      <c r="B3525" s="283"/>
      <c r="C3525" s="284"/>
      <c r="D3525" s="251" t="s">
        <v>260</v>
      </c>
      <c r="E3525" s="285" t="s">
        <v>1</v>
      </c>
      <c r="F3525" s="286" t="s">
        <v>329</v>
      </c>
      <c r="G3525" s="284"/>
      <c r="H3525" s="287">
        <v>74.549999999999997</v>
      </c>
      <c r="I3525" s="288"/>
      <c r="J3525" s="284"/>
      <c r="K3525" s="284"/>
      <c r="L3525" s="289"/>
      <c r="M3525" s="290"/>
      <c r="N3525" s="291"/>
      <c r="O3525" s="291"/>
      <c r="P3525" s="291"/>
      <c r="Q3525" s="291"/>
      <c r="R3525" s="291"/>
      <c r="S3525" s="291"/>
      <c r="T3525" s="292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T3525" s="293" t="s">
        <v>260</v>
      </c>
      <c r="AU3525" s="293" t="s">
        <v>93</v>
      </c>
      <c r="AV3525" s="16" t="s">
        <v>273</v>
      </c>
      <c r="AW3525" s="16" t="s">
        <v>40</v>
      </c>
      <c r="AX3525" s="16" t="s">
        <v>84</v>
      </c>
      <c r="AY3525" s="293" t="s">
        <v>251</v>
      </c>
    </row>
    <row r="3526" s="15" customFormat="1">
      <c r="A3526" s="15"/>
      <c r="B3526" s="272"/>
      <c r="C3526" s="273"/>
      <c r="D3526" s="251" t="s">
        <v>260</v>
      </c>
      <c r="E3526" s="274" t="s">
        <v>1</v>
      </c>
      <c r="F3526" s="275" t="s">
        <v>631</v>
      </c>
      <c r="G3526" s="273"/>
      <c r="H3526" s="274" t="s">
        <v>1</v>
      </c>
      <c r="I3526" s="276"/>
      <c r="J3526" s="273"/>
      <c r="K3526" s="273"/>
      <c r="L3526" s="277"/>
      <c r="M3526" s="278"/>
      <c r="N3526" s="279"/>
      <c r="O3526" s="279"/>
      <c r="P3526" s="279"/>
      <c r="Q3526" s="279"/>
      <c r="R3526" s="279"/>
      <c r="S3526" s="279"/>
      <c r="T3526" s="280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T3526" s="281" t="s">
        <v>260</v>
      </c>
      <c r="AU3526" s="281" t="s">
        <v>93</v>
      </c>
      <c r="AV3526" s="15" t="s">
        <v>91</v>
      </c>
      <c r="AW3526" s="15" t="s">
        <v>40</v>
      </c>
      <c r="AX3526" s="15" t="s">
        <v>84</v>
      </c>
      <c r="AY3526" s="281" t="s">
        <v>251</v>
      </c>
    </row>
    <row r="3527" s="13" customFormat="1">
      <c r="A3527" s="13"/>
      <c r="B3527" s="249"/>
      <c r="C3527" s="250"/>
      <c r="D3527" s="251" t="s">
        <v>260</v>
      </c>
      <c r="E3527" s="252" t="s">
        <v>1</v>
      </c>
      <c r="F3527" s="253" t="s">
        <v>3349</v>
      </c>
      <c r="G3527" s="250"/>
      <c r="H3527" s="254">
        <v>2.1800000000000002</v>
      </c>
      <c r="I3527" s="255"/>
      <c r="J3527" s="250"/>
      <c r="K3527" s="250"/>
      <c r="L3527" s="256"/>
      <c r="M3527" s="257"/>
      <c r="N3527" s="258"/>
      <c r="O3527" s="258"/>
      <c r="P3527" s="258"/>
      <c r="Q3527" s="258"/>
      <c r="R3527" s="258"/>
      <c r="S3527" s="258"/>
      <c r="T3527" s="25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60" t="s">
        <v>260</v>
      </c>
      <c r="AU3527" s="260" t="s">
        <v>93</v>
      </c>
      <c r="AV3527" s="13" t="s">
        <v>93</v>
      </c>
      <c r="AW3527" s="13" t="s">
        <v>40</v>
      </c>
      <c r="AX3527" s="13" t="s">
        <v>84</v>
      </c>
      <c r="AY3527" s="260" t="s">
        <v>251</v>
      </c>
    </row>
    <row r="3528" s="13" customFormat="1">
      <c r="A3528" s="13"/>
      <c r="B3528" s="249"/>
      <c r="C3528" s="250"/>
      <c r="D3528" s="251" t="s">
        <v>260</v>
      </c>
      <c r="E3528" s="252" t="s">
        <v>1</v>
      </c>
      <c r="F3528" s="253" t="s">
        <v>3350</v>
      </c>
      <c r="G3528" s="250"/>
      <c r="H3528" s="254">
        <v>25.600000000000001</v>
      </c>
      <c r="I3528" s="255"/>
      <c r="J3528" s="250"/>
      <c r="K3528" s="250"/>
      <c r="L3528" s="256"/>
      <c r="M3528" s="257"/>
      <c r="N3528" s="258"/>
      <c r="O3528" s="258"/>
      <c r="P3528" s="258"/>
      <c r="Q3528" s="258"/>
      <c r="R3528" s="258"/>
      <c r="S3528" s="258"/>
      <c r="T3528" s="259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60" t="s">
        <v>260</v>
      </c>
      <c r="AU3528" s="260" t="s">
        <v>93</v>
      </c>
      <c r="AV3528" s="13" t="s">
        <v>93</v>
      </c>
      <c r="AW3528" s="13" t="s">
        <v>40</v>
      </c>
      <c r="AX3528" s="13" t="s">
        <v>84</v>
      </c>
      <c r="AY3528" s="260" t="s">
        <v>251</v>
      </c>
    </row>
    <row r="3529" s="13" customFormat="1">
      <c r="A3529" s="13"/>
      <c r="B3529" s="249"/>
      <c r="C3529" s="250"/>
      <c r="D3529" s="251" t="s">
        <v>260</v>
      </c>
      <c r="E3529" s="252" t="s">
        <v>1</v>
      </c>
      <c r="F3529" s="253" t="s">
        <v>3351</v>
      </c>
      <c r="G3529" s="250"/>
      <c r="H3529" s="254">
        <v>21.09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260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251</v>
      </c>
    </row>
    <row r="3530" s="13" customFormat="1">
      <c r="A3530" s="13"/>
      <c r="B3530" s="249"/>
      <c r="C3530" s="250"/>
      <c r="D3530" s="251" t="s">
        <v>260</v>
      </c>
      <c r="E3530" s="252" t="s">
        <v>1</v>
      </c>
      <c r="F3530" s="253" t="s">
        <v>3352</v>
      </c>
      <c r="G3530" s="250"/>
      <c r="H3530" s="254">
        <v>26.030000000000001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260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251</v>
      </c>
    </row>
    <row r="3531" s="16" customFormat="1">
      <c r="A3531" s="16"/>
      <c r="B3531" s="283"/>
      <c r="C3531" s="284"/>
      <c r="D3531" s="251" t="s">
        <v>260</v>
      </c>
      <c r="E3531" s="285" t="s">
        <v>1</v>
      </c>
      <c r="F3531" s="286" t="s">
        <v>329</v>
      </c>
      <c r="G3531" s="284"/>
      <c r="H3531" s="287">
        <v>74.900000000000006</v>
      </c>
      <c r="I3531" s="288"/>
      <c r="J3531" s="284"/>
      <c r="K3531" s="284"/>
      <c r="L3531" s="289"/>
      <c r="M3531" s="290"/>
      <c r="N3531" s="291"/>
      <c r="O3531" s="291"/>
      <c r="P3531" s="291"/>
      <c r="Q3531" s="291"/>
      <c r="R3531" s="291"/>
      <c r="S3531" s="291"/>
      <c r="T3531" s="292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T3531" s="293" t="s">
        <v>260</v>
      </c>
      <c r="AU3531" s="293" t="s">
        <v>93</v>
      </c>
      <c r="AV3531" s="16" t="s">
        <v>273</v>
      </c>
      <c r="AW3531" s="16" t="s">
        <v>40</v>
      </c>
      <c r="AX3531" s="16" t="s">
        <v>84</v>
      </c>
      <c r="AY3531" s="293" t="s">
        <v>251</v>
      </c>
    </row>
    <row r="3532" s="15" customFormat="1">
      <c r="A3532" s="15"/>
      <c r="B3532" s="272"/>
      <c r="C3532" s="273"/>
      <c r="D3532" s="251" t="s">
        <v>260</v>
      </c>
      <c r="E3532" s="274" t="s">
        <v>1</v>
      </c>
      <c r="F3532" s="275" t="s">
        <v>620</v>
      </c>
      <c r="G3532" s="273"/>
      <c r="H3532" s="274" t="s">
        <v>1</v>
      </c>
      <c r="I3532" s="276"/>
      <c r="J3532" s="273"/>
      <c r="K3532" s="273"/>
      <c r="L3532" s="277"/>
      <c r="M3532" s="278"/>
      <c r="N3532" s="279"/>
      <c r="O3532" s="279"/>
      <c r="P3532" s="279"/>
      <c r="Q3532" s="279"/>
      <c r="R3532" s="279"/>
      <c r="S3532" s="279"/>
      <c r="T3532" s="280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T3532" s="281" t="s">
        <v>260</v>
      </c>
      <c r="AU3532" s="281" t="s">
        <v>93</v>
      </c>
      <c r="AV3532" s="15" t="s">
        <v>91</v>
      </c>
      <c r="AW3532" s="15" t="s">
        <v>40</v>
      </c>
      <c r="AX3532" s="15" t="s">
        <v>84</v>
      </c>
      <c r="AY3532" s="281" t="s">
        <v>251</v>
      </c>
    </row>
    <row r="3533" s="13" customFormat="1">
      <c r="A3533" s="13"/>
      <c r="B3533" s="249"/>
      <c r="C3533" s="250"/>
      <c r="D3533" s="251" t="s">
        <v>260</v>
      </c>
      <c r="E3533" s="252" t="s">
        <v>1</v>
      </c>
      <c r="F3533" s="253" t="s">
        <v>3353</v>
      </c>
      <c r="G3533" s="250"/>
      <c r="H3533" s="254">
        <v>7.6200000000000001</v>
      </c>
      <c r="I3533" s="255"/>
      <c r="J3533" s="250"/>
      <c r="K3533" s="250"/>
      <c r="L3533" s="256"/>
      <c r="M3533" s="257"/>
      <c r="N3533" s="258"/>
      <c r="O3533" s="258"/>
      <c r="P3533" s="258"/>
      <c r="Q3533" s="258"/>
      <c r="R3533" s="258"/>
      <c r="S3533" s="258"/>
      <c r="T3533" s="259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60" t="s">
        <v>260</v>
      </c>
      <c r="AU3533" s="260" t="s">
        <v>93</v>
      </c>
      <c r="AV3533" s="13" t="s">
        <v>93</v>
      </c>
      <c r="AW3533" s="13" t="s">
        <v>40</v>
      </c>
      <c r="AX3533" s="13" t="s">
        <v>84</v>
      </c>
      <c r="AY3533" s="260" t="s">
        <v>251</v>
      </c>
    </row>
    <row r="3534" s="16" customFormat="1">
      <c r="A3534" s="16"/>
      <c r="B3534" s="283"/>
      <c r="C3534" s="284"/>
      <c r="D3534" s="251" t="s">
        <v>260</v>
      </c>
      <c r="E3534" s="285" t="s">
        <v>1</v>
      </c>
      <c r="F3534" s="286" t="s">
        <v>329</v>
      </c>
      <c r="G3534" s="284"/>
      <c r="H3534" s="287">
        <v>7.6200000000000001</v>
      </c>
      <c r="I3534" s="288"/>
      <c r="J3534" s="284"/>
      <c r="K3534" s="284"/>
      <c r="L3534" s="289"/>
      <c r="M3534" s="290"/>
      <c r="N3534" s="291"/>
      <c r="O3534" s="291"/>
      <c r="P3534" s="291"/>
      <c r="Q3534" s="291"/>
      <c r="R3534" s="291"/>
      <c r="S3534" s="291"/>
      <c r="T3534" s="292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T3534" s="293" t="s">
        <v>260</v>
      </c>
      <c r="AU3534" s="293" t="s">
        <v>93</v>
      </c>
      <c r="AV3534" s="16" t="s">
        <v>273</v>
      </c>
      <c r="AW3534" s="16" t="s">
        <v>40</v>
      </c>
      <c r="AX3534" s="16" t="s">
        <v>84</v>
      </c>
      <c r="AY3534" s="293" t="s">
        <v>251</v>
      </c>
    </row>
    <row r="3535" s="15" customFormat="1">
      <c r="A3535" s="15"/>
      <c r="B3535" s="272"/>
      <c r="C3535" s="273"/>
      <c r="D3535" s="251" t="s">
        <v>260</v>
      </c>
      <c r="E3535" s="274" t="s">
        <v>1</v>
      </c>
      <c r="F3535" s="275" t="s">
        <v>3354</v>
      </c>
      <c r="G3535" s="273"/>
      <c r="H3535" s="274" t="s">
        <v>1</v>
      </c>
      <c r="I3535" s="276"/>
      <c r="J3535" s="273"/>
      <c r="K3535" s="273"/>
      <c r="L3535" s="277"/>
      <c r="M3535" s="278"/>
      <c r="N3535" s="279"/>
      <c r="O3535" s="279"/>
      <c r="P3535" s="279"/>
      <c r="Q3535" s="279"/>
      <c r="R3535" s="279"/>
      <c r="S3535" s="279"/>
      <c r="T3535" s="280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81" t="s">
        <v>260</v>
      </c>
      <c r="AU3535" s="281" t="s">
        <v>93</v>
      </c>
      <c r="AV3535" s="15" t="s">
        <v>91</v>
      </c>
      <c r="AW3535" s="15" t="s">
        <v>40</v>
      </c>
      <c r="AX3535" s="15" t="s">
        <v>84</v>
      </c>
      <c r="AY3535" s="281" t="s">
        <v>251</v>
      </c>
    </row>
    <row r="3536" s="15" customFormat="1">
      <c r="A3536" s="15"/>
      <c r="B3536" s="272"/>
      <c r="C3536" s="273"/>
      <c r="D3536" s="251" t="s">
        <v>260</v>
      </c>
      <c r="E3536" s="274" t="s">
        <v>1</v>
      </c>
      <c r="F3536" s="275" t="s">
        <v>330</v>
      </c>
      <c r="G3536" s="273"/>
      <c r="H3536" s="274" t="s">
        <v>1</v>
      </c>
      <c r="I3536" s="276"/>
      <c r="J3536" s="273"/>
      <c r="K3536" s="273"/>
      <c r="L3536" s="277"/>
      <c r="M3536" s="278"/>
      <c r="N3536" s="279"/>
      <c r="O3536" s="279"/>
      <c r="P3536" s="279"/>
      <c r="Q3536" s="279"/>
      <c r="R3536" s="279"/>
      <c r="S3536" s="279"/>
      <c r="T3536" s="280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T3536" s="281" t="s">
        <v>260</v>
      </c>
      <c r="AU3536" s="281" t="s">
        <v>93</v>
      </c>
      <c r="AV3536" s="15" t="s">
        <v>91</v>
      </c>
      <c r="AW3536" s="15" t="s">
        <v>40</v>
      </c>
      <c r="AX3536" s="15" t="s">
        <v>84</v>
      </c>
      <c r="AY3536" s="281" t="s">
        <v>251</v>
      </c>
    </row>
    <row r="3537" s="13" customFormat="1">
      <c r="A3537" s="13"/>
      <c r="B3537" s="249"/>
      <c r="C3537" s="250"/>
      <c r="D3537" s="251" t="s">
        <v>260</v>
      </c>
      <c r="E3537" s="252" t="s">
        <v>1</v>
      </c>
      <c r="F3537" s="253" t="s">
        <v>3355</v>
      </c>
      <c r="G3537" s="250"/>
      <c r="H3537" s="254">
        <v>3.6400000000000001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260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251</v>
      </c>
    </row>
    <row r="3538" s="13" customFormat="1">
      <c r="A3538" s="13"/>
      <c r="B3538" s="249"/>
      <c r="C3538" s="250"/>
      <c r="D3538" s="251" t="s">
        <v>260</v>
      </c>
      <c r="E3538" s="252" t="s">
        <v>1</v>
      </c>
      <c r="F3538" s="253" t="s">
        <v>3356</v>
      </c>
      <c r="G3538" s="250"/>
      <c r="H3538" s="254">
        <v>3.6400000000000001</v>
      </c>
      <c r="I3538" s="255"/>
      <c r="J3538" s="250"/>
      <c r="K3538" s="250"/>
      <c r="L3538" s="256"/>
      <c r="M3538" s="257"/>
      <c r="N3538" s="258"/>
      <c r="O3538" s="258"/>
      <c r="P3538" s="258"/>
      <c r="Q3538" s="258"/>
      <c r="R3538" s="258"/>
      <c r="S3538" s="258"/>
      <c r="T3538" s="25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60" t="s">
        <v>260</v>
      </c>
      <c r="AU3538" s="260" t="s">
        <v>93</v>
      </c>
      <c r="AV3538" s="13" t="s">
        <v>93</v>
      </c>
      <c r="AW3538" s="13" t="s">
        <v>40</v>
      </c>
      <c r="AX3538" s="13" t="s">
        <v>84</v>
      </c>
      <c r="AY3538" s="260" t="s">
        <v>251</v>
      </c>
    </row>
    <row r="3539" s="13" customFormat="1">
      <c r="A3539" s="13"/>
      <c r="B3539" s="249"/>
      <c r="C3539" s="250"/>
      <c r="D3539" s="251" t="s">
        <v>260</v>
      </c>
      <c r="E3539" s="252" t="s">
        <v>1</v>
      </c>
      <c r="F3539" s="253" t="s">
        <v>3357</v>
      </c>
      <c r="G3539" s="250"/>
      <c r="H3539" s="254">
        <v>3.6400000000000001</v>
      </c>
      <c r="I3539" s="255"/>
      <c r="J3539" s="250"/>
      <c r="K3539" s="250"/>
      <c r="L3539" s="256"/>
      <c r="M3539" s="257"/>
      <c r="N3539" s="258"/>
      <c r="O3539" s="258"/>
      <c r="P3539" s="258"/>
      <c r="Q3539" s="258"/>
      <c r="R3539" s="258"/>
      <c r="S3539" s="258"/>
      <c r="T3539" s="25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60" t="s">
        <v>260</v>
      </c>
      <c r="AU3539" s="260" t="s">
        <v>93</v>
      </c>
      <c r="AV3539" s="13" t="s">
        <v>93</v>
      </c>
      <c r="AW3539" s="13" t="s">
        <v>40</v>
      </c>
      <c r="AX3539" s="13" t="s">
        <v>84</v>
      </c>
      <c r="AY3539" s="260" t="s">
        <v>251</v>
      </c>
    </row>
    <row r="3540" s="13" customFormat="1">
      <c r="A3540" s="13"/>
      <c r="B3540" s="249"/>
      <c r="C3540" s="250"/>
      <c r="D3540" s="251" t="s">
        <v>260</v>
      </c>
      <c r="E3540" s="252" t="s">
        <v>1</v>
      </c>
      <c r="F3540" s="253" t="s">
        <v>3358</v>
      </c>
      <c r="G3540" s="250"/>
      <c r="H3540" s="254">
        <v>3.6400000000000001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260</v>
      </c>
      <c r="AU3540" s="260" t="s">
        <v>93</v>
      </c>
      <c r="AV3540" s="13" t="s">
        <v>93</v>
      </c>
      <c r="AW3540" s="13" t="s">
        <v>40</v>
      </c>
      <c r="AX3540" s="13" t="s">
        <v>84</v>
      </c>
      <c r="AY3540" s="260" t="s">
        <v>251</v>
      </c>
    </row>
    <row r="3541" s="13" customFormat="1">
      <c r="A3541" s="13"/>
      <c r="B3541" s="249"/>
      <c r="C3541" s="250"/>
      <c r="D3541" s="251" t="s">
        <v>260</v>
      </c>
      <c r="E3541" s="252" t="s">
        <v>1</v>
      </c>
      <c r="F3541" s="253" t="s">
        <v>3359</v>
      </c>
      <c r="G3541" s="250"/>
      <c r="H3541" s="254">
        <v>3.6400000000000001</v>
      </c>
      <c r="I3541" s="255"/>
      <c r="J3541" s="250"/>
      <c r="K3541" s="250"/>
      <c r="L3541" s="256"/>
      <c r="M3541" s="257"/>
      <c r="N3541" s="258"/>
      <c r="O3541" s="258"/>
      <c r="P3541" s="258"/>
      <c r="Q3541" s="258"/>
      <c r="R3541" s="258"/>
      <c r="S3541" s="258"/>
      <c r="T3541" s="25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60" t="s">
        <v>260</v>
      </c>
      <c r="AU3541" s="260" t="s">
        <v>93</v>
      </c>
      <c r="AV3541" s="13" t="s">
        <v>93</v>
      </c>
      <c r="AW3541" s="13" t="s">
        <v>40</v>
      </c>
      <c r="AX3541" s="13" t="s">
        <v>84</v>
      </c>
      <c r="AY3541" s="260" t="s">
        <v>251</v>
      </c>
    </row>
    <row r="3542" s="13" customFormat="1">
      <c r="A3542" s="13"/>
      <c r="B3542" s="249"/>
      <c r="C3542" s="250"/>
      <c r="D3542" s="251" t="s">
        <v>260</v>
      </c>
      <c r="E3542" s="252" t="s">
        <v>1</v>
      </c>
      <c r="F3542" s="253" t="s">
        <v>3360</v>
      </c>
      <c r="G3542" s="250"/>
      <c r="H3542" s="254">
        <v>3.6400000000000001</v>
      </c>
      <c r="I3542" s="255"/>
      <c r="J3542" s="250"/>
      <c r="K3542" s="250"/>
      <c r="L3542" s="256"/>
      <c r="M3542" s="257"/>
      <c r="N3542" s="258"/>
      <c r="O3542" s="258"/>
      <c r="P3542" s="258"/>
      <c r="Q3542" s="258"/>
      <c r="R3542" s="258"/>
      <c r="S3542" s="258"/>
      <c r="T3542" s="259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60" t="s">
        <v>260</v>
      </c>
      <c r="AU3542" s="260" t="s">
        <v>93</v>
      </c>
      <c r="AV3542" s="13" t="s">
        <v>93</v>
      </c>
      <c r="AW3542" s="13" t="s">
        <v>40</v>
      </c>
      <c r="AX3542" s="13" t="s">
        <v>84</v>
      </c>
      <c r="AY3542" s="260" t="s">
        <v>251</v>
      </c>
    </row>
    <row r="3543" s="13" customFormat="1">
      <c r="A3543" s="13"/>
      <c r="B3543" s="249"/>
      <c r="C3543" s="250"/>
      <c r="D3543" s="251" t="s">
        <v>260</v>
      </c>
      <c r="E3543" s="252" t="s">
        <v>1</v>
      </c>
      <c r="F3543" s="253" t="s">
        <v>3361</v>
      </c>
      <c r="G3543" s="250"/>
      <c r="H3543" s="254">
        <v>3.6400000000000001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260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251</v>
      </c>
    </row>
    <row r="3544" s="13" customFormat="1">
      <c r="A3544" s="13"/>
      <c r="B3544" s="249"/>
      <c r="C3544" s="250"/>
      <c r="D3544" s="251" t="s">
        <v>260</v>
      </c>
      <c r="E3544" s="252" t="s">
        <v>1</v>
      </c>
      <c r="F3544" s="253" t="s">
        <v>3362</v>
      </c>
      <c r="G3544" s="250"/>
      <c r="H3544" s="254">
        <v>3.6400000000000001</v>
      </c>
      <c r="I3544" s="255"/>
      <c r="J3544" s="250"/>
      <c r="K3544" s="250"/>
      <c r="L3544" s="256"/>
      <c r="M3544" s="257"/>
      <c r="N3544" s="258"/>
      <c r="O3544" s="258"/>
      <c r="P3544" s="258"/>
      <c r="Q3544" s="258"/>
      <c r="R3544" s="258"/>
      <c r="S3544" s="258"/>
      <c r="T3544" s="25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60" t="s">
        <v>260</v>
      </c>
      <c r="AU3544" s="260" t="s">
        <v>93</v>
      </c>
      <c r="AV3544" s="13" t="s">
        <v>93</v>
      </c>
      <c r="AW3544" s="13" t="s">
        <v>40</v>
      </c>
      <c r="AX3544" s="13" t="s">
        <v>84</v>
      </c>
      <c r="AY3544" s="260" t="s">
        <v>251</v>
      </c>
    </row>
    <row r="3545" s="13" customFormat="1">
      <c r="A3545" s="13"/>
      <c r="B3545" s="249"/>
      <c r="C3545" s="250"/>
      <c r="D3545" s="251" t="s">
        <v>260</v>
      </c>
      <c r="E3545" s="252" t="s">
        <v>1</v>
      </c>
      <c r="F3545" s="253" t="s">
        <v>3363</v>
      </c>
      <c r="G3545" s="250"/>
      <c r="H3545" s="254">
        <v>3.6400000000000001</v>
      </c>
      <c r="I3545" s="255"/>
      <c r="J3545" s="250"/>
      <c r="K3545" s="250"/>
      <c r="L3545" s="256"/>
      <c r="M3545" s="257"/>
      <c r="N3545" s="258"/>
      <c r="O3545" s="258"/>
      <c r="P3545" s="258"/>
      <c r="Q3545" s="258"/>
      <c r="R3545" s="258"/>
      <c r="S3545" s="258"/>
      <c r="T3545" s="25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60" t="s">
        <v>260</v>
      </c>
      <c r="AU3545" s="260" t="s">
        <v>93</v>
      </c>
      <c r="AV3545" s="13" t="s">
        <v>93</v>
      </c>
      <c r="AW3545" s="13" t="s">
        <v>40</v>
      </c>
      <c r="AX3545" s="13" t="s">
        <v>84</v>
      </c>
      <c r="AY3545" s="260" t="s">
        <v>251</v>
      </c>
    </row>
    <row r="3546" s="13" customFormat="1">
      <c r="A3546" s="13"/>
      <c r="B3546" s="249"/>
      <c r="C3546" s="250"/>
      <c r="D3546" s="251" t="s">
        <v>260</v>
      </c>
      <c r="E3546" s="252" t="s">
        <v>1</v>
      </c>
      <c r="F3546" s="253" t="s">
        <v>3364</v>
      </c>
      <c r="G3546" s="250"/>
      <c r="H3546" s="254">
        <v>3.6400000000000001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260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251</v>
      </c>
    </row>
    <row r="3547" s="13" customFormat="1">
      <c r="A3547" s="13"/>
      <c r="B3547" s="249"/>
      <c r="C3547" s="250"/>
      <c r="D3547" s="251" t="s">
        <v>260</v>
      </c>
      <c r="E3547" s="252" t="s">
        <v>1</v>
      </c>
      <c r="F3547" s="253" t="s">
        <v>3365</v>
      </c>
      <c r="G3547" s="250"/>
      <c r="H3547" s="254">
        <v>3.6400000000000001</v>
      </c>
      <c r="I3547" s="255"/>
      <c r="J3547" s="250"/>
      <c r="K3547" s="250"/>
      <c r="L3547" s="256"/>
      <c r="M3547" s="257"/>
      <c r="N3547" s="258"/>
      <c r="O3547" s="258"/>
      <c r="P3547" s="258"/>
      <c r="Q3547" s="258"/>
      <c r="R3547" s="258"/>
      <c r="S3547" s="258"/>
      <c r="T3547" s="25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60" t="s">
        <v>260</v>
      </c>
      <c r="AU3547" s="260" t="s">
        <v>93</v>
      </c>
      <c r="AV3547" s="13" t="s">
        <v>93</v>
      </c>
      <c r="AW3547" s="13" t="s">
        <v>40</v>
      </c>
      <c r="AX3547" s="13" t="s">
        <v>84</v>
      </c>
      <c r="AY3547" s="260" t="s">
        <v>251</v>
      </c>
    </row>
    <row r="3548" s="13" customFormat="1">
      <c r="A3548" s="13"/>
      <c r="B3548" s="249"/>
      <c r="C3548" s="250"/>
      <c r="D3548" s="251" t="s">
        <v>260</v>
      </c>
      <c r="E3548" s="252" t="s">
        <v>1</v>
      </c>
      <c r="F3548" s="253" t="s">
        <v>3366</v>
      </c>
      <c r="G3548" s="250"/>
      <c r="H3548" s="254">
        <v>6.3899999999999997</v>
      </c>
      <c r="I3548" s="255"/>
      <c r="J3548" s="250"/>
      <c r="K3548" s="250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60" t="s">
        <v>260</v>
      </c>
      <c r="AU3548" s="260" t="s">
        <v>93</v>
      </c>
      <c r="AV3548" s="13" t="s">
        <v>93</v>
      </c>
      <c r="AW3548" s="13" t="s">
        <v>40</v>
      </c>
      <c r="AX3548" s="13" t="s">
        <v>84</v>
      </c>
      <c r="AY3548" s="260" t="s">
        <v>251</v>
      </c>
    </row>
    <row r="3549" s="13" customFormat="1">
      <c r="A3549" s="13"/>
      <c r="B3549" s="249"/>
      <c r="C3549" s="250"/>
      <c r="D3549" s="251" t="s">
        <v>260</v>
      </c>
      <c r="E3549" s="252" t="s">
        <v>1</v>
      </c>
      <c r="F3549" s="253" t="s">
        <v>3367</v>
      </c>
      <c r="G3549" s="250"/>
      <c r="H3549" s="254">
        <v>3.6400000000000001</v>
      </c>
      <c r="I3549" s="255"/>
      <c r="J3549" s="250"/>
      <c r="K3549" s="250"/>
      <c r="L3549" s="256"/>
      <c r="M3549" s="257"/>
      <c r="N3549" s="258"/>
      <c r="O3549" s="258"/>
      <c r="P3549" s="258"/>
      <c r="Q3549" s="258"/>
      <c r="R3549" s="258"/>
      <c r="S3549" s="258"/>
      <c r="T3549" s="25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60" t="s">
        <v>260</v>
      </c>
      <c r="AU3549" s="260" t="s">
        <v>93</v>
      </c>
      <c r="AV3549" s="13" t="s">
        <v>93</v>
      </c>
      <c r="AW3549" s="13" t="s">
        <v>40</v>
      </c>
      <c r="AX3549" s="13" t="s">
        <v>84</v>
      </c>
      <c r="AY3549" s="260" t="s">
        <v>251</v>
      </c>
    </row>
    <row r="3550" s="13" customFormat="1">
      <c r="A3550" s="13"/>
      <c r="B3550" s="249"/>
      <c r="C3550" s="250"/>
      <c r="D3550" s="251" t="s">
        <v>260</v>
      </c>
      <c r="E3550" s="252" t="s">
        <v>1</v>
      </c>
      <c r="F3550" s="253" t="s">
        <v>3368</v>
      </c>
      <c r="G3550" s="250"/>
      <c r="H3550" s="254">
        <v>3.6400000000000001</v>
      </c>
      <c r="I3550" s="255"/>
      <c r="J3550" s="250"/>
      <c r="K3550" s="250"/>
      <c r="L3550" s="256"/>
      <c r="M3550" s="257"/>
      <c r="N3550" s="258"/>
      <c r="O3550" s="258"/>
      <c r="P3550" s="258"/>
      <c r="Q3550" s="258"/>
      <c r="R3550" s="258"/>
      <c r="S3550" s="258"/>
      <c r="T3550" s="25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60" t="s">
        <v>260</v>
      </c>
      <c r="AU3550" s="260" t="s">
        <v>93</v>
      </c>
      <c r="AV3550" s="13" t="s">
        <v>93</v>
      </c>
      <c r="AW3550" s="13" t="s">
        <v>40</v>
      </c>
      <c r="AX3550" s="13" t="s">
        <v>84</v>
      </c>
      <c r="AY3550" s="260" t="s">
        <v>251</v>
      </c>
    </row>
    <row r="3551" s="13" customFormat="1">
      <c r="A3551" s="13"/>
      <c r="B3551" s="249"/>
      <c r="C3551" s="250"/>
      <c r="D3551" s="251" t="s">
        <v>260</v>
      </c>
      <c r="E3551" s="252" t="s">
        <v>1</v>
      </c>
      <c r="F3551" s="253" t="s">
        <v>3369</v>
      </c>
      <c r="G3551" s="250"/>
      <c r="H3551" s="254">
        <v>3.6400000000000001</v>
      </c>
      <c r="I3551" s="255"/>
      <c r="J3551" s="250"/>
      <c r="K3551" s="250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60" t="s">
        <v>260</v>
      </c>
      <c r="AU3551" s="260" t="s">
        <v>93</v>
      </c>
      <c r="AV3551" s="13" t="s">
        <v>93</v>
      </c>
      <c r="AW3551" s="13" t="s">
        <v>40</v>
      </c>
      <c r="AX3551" s="13" t="s">
        <v>84</v>
      </c>
      <c r="AY3551" s="260" t="s">
        <v>251</v>
      </c>
    </row>
    <row r="3552" s="13" customFormat="1">
      <c r="A3552" s="13"/>
      <c r="B3552" s="249"/>
      <c r="C3552" s="250"/>
      <c r="D3552" s="251" t="s">
        <v>260</v>
      </c>
      <c r="E3552" s="252" t="s">
        <v>1</v>
      </c>
      <c r="F3552" s="253" t="s">
        <v>3370</v>
      </c>
      <c r="G3552" s="250"/>
      <c r="H3552" s="254">
        <v>3.6400000000000001</v>
      </c>
      <c r="I3552" s="255"/>
      <c r="J3552" s="250"/>
      <c r="K3552" s="250"/>
      <c r="L3552" s="256"/>
      <c r="M3552" s="257"/>
      <c r="N3552" s="258"/>
      <c r="O3552" s="258"/>
      <c r="P3552" s="258"/>
      <c r="Q3552" s="258"/>
      <c r="R3552" s="258"/>
      <c r="S3552" s="258"/>
      <c r="T3552" s="25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60" t="s">
        <v>260</v>
      </c>
      <c r="AU3552" s="260" t="s">
        <v>93</v>
      </c>
      <c r="AV3552" s="13" t="s">
        <v>93</v>
      </c>
      <c r="AW3552" s="13" t="s">
        <v>40</v>
      </c>
      <c r="AX3552" s="13" t="s">
        <v>84</v>
      </c>
      <c r="AY3552" s="260" t="s">
        <v>251</v>
      </c>
    </row>
    <row r="3553" s="13" customFormat="1">
      <c r="A3553" s="13"/>
      <c r="B3553" s="249"/>
      <c r="C3553" s="250"/>
      <c r="D3553" s="251" t="s">
        <v>260</v>
      </c>
      <c r="E3553" s="252" t="s">
        <v>1</v>
      </c>
      <c r="F3553" s="253" t="s">
        <v>3371</v>
      </c>
      <c r="G3553" s="250"/>
      <c r="H3553" s="254">
        <v>3.6400000000000001</v>
      </c>
      <c r="I3553" s="255"/>
      <c r="J3553" s="250"/>
      <c r="K3553" s="250"/>
      <c r="L3553" s="256"/>
      <c r="M3553" s="257"/>
      <c r="N3553" s="258"/>
      <c r="O3553" s="258"/>
      <c r="P3553" s="258"/>
      <c r="Q3553" s="258"/>
      <c r="R3553" s="258"/>
      <c r="S3553" s="258"/>
      <c r="T3553" s="259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60" t="s">
        <v>260</v>
      </c>
      <c r="AU3553" s="260" t="s">
        <v>93</v>
      </c>
      <c r="AV3553" s="13" t="s">
        <v>93</v>
      </c>
      <c r="AW3553" s="13" t="s">
        <v>40</v>
      </c>
      <c r="AX3553" s="13" t="s">
        <v>84</v>
      </c>
      <c r="AY3553" s="260" t="s">
        <v>251</v>
      </c>
    </row>
    <row r="3554" s="13" customFormat="1">
      <c r="A3554" s="13"/>
      <c r="B3554" s="249"/>
      <c r="C3554" s="250"/>
      <c r="D3554" s="251" t="s">
        <v>260</v>
      </c>
      <c r="E3554" s="252" t="s">
        <v>1</v>
      </c>
      <c r="F3554" s="253" t="s">
        <v>3372</v>
      </c>
      <c r="G3554" s="250"/>
      <c r="H3554" s="254">
        <v>3.6400000000000001</v>
      </c>
      <c r="I3554" s="255"/>
      <c r="J3554" s="250"/>
      <c r="K3554" s="250"/>
      <c r="L3554" s="256"/>
      <c r="M3554" s="257"/>
      <c r="N3554" s="258"/>
      <c r="O3554" s="258"/>
      <c r="P3554" s="258"/>
      <c r="Q3554" s="258"/>
      <c r="R3554" s="258"/>
      <c r="S3554" s="258"/>
      <c r="T3554" s="25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60" t="s">
        <v>260</v>
      </c>
      <c r="AU3554" s="260" t="s">
        <v>93</v>
      </c>
      <c r="AV3554" s="13" t="s">
        <v>93</v>
      </c>
      <c r="AW3554" s="13" t="s">
        <v>40</v>
      </c>
      <c r="AX3554" s="13" t="s">
        <v>84</v>
      </c>
      <c r="AY3554" s="260" t="s">
        <v>251</v>
      </c>
    </row>
    <row r="3555" s="13" customFormat="1">
      <c r="A3555" s="13"/>
      <c r="B3555" s="249"/>
      <c r="C3555" s="250"/>
      <c r="D3555" s="251" t="s">
        <v>260</v>
      </c>
      <c r="E3555" s="252" t="s">
        <v>1</v>
      </c>
      <c r="F3555" s="253" t="s">
        <v>3373</v>
      </c>
      <c r="G3555" s="250"/>
      <c r="H3555" s="254">
        <v>3.6400000000000001</v>
      </c>
      <c r="I3555" s="255"/>
      <c r="J3555" s="250"/>
      <c r="K3555" s="250"/>
      <c r="L3555" s="256"/>
      <c r="M3555" s="257"/>
      <c r="N3555" s="258"/>
      <c r="O3555" s="258"/>
      <c r="P3555" s="258"/>
      <c r="Q3555" s="258"/>
      <c r="R3555" s="258"/>
      <c r="S3555" s="258"/>
      <c r="T3555" s="25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60" t="s">
        <v>260</v>
      </c>
      <c r="AU3555" s="260" t="s">
        <v>93</v>
      </c>
      <c r="AV3555" s="13" t="s">
        <v>93</v>
      </c>
      <c r="AW3555" s="13" t="s">
        <v>40</v>
      </c>
      <c r="AX3555" s="13" t="s">
        <v>84</v>
      </c>
      <c r="AY3555" s="260" t="s">
        <v>251</v>
      </c>
    </row>
    <row r="3556" s="13" customFormat="1">
      <c r="A3556" s="13"/>
      <c r="B3556" s="249"/>
      <c r="C3556" s="250"/>
      <c r="D3556" s="251" t="s">
        <v>260</v>
      </c>
      <c r="E3556" s="252" t="s">
        <v>1</v>
      </c>
      <c r="F3556" s="253" t="s">
        <v>3374</v>
      </c>
      <c r="G3556" s="250"/>
      <c r="H3556" s="254">
        <v>3.6400000000000001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260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251</v>
      </c>
    </row>
    <row r="3557" s="16" customFormat="1">
      <c r="A3557" s="16"/>
      <c r="B3557" s="283"/>
      <c r="C3557" s="284"/>
      <c r="D3557" s="251" t="s">
        <v>260</v>
      </c>
      <c r="E3557" s="285" t="s">
        <v>1</v>
      </c>
      <c r="F3557" s="286" t="s">
        <v>329</v>
      </c>
      <c r="G3557" s="284"/>
      <c r="H3557" s="287">
        <v>75.549999999999997</v>
      </c>
      <c r="I3557" s="288"/>
      <c r="J3557" s="284"/>
      <c r="K3557" s="284"/>
      <c r="L3557" s="289"/>
      <c r="M3557" s="290"/>
      <c r="N3557" s="291"/>
      <c r="O3557" s="291"/>
      <c r="P3557" s="291"/>
      <c r="Q3557" s="291"/>
      <c r="R3557" s="291"/>
      <c r="S3557" s="291"/>
      <c r="T3557" s="292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T3557" s="293" t="s">
        <v>260</v>
      </c>
      <c r="AU3557" s="293" t="s">
        <v>93</v>
      </c>
      <c r="AV3557" s="16" t="s">
        <v>273</v>
      </c>
      <c r="AW3557" s="16" t="s">
        <v>40</v>
      </c>
      <c r="AX3557" s="16" t="s">
        <v>84</v>
      </c>
      <c r="AY3557" s="293" t="s">
        <v>251</v>
      </c>
    </row>
    <row r="3558" s="15" customFormat="1">
      <c r="A3558" s="15"/>
      <c r="B3558" s="272"/>
      <c r="C3558" s="273"/>
      <c r="D3558" s="251" t="s">
        <v>260</v>
      </c>
      <c r="E3558" s="274" t="s">
        <v>1</v>
      </c>
      <c r="F3558" s="275" t="s">
        <v>627</v>
      </c>
      <c r="G3558" s="273"/>
      <c r="H3558" s="274" t="s">
        <v>1</v>
      </c>
      <c r="I3558" s="276"/>
      <c r="J3558" s="273"/>
      <c r="K3558" s="273"/>
      <c r="L3558" s="277"/>
      <c r="M3558" s="278"/>
      <c r="N3558" s="279"/>
      <c r="O3558" s="279"/>
      <c r="P3558" s="279"/>
      <c r="Q3558" s="279"/>
      <c r="R3558" s="279"/>
      <c r="S3558" s="279"/>
      <c r="T3558" s="280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T3558" s="281" t="s">
        <v>260</v>
      </c>
      <c r="AU3558" s="281" t="s">
        <v>93</v>
      </c>
      <c r="AV3558" s="15" t="s">
        <v>91</v>
      </c>
      <c r="AW3558" s="15" t="s">
        <v>40</v>
      </c>
      <c r="AX3558" s="15" t="s">
        <v>84</v>
      </c>
      <c r="AY3558" s="281" t="s">
        <v>251</v>
      </c>
    </row>
    <row r="3559" s="13" customFormat="1">
      <c r="A3559" s="13"/>
      <c r="B3559" s="249"/>
      <c r="C3559" s="250"/>
      <c r="D3559" s="251" t="s">
        <v>260</v>
      </c>
      <c r="E3559" s="252" t="s">
        <v>1</v>
      </c>
      <c r="F3559" s="253" t="s">
        <v>3375</v>
      </c>
      <c r="G3559" s="250"/>
      <c r="H3559" s="254">
        <v>3.6400000000000001</v>
      </c>
      <c r="I3559" s="255"/>
      <c r="J3559" s="250"/>
      <c r="K3559" s="250"/>
      <c r="L3559" s="256"/>
      <c r="M3559" s="257"/>
      <c r="N3559" s="258"/>
      <c r="O3559" s="258"/>
      <c r="P3559" s="258"/>
      <c r="Q3559" s="258"/>
      <c r="R3559" s="258"/>
      <c r="S3559" s="258"/>
      <c r="T3559" s="25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60" t="s">
        <v>260</v>
      </c>
      <c r="AU3559" s="260" t="s">
        <v>93</v>
      </c>
      <c r="AV3559" s="13" t="s">
        <v>93</v>
      </c>
      <c r="AW3559" s="13" t="s">
        <v>40</v>
      </c>
      <c r="AX3559" s="13" t="s">
        <v>84</v>
      </c>
      <c r="AY3559" s="260" t="s">
        <v>251</v>
      </c>
    </row>
    <row r="3560" s="13" customFormat="1">
      <c r="A3560" s="13"/>
      <c r="B3560" s="249"/>
      <c r="C3560" s="250"/>
      <c r="D3560" s="251" t="s">
        <v>260</v>
      </c>
      <c r="E3560" s="252" t="s">
        <v>1</v>
      </c>
      <c r="F3560" s="253" t="s">
        <v>3376</v>
      </c>
      <c r="G3560" s="250"/>
      <c r="H3560" s="254">
        <v>3.6400000000000001</v>
      </c>
      <c r="I3560" s="255"/>
      <c r="J3560" s="250"/>
      <c r="K3560" s="250"/>
      <c r="L3560" s="256"/>
      <c r="M3560" s="257"/>
      <c r="N3560" s="258"/>
      <c r="O3560" s="258"/>
      <c r="P3560" s="258"/>
      <c r="Q3560" s="258"/>
      <c r="R3560" s="258"/>
      <c r="S3560" s="258"/>
      <c r="T3560" s="25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60" t="s">
        <v>260</v>
      </c>
      <c r="AU3560" s="260" t="s">
        <v>93</v>
      </c>
      <c r="AV3560" s="13" t="s">
        <v>93</v>
      </c>
      <c r="AW3560" s="13" t="s">
        <v>40</v>
      </c>
      <c r="AX3560" s="13" t="s">
        <v>84</v>
      </c>
      <c r="AY3560" s="260" t="s">
        <v>251</v>
      </c>
    </row>
    <row r="3561" s="13" customFormat="1">
      <c r="A3561" s="13"/>
      <c r="B3561" s="249"/>
      <c r="C3561" s="250"/>
      <c r="D3561" s="251" t="s">
        <v>260</v>
      </c>
      <c r="E3561" s="252" t="s">
        <v>1</v>
      </c>
      <c r="F3561" s="253" t="s">
        <v>3377</v>
      </c>
      <c r="G3561" s="250"/>
      <c r="H3561" s="254">
        <v>3.6400000000000001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260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251</v>
      </c>
    </row>
    <row r="3562" s="13" customFormat="1">
      <c r="A3562" s="13"/>
      <c r="B3562" s="249"/>
      <c r="C3562" s="250"/>
      <c r="D3562" s="251" t="s">
        <v>260</v>
      </c>
      <c r="E3562" s="252" t="s">
        <v>1</v>
      </c>
      <c r="F3562" s="253" t="s">
        <v>3378</v>
      </c>
      <c r="G3562" s="250"/>
      <c r="H3562" s="254">
        <v>3.6400000000000001</v>
      </c>
      <c r="I3562" s="255"/>
      <c r="J3562" s="250"/>
      <c r="K3562" s="250"/>
      <c r="L3562" s="256"/>
      <c r="M3562" s="257"/>
      <c r="N3562" s="258"/>
      <c r="O3562" s="258"/>
      <c r="P3562" s="258"/>
      <c r="Q3562" s="258"/>
      <c r="R3562" s="258"/>
      <c r="S3562" s="258"/>
      <c r="T3562" s="25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60" t="s">
        <v>260</v>
      </c>
      <c r="AU3562" s="260" t="s">
        <v>93</v>
      </c>
      <c r="AV3562" s="13" t="s">
        <v>93</v>
      </c>
      <c r="AW3562" s="13" t="s">
        <v>40</v>
      </c>
      <c r="AX3562" s="13" t="s">
        <v>84</v>
      </c>
      <c r="AY3562" s="260" t="s">
        <v>251</v>
      </c>
    </row>
    <row r="3563" s="13" customFormat="1">
      <c r="A3563" s="13"/>
      <c r="B3563" s="249"/>
      <c r="C3563" s="250"/>
      <c r="D3563" s="251" t="s">
        <v>260</v>
      </c>
      <c r="E3563" s="252" t="s">
        <v>1</v>
      </c>
      <c r="F3563" s="253" t="s">
        <v>3379</v>
      </c>
      <c r="G3563" s="250"/>
      <c r="H3563" s="254">
        <v>3.6400000000000001</v>
      </c>
      <c r="I3563" s="255"/>
      <c r="J3563" s="250"/>
      <c r="K3563" s="250"/>
      <c r="L3563" s="256"/>
      <c r="M3563" s="257"/>
      <c r="N3563" s="258"/>
      <c r="O3563" s="258"/>
      <c r="P3563" s="258"/>
      <c r="Q3563" s="258"/>
      <c r="R3563" s="258"/>
      <c r="S3563" s="258"/>
      <c r="T3563" s="259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60" t="s">
        <v>260</v>
      </c>
      <c r="AU3563" s="260" t="s">
        <v>93</v>
      </c>
      <c r="AV3563" s="13" t="s">
        <v>93</v>
      </c>
      <c r="AW3563" s="13" t="s">
        <v>40</v>
      </c>
      <c r="AX3563" s="13" t="s">
        <v>84</v>
      </c>
      <c r="AY3563" s="260" t="s">
        <v>251</v>
      </c>
    </row>
    <row r="3564" s="13" customFormat="1">
      <c r="A3564" s="13"/>
      <c r="B3564" s="249"/>
      <c r="C3564" s="250"/>
      <c r="D3564" s="251" t="s">
        <v>260</v>
      </c>
      <c r="E3564" s="252" t="s">
        <v>1</v>
      </c>
      <c r="F3564" s="253" t="s">
        <v>3380</v>
      </c>
      <c r="G3564" s="250"/>
      <c r="H3564" s="254">
        <v>3.6400000000000001</v>
      </c>
      <c r="I3564" s="255"/>
      <c r="J3564" s="250"/>
      <c r="K3564" s="250"/>
      <c r="L3564" s="256"/>
      <c r="M3564" s="257"/>
      <c r="N3564" s="258"/>
      <c r="O3564" s="258"/>
      <c r="P3564" s="258"/>
      <c r="Q3564" s="258"/>
      <c r="R3564" s="258"/>
      <c r="S3564" s="258"/>
      <c r="T3564" s="25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60" t="s">
        <v>260</v>
      </c>
      <c r="AU3564" s="260" t="s">
        <v>93</v>
      </c>
      <c r="AV3564" s="13" t="s">
        <v>93</v>
      </c>
      <c r="AW3564" s="13" t="s">
        <v>40</v>
      </c>
      <c r="AX3564" s="13" t="s">
        <v>84</v>
      </c>
      <c r="AY3564" s="260" t="s">
        <v>251</v>
      </c>
    </row>
    <row r="3565" s="13" customFormat="1">
      <c r="A3565" s="13"/>
      <c r="B3565" s="249"/>
      <c r="C3565" s="250"/>
      <c r="D3565" s="251" t="s">
        <v>260</v>
      </c>
      <c r="E3565" s="252" t="s">
        <v>1</v>
      </c>
      <c r="F3565" s="253" t="s">
        <v>3381</v>
      </c>
      <c r="G3565" s="250"/>
      <c r="H3565" s="254">
        <v>3.6400000000000001</v>
      </c>
      <c r="I3565" s="255"/>
      <c r="J3565" s="250"/>
      <c r="K3565" s="250"/>
      <c r="L3565" s="256"/>
      <c r="M3565" s="257"/>
      <c r="N3565" s="258"/>
      <c r="O3565" s="258"/>
      <c r="P3565" s="258"/>
      <c r="Q3565" s="258"/>
      <c r="R3565" s="258"/>
      <c r="S3565" s="258"/>
      <c r="T3565" s="25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60" t="s">
        <v>260</v>
      </c>
      <c r="AU3565" s="260" t="s">
        <v>93</v>
      </c>
      <c r="AV3565" s="13" t="s">
        <v>93</v>
      </c>
      <c r="AW3565" s="13" t="s">
        <v>40</v>
      </c>
      <c r="AX3565" s="13" t="s">
        <v>84</v>
      </c>
      <c r="AY3565" s="260" t="s">
        <v>251</v>
      </c>
    </row>
    <row r="3566" s="13" customFormat="1">
      <c r="A3566" s="13"/>
      <c r="B3566" s="249"/>
      <c r="C3566" s="250"/>
      <c r="D3566" s="251" t="s">
        <v>260</v>
      </c>
      <c r="E3566" s="252" t="s">
        <v>1</v>
      </c>
      <c r="F3566" s="253" t="s">
        <v>3382</v>
      </c>
      <c r="G3566" s="250"/>
      <c r="H3566" s="254">
        <v>3.6400000000000001</v>
      </c>
      <c r="I3566" s="255"/>
      <c r="J3566" s="250"/>
      <c r="K3566" s="250"/>
      <c r="L3566" s="256"/>
      <c r="M3566" s="257"/>
      <c r="N3566" s="258"/>
      <c r="O3566" s="258"/>
      <c r="P3566" s="258"/>
      <c r="Q3566" s="258"/>
      <c r="R3566" s="258"/>
      <c r="S3566" s="258"/>
      <c r="T3566" s="25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60" t="s">
        <v>260</v>
      </c>
      <c r="AU3566" s="260" t="s">
        <v>93</v>
      </c>
      <c r="AV3566" s="13" t="s">
        <v>93</v>
      </c>
      <c r="AW3566" s="13" t="s">
        <v>40</v>
      </c>
      <c r="AX3566" s="13" t="s">
        <v>84</v>
      </c>
      <c r="AY3566" s="260" t="s">
        <v>251</v>
      </c>
    </row>
    <row r="3567" s="13" customFormat="1">
      <c r="A3567" s="13"/>
      <c r="B3567" s="249"/>
      <c r="C3567" s="250"/>
      <c r="D3567" s="251" t="s">
        <v>260</v>
      </c>
      <c r="E3567" s="252" t="s">
        <v>1</v>
      </c>
      <c r="F3567" s="253" t="s">
        <v>3383</v>
      </c>
      <c r="G3567" s="250"/>
      <c r="H3567" s="254">
        <v>3.6400000000000001</v>
      </c>
      <c r="I3567" s="255"/>
      <c r="J3567" s="250"/>
      <c r="K3567" s="250"/>
      <c r="L3567" s="256"/>
      <c r="M3567" s="257"/>
      <c r="N3567" s="258"/>
      <c r="O3567" s="258"/>
      <c r="P3567" s="258"/>
      <c r="Q3567" s="258"/>
      <c r="R3567" s="258"/>
      <c r="S3567" s="258"/>
      <c r="T3567" s="25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60" t="s">
        <v>260</v>
      </c>
      <c r="AU3567" s="260" t="s">
        <v>93</v>
      </c>
      <c r="AV3567" s="13" t="s">
        <v>93</v>
      </c>
      <c r="AW3567" s="13" t="s">
        <v>40</v>
      </c>
      <c r="AX3567" s="13" t="s">
        <v>84</v>
      </c>
      <c r="AY3567" s="260" t="s">
        <v>251</v>
      </c>
    </row>
    <row r="3568" s="13" customFormat="1">
      <c r="A3568" s="13"/>
      <c r="B3568" s="249"/>
      <c r="C3568" s="250"/>
      <c r="D3568" s="251" t="s">
        <v>260</v>
      </c>
      <c r="E3568" s="252" t="s">
        <v>1</v>
      </c>
      <c r="F3568" s="253" t="s">
        <v>3384</v>
      </c>
      <c r="G3568" s="250"/>
      <c r="H3568" s="254">
        <v>3.6400000000000001</v>
      </c>
      <c r="I3568" s="255"/>
      <c r="J3568" s="250"/>
      <c r="K3568" s="250"/>
      <c r="L3568" s="256"/>
      <c r="M3568" s="257"/>
      <c r="N3568" s="258"/>
      <c r="O3568" s="258"/>
      <c r="P3568" s="258"/>
      <c r="Q3568" s="258"/>
      <c r="R3568" s="258"/>
      <c r="S3568" s="258"/>
      <c r="T3568" s="25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60" t="s">
        <v>260</v>
      </c>
      <c r="AU3568" s="260" t="s">
        <v>93</v>
      </c>
      <c r="AV3568" s="13" t="s">
        <v>93</v>
      </c>
      <c r="AW3568" s="13" t="s">
        <v>40</v>
      </c>
      <c r="AX3568" s="13" t="s">
        <v>84</v>
      </c>
      <c r="AY3568" s="260" t="s">
        <v>251</v>
      </c>
    </row>
    <row r="3569" s="13" customFormat="1">
      <c r="A3569" s="13"/>
      <c r="B3569" s="249"/>
      <c r="C3569" s="250"/>
      <c r="D3569" s="251" t="s">
        <v>260</v>
      </c>
      <c r="E3569" s="252" t="s">
        <v>1</v>
      </c>
      <c r="F3569" s="253" t="s">
        <v>3385</v>
      </c>
      <c r="G3569" s="250"/>
      <c r="H3569" s="254">
        <v>3.6400000000000001</v>
      </c>
      <c r="I3569" s="255"/>
      <c r="J3569" s="250"/>
      <c r="K3569" s="250"/>
      <c r="L3569" s="256"/>
      <c r="M3569" s="257"/>
      <c r="N3569" s="258"/>
      <c r="O3569" s="258"/>
      <c r="P3569" s="258"/>
      <c r="Q3569" s="258"/>
      <c r="R3569" s="258"/>
      <c r="S3569" s="258"/>
      <c r="T3569" s="25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60" t="s">
        <v>260</v>
      </c>
      <c r="AU3569" s="260" t="s">
        <v>93</v>
      </c>
      <c r="AV3569" s="13" t="s">
        <v>93</v>
      </c>
      <c r="AW3569" s="13" t="s">
        <v>40</v>
      </c>
      <c r="AX3569" s="13" t="s">
        <v>84</v>
      </c>
      <c r="AY3569" s="260" t="s">
        <v>251</v>
      </c>
    </row>
    <row r="3570" s="13" customFormat="1">
      <c r="A3570" s="13"/>
      <c r="B3570" s="249"/>
      <c r="C3570" s="250"/>
      <c r="D3570" s="251" t="s">
        <v>260</v>
      </c>
      <c r="E3570" s="252" t="s">
        <v>1</v>
      </c>
      <c r="F3570" s="253" t="s">
        <v>3386</v>
      </c>
      <c r="G3570" s="250"/>
      <c r="H3570" s="254">
        <v>6.3899999999999997</v>
      </c>
      <c r="I3570" s="255"/>
      <c r="J3570" s="250"/>
      <c r="K3570" s="250"/>
      <c r="L3570" s="256"/>
      <c r="M3570" s="257"/>
      <c r="N3570" s="258"/>
      <c r="O3570" s="258"/>
      <c r="P3570" s="258"/>
      <c r="Q3570" s="258"/>
      <c r="R3570" s="258"/>
      <c r="S3570" s="258"/>
      <c r="T3570" s="25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60" t="s">
        <v>260</v>
      </c>
      <c r="AU3570" s="260" t="s">
        <v>93</v>
      </c>
      <c r="AV3570" s="13" t="s">
        <v>93</v>
      </c>
      <c r="AW3570" s="13" t="s">
        <v>40</v>
      </c>
      <c r="AX3570" s="13" t="s">
        <v>84</v>
      </c>
      <c r="AY3570" s="260" t="s">
        <v>251</v>
      </c>
    </row>
    <row r="3571" s="13" customFormat="1">
      <c r="A3571" s="13"/>
      <c r="B3571" s="249"/>
      <c r="C3571" s="250"/>
      <c r="D3571" s="251" t="s">
        <v>260</v>
      </c>
      <c r="E3571" s="252" t="s">
        <v>1</v>
      </c>
      <c r="F3571" s="253" t="s">
        <v>3387</v>
      </c>
      <c r="G3571" s="250"/>
      <c r="H3571" s="254">
        <v>3.6400000000000001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260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251</v>
      </c>
    </row>
    <row r="3572" s="13" customFormat="1">
      <c r="A3572" s="13"/>
      <c r="B3572" s="249"/>
      <c r="C3572" s="250"/>
      <c r="D3572" s="251" t="s">
        <v>260</v>
      </c>
      <c r="E3572" s="252" t="s">
        <v>1</v>
      </c>
      <c r="F3572" s="253" t="s">
        <v>3388</v>
      </c>
      <c r="G3572" s="250"/>
      <c r="H3572" s="254">
        <v>3.6400000000000001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260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251</v>
      </c>
    </row>
    <row r="3573" s="13" customFormat="1">
      <c r="A3573" s="13"/>
      <c r="B3573" s="249"/>
      <c r="C3573" s="250"/>
      <c r="D3573" s="251" t="s">
        <v>260</v>
      </c>
      <c r="E3573" s="252" t="s">
        <v>1</v>
      </c>
      <c r="F3573" s="253" t="s">
        <v>3389</v>
      </c>
      <c r="G3573" s="250"/>
      <c r="H3573" s="254">
        <v>3.6400000000000001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260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251</v>
      </c>
    </row>
    <row r="3574" s="13" customFormat="1">
      <c r="A3574" s="13"/>
      <c r="B3574" s="249"/>
      <c r="C3574" s="250"/>
      <c r="D3574" s="251" t="s">
        <v>260</v>
      </c>
      <c r="E3574" s="252" t="s">
        <v>1</v>
      </c>
      <c r="F3574" s="253" t="s">
        <v>3390</v>
      </c>
      <c r="G3574" s="250"/>
      <c r="H3574" s="254">
        <v>3.6400000000000001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260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251</v>
      </c>
    </row>
    <row r="3575" s="13" customFormat="1">
      <c r="A3575" s="13"/>
      <c r="B3575" s="249"/>
      <c r="C3575" s="250"/>
      <c r="D3575" s="251" t="s">
        <v>260</v>
      </c>
      <c r="E3575" s="252" t="s">
        <v>1</v>
      </c>
      <c r="F3575" s="253" t="s">
        <v>3391</v>
      </c>
      <c r="G3575" s="250"/>
      <c r="H3575" s="254">
        <v>3.6400000000000001</v>
      </c>
      <c r="I3575" s="255"/>
      <c r="J3575" s="250"/>
      <c r="K3575" s="250"/>
      <c r="L3575" s="256"/>
      <c r="M3575" s="257"/>
      <c r="N3575" s="258"/>
      <c r="O3575" s="258"/>
      <c r="P3575" s="258"/>
      <c r="Q3575" s="258"/>
      <c r="R3575" s="258"/>
      <c r="S3575" s="258"/>
      <c r="T3575" s="25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60" t="s">
        <v>260</v>
      </c>
      <c r="AU3575" s="260" t="s">
        <v>93</v>
      </c>
      <c r="AV3575" s="13" t="s">
        <v>93</v>
      </c>
      <c r="AW3575" s="13" t="s">
        <v>40</v>
      </c>
      <c r="AX3575" s="13" t="s">
        <v>84</v>
      </c>
      <c r="AY3575" s="260" t="s">
        <v>251</v>
      </c>
    </row>
    <row r="3576" s="13" customFormat="1">
      <c r="A3576" s="13"/>
      <c r="B3576" s="249"/>
      <c r="C3576" s="250"/>
      <c r="D3576" s="251" t="s">
        <v>260</v>
      </c>
      <c r="E3576" s="252" t="s">
        <v>1</v>
      </c>
      <c r="F3576" s="253" t="s">
        <v>3392</v>
      </c>
      <c r="G3576" s="250"/>
      <c r="H3576" s="254">
        <v>3.6400000000000001</v>
      </c>
      <c r="I3576" s="255"/>
      <c r="J3576" s="250"/>
      <c r="K3576" s="250"/>
      <c r="L3576" s="256"/>
      <c r="M3576" s="257"/>
      <c r="N3576" s="258"/>
      <c r="O3576" s="258"/>
      <c r="P3576" s="258"/>
      <c r="Q3576" s="258"/>
      <c r="R3576" s="258"/>
      <c r="S3576" s="258"/>
      <c r="T3576" s="25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60" t="s">
        <v>260</v>
      </c>
      <c r="AU3576" s="260" t="s">
        <v>93</v>
      </c>
      <c r="AV3576" s="13" t="s">
        <v>93</v>
      </c>
      <c r="AW3576" s="13" t="s">
        <v>40</v>
      </c>
      <c r="AX3576" s="13" t="s">
        <v>84</v>
      </c>
      <c r="AY3576" s="260" t="s">
        <v>251</v>
      </c>
    </row>
    <row r="3577" s="13" customFormat="1">
      <c r="A3577" s="13"/>
      <c r="B3577" s="249"/>
      <c r="C3577" s="250"/>
      <c r="D3577" s="251" t="s">
        <v>260</v>
      </c>
      <c r="E3577" s="252" t="s">
        <v>1</v>
      </c>
      <c r="F3577" s="253" t="s">
        <v>3393</v>
      </c>
      <c r="G3577" s="250"/>
      <c r="H3577" s="254">
        <v>3.6400000000000001</v>
      </c>
      <c r="I3577" s="255"/>
      <c r="J3577" s="250"/>
      <c r="K3577" s="250"/>
      <c r="L3577" s="256"/>
      <c r="M3577" s="257"/>
      <c r="N3577" s="258"/>
      <c r="O3577" s="258"/>
      <c r="P3577" s="258"/>
      <c r="Q3577" s="258"/>
      <c r="R3577" s="258"/>
      <c r="S3577" s="258"/>
      <c r="T3577" s="259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60" t="s">
        <v>260</v>
      </c>
      <c r="AU3577" s="260" t="s">
        <v>93</v>
      </c>
      <c r="AV3577" s="13" t="s">
        <v>93</v>
      </c>
      <c r="AW3577" s="13" t="s">
        <v>40</v>
      </c>
      <c r="AX3577" s="13" t="s">
        <v>84</v>
      </c>
      <c r="AY3577" s="260" t="s">
        <v>251</v>
      </c>
    </row>
    <row r="3578" s="13" customFormat="1">
      <c r="A3578" s="13"/>
      <c r="B3578" s="249"/>
      <c r="C3578" s="250"/>
      <c r="D3578" s="251" t="s">
        <v>260</v>
      </c>
      <c r="E3578" s="252" t="s">
        <v>1</v>
      </c>
      <c r="F3578" s="253" t="s">
        <v>3394</v>
      </c>
      <c r="G3578" s="250"/>
      <c r="H3578" s="254">
        <v>3.6400000000000001</v>
      </c>
      <c r="I3578" s="255"/>
      <c r="J3578" s="250"/>
      <c r="K3578" s="250"/>
      <c r="L3578" s="256"/>
      <c r="M3578" s="257"/>
      <c r="N3578" s="258"/>
      <c r="O3578" s="258"/>
      <c r="P3578" s="258"/>
      <c r="Q3578" s="258"/>
      <c r="R3578" s="258"/>
      <c r="S3578" s="258"/>
      <c r="T3578" s="25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60" t="s">
        <v>260</v>
      </c>
      <c r="AU3578" s="260" t="s">
        <v>93</v>
      </c>
      <c r="AV3578" s="13" t="s">
        <v>93</v>
      </c>
      <c r="AW3578" s="13" t="s">
        <v>40</v>
      </c>
      <c r="AX3578" s="13" t="s">
        <v>84</v>
      </c>
      <c r="AY3578" s="260" t="s">
        <v>251</v>
      </c>
    </row>
    <row r="3579" s="16" customFormat="1">
      <c r="A3579" s="16"/>
      <c r="B3579" s="283"/>
      <c r="C3579" s="284"/>
      <c r="D3579" s="251" t="s">
        <v>260</v>
      </c>
      <c r="E3579" s="285" t="s">
        <v>1</v>
      </c>
      <c r="F3579" s="286" t="s">
        <v>329</v>
      </c>
      <c r="G3579" s="284"/>
      <c r="H3579" s="287">
        <v>75.549999999999997</v>
      </c>
      <c r="I3579" s="288"/>
      <c r="J3579" s="284"/>
      <c r="K3579" s="284"/>
      <c r="L3579" s="289"/>
      <c r="M3579" s="290"/>
      <c r="N3579" s="291"/>
      <c r="O3579" s="291"/>
      <c r="P3579" s="291"/>
      <c r="Q3579" s="291"/>
      <c r="R3579" s="291"/>
      <c r="S3579" s="291"/>
      <c r="T3579" s="292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T3579" s="293" t="s">
        <v>260</v>
      </c>
      <c r="AU3579" s="293" t="s">
        <v>93</v>
      </c>
      <c r="AV3579" s="16" t="s">
        <v>273</v>
      </c>
      <c r="AW3579" s="16" t="s">
        <v>40</v>
      </c>
      <c r="AX3579" s="16" t="s">
        <v>84</v>
      </c>
      <c r="AY3579" s="293" t="s">
        <v>251</v>
      </c>
    </row>
    <row r="3580" s="15" customFormat="1">
      <c r="A3580" s="15"/>
      <c r="B3580" s="272"/>
      <c r="C3580" s="273"/>
      <c r="D3580" s="251" t="s">
        <v>260</v>
      </c>
      <c r="E3580" s="274" t="s">
        <v>1</v>
      </c>
      <c r="F3580" s="275" t="s">
        <v>629</v>
      </c>
      <c r="G3580" s="273"/>
      <c r="H3580" s="274" t="s">
        <v>1</v>
      </c>
      <c r="I3580" s="276"/>
      <c r="J3580" s="273"/>
      <c r="K3580" s="273"/>
      <c r="L3580" s="277"/>
      <c r="M3580" s="278"/>
      <c r="N3580" s="279"/>
      <c r="O3580" s="279"/>
      <c r="P3580" s="279"/>
      <c r="Q3580" s="279"/>
      <c r="R3580" s="279"/>
      <c r="S3580" s="279"/>
      <c r="T3580" s="280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T3580" s="281" t="s">
        <v>260</v>
      </c>
      <c r="AU3580" s="281" t="s">
        <v>93</v>
      </c>
      <c r="AV3580" s="15" t="s">
        <v>91</v>
      </c>
      <c r="AW3580" s="15" t="s">
        <v>40</v>
      </c>
      <c r="AX3580" s="15" t="s">
        <v>84</v>
      </c>
      <c r="AY3580" s="281" t="s">
        <v>251</v>
      </c>
    </row>
    <row r="3581" s="13" customFormat="1">
      <c r="A3581" s="13"/>
      <c r="B3581" s="249"/>
      <c r="C3581" s="250"/>
      <c r="D3581" s="251" t="s">
        <v>260</v>
      </c>
      <c r="E3581" s="252" t="s">
        <v>1</v>
      </c>
      <c r="F3581" s="253" t="s">
        <v>3395</v>
      </c>
      <c r="G3581" s="250"/>
      <c r="H3581" s="254">
        <v>3.6400000000000001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260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251</v>
      </c>
    </row>
    <row r="3582" s="13" customFormat="1">
      <c r="A3582" s="13"/>
      <c r="B3582" s="249"/>
      <c r="C3582" s="250"/>
      <c r="D3582" s="251" t="s">
        <v>260</v>
      </c>
      <c r="E3582" s="252" t="s">
        <v>1</v>
      </c>
      <c r="F3582" s="253" t="s">
        <v>3396</v>
      </c>
      <c r="G3582" s="250"/>
      <c r="H3582" s="254">
        <v>3.6400000000000001</v>
      </c>
      <c r="I3582" s="255"/>
      <c r="J3582" s="250"/>
      <c r="K3582" s="250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60" t="s">
        <v>260</v>
      </c>
      <c r="AU3582" s="260" t="s">
        <v>93</v>
      </c>
      <c r="AV3582" s="13" t="s">
        <v>93</v>
      </c>
      <c r="AW3582" s="13" t="s">
        <v>40</v>
      </c>
      <c r="AX3582" s="13" t="s">
        <v>84</v>
      </c>
      <c r="AY3582" s="260" t="s">
        <v>251</v>
      </c>
    </row>
    <row r="3583" s="13" customFormat="1">
      <c r="A3583" s="13"/>
      <c r="B3583" s="249"/>
      <c r="C3583" s="250"/>
      <c r="D3583" s="251" t="s">
        <v>260</v>
      </c>
      <c r="E3583" s="252" t="s">
        <v>1</v>
      </c>
      <c r="F3583" s="253" t="s">
        <v>3397</v>
      </c>
      <c r="G3583" s="250"/>
      <c r="H3583" s="254">
        <v>3.6400000000000001</v>
      </c>
      <c r="I3583" s="255"/>
      <c r="J3583" s="250"/>
      <c r="K3583" s="250"/>
      <c r="L3583" s="256"/>
      <c r="M3583" s="257"/>
      <c r="N3583" s="258"/>
      <c r="O3583" s="258"/>
      <c r="P3583" s="258"/>
      <c r="Q3583" s="258"/>
      <c r="R3583" s="258"/>
      <c r="S3583" s="258"/>
      <c r="T3583" s="25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60" t="s">
        <v>260</v>
      </c>
      <c r="AU3583" s="260" t="s">
        <v>93</v>
      </c>
      <c r="AV3583" s="13" t="s">
        <v>93</v>
      </c>
      <c r="AW3583" s="13" t="s">
        <v>40</v>
      </c>
      <c r="AX3583" s="13" t="s">
        <v>84</v>
      </c>
      <c r="AY3583" s="260" t="s">
        <v>251</v>
      </c>
    </row>
    <row r="3584" s="13" customFormat="1">
      <c r="A3584" s="13"/>
      <c r="B3584" s="249"/>
      <c r="C3584" s="250"/>
      <c r="D3584" s="251" t="s">
        <v>260</v>
      </c>
      <c r="E3584" s="252" t="s">
        <v>1</v>
      </c>
      <c r="F3584" s="253" t="s">
        <v>3398</v>
      </c>
      <c r="G3584" s="250"/>
      <c r="H3584" s="254">
        <v>3.6400000000000001</v>
      </c>
      <c r="I3584" s="255"/>
      <c r="J3584" s="250"/>
      <c r="K3584" s="250"/>
      <c r="L3584" s="256"/>
      <c r="M3584" s="257"/>
      <c r="N3584" s="258"/>
      <c r="O3584" s="258"/>
      <c r="P3584" s="258"/>
      <c r="Q3584" s="258"/>
      <c r="R3584" s="258"/>
      <c r="S3584" s="258"/>
      <c r="T3584" s="25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60" t="s">
        <v>260</v>
      </c>
      <c r="AU3584" s="260" t="s">
        <v>93</v>
      </c>
      <c r="AV3584" s="13" t="s">
        <v>93</v>
      </c>
      <c r="AW3584" s="13" t="s">
        <v>40</v>
      </c>
      <c r="AX3584" s="13" t="s">
        <v>84</v>
      </c>
      <c r="AY3584" s="260" t="s">
        <v>251</v>
      </c>
    </row>
    <row r="3585" s="13" customFormat="1">
      <c r="A3585" s="13"/>
      <c r="B3585" s="249"/>
      <c r="C3585" s="250"/>
      <c r="D3585" s="251" t="s">
        <v>260</v>
      </c>
      <c r="E3585" s="252" t="s">
        <v>1</v>
      </c>
      <c r="F3585" s="253" t="s">
        <v>3399</v>
      </c>
      <c r="G3585" s="250"/>
      <c r="H3585" s="254">
        <v>3.6400000000000001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260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251</v>
      </c>
    </row>
    <row r="3586" s="13" customFormat="1">
      <c r="A3586" s="13"/>
      <c r="B3586" s="249"/>
      <c r="C3586" s="250"/>
      <c r="D3586" s="251" t="s">
        <v>260</v>
      </c>
      <c r="E3586" s="252" t="s">
        <v>1</v>
      </c>
      <c r="F3586" s="253" t="s">
        <v>3400</v>
      </c>
      <c r="G3586" s="250"/>
      <c r="H3586" s="254">
        <v>3.6400000000000001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260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251</v>
      </c>
    </row>
    <row r="3587" s="13" customFormat="1">
      <c r="A3587" s="13"/>
      <c r="B3587" s="249"/>
      <c r="C3587" s="250"/>
      <c r="D3587" s="251" t="s">
        <v>260</v>
      </c>
      <c r="E3587" s="252" t="s">
        <v>1</v>
      </c>
      <c r="F3587" s="253" t="s">
        <v>3401</v>
      </c>
      <c r="G3587" s="250"/>
      <c r="H3587" s="254">
        <v>3.6400000000000001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260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251</v>
      </c>
    </row>
    <row r="3588" s="13" customFormat="1">
      <c r="A3588" s="13"/>
      <c r="B3588" s="249"/>
      <c r="C3588" s="250"/>
      <c r="D3588" s="251" t="s">
        <v>260</v>
      </c>
      <c r="E3588" s="252" t="s">
        <v>1</v>
      </c>
      <c r="F3588" s="253" t="s">
        <v>3402</v>
      </c>
      <c r="G3588" s="250"/>
      <c r="H3588" s="254">
        <v>3.6400000000000001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260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251</v>
      </c>
    </row>
    <row r="3589" s="13" customFormat="1">
      <c r="A3589" s="13"/>
      <c r="B3589" s="249"/>
      <c r="C3589" s="250"/>
      <c r="D3589" s="251" t="s">
        <v>260</v>
      </c>
      <c r="E3589" s="252" t="s">
        <v>1</v>
      </c>
      <c r="F3589" s="253" t="s">
        <v>3403</v>
      </c>
      <c r="G3589" s="250"/>
      <c r="H3589" s="254">
        <v>3.6400000000000001</v>
      </c>
      <c r="I3589" s="255"/>
      <c r="J3589" s="250"/>
      <c r="K3589" s="250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60" t="s">
        <v>260</v>
      </c>
      <c r="AU3589" s="260" t="s">
        <v>93</v>
      </c>
      <c r="AV3589" s="13" t="s">
        <v>93</v>
      </c>
      <c r="AW3589" s="13" t="s">
        <v>40</v>
      </c>
      <c r="AX3589" s="13" t="s">
        <v>84</v>
      </c>
      <c r="AY3589" s="260" t="s">
        <v>251</v>
      </c>
    </row>
    <row r="3590" s="13" customFormat="1">
      <c r="A3590" s="13"/>
      <c r="B3590" s="249"/>
      <c r="C3590" s="250"/>
      <c r="D3590" s="251" t="s">
        <v>260</v>
      </c>
      <c r="E3590" s="252" t="s">
        <v>1</v>
      </c>
      <c r="F3590" s="253" t="s">
        <v>3404</v>
      </c>
      <c r="G3590" s="250"/>
      <c r="H3590" s="254">
        <v>3.6400000000000001</v>
      </c>
      <c r="I3590" s="255"/>
      <c r="J3590" s="250"/>
      <c r="K3590" s="250"/>
      <c r="L3590" s="256"/>
      <c r="M3590" s="257"/>
      <c r="N3590" s="258"/>
      <c r="O3590" s="258"/>
      <c r="P3590" s="258"/>
      <c r="Q3590" s="258"/>
      <c r="R3590" s="258"/>
      <c r="S3590" s="258"/>
      <c r="T3590" s="25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60" t="s">
        <v>260</v>
      </c>
      <c r="AU3590" s="260" t="s">
        <v>93</v>
      </c>
      <c r="AV3590" s="13" t="s">
        <v>93</v>
      </c>
      <c r="AW3590" s="13" t="s">
        <v>40</v>
      </c>
      <c r="AX3590" s="13" t="s">
        <v>84</v>
      </c>
      <c r="AY3590" s="260" t="s">
        <v>251</v>
      </c>
    </row>
    <row r="3591" s="13" customFormat="1">
      <c r="A3591" s="13"/>
      <c r="B3591" s="249"/>
      <c r="C3591" s="250"/>
      <c r="D3591" s="251" t="s">
        <v>260</v>
      </c>
      <c r="E3591" s="252" t="s">
        <v>1</v>
      </c>
      <c r="F3591" s="253" t="s">
        <v>3405</v>
      </c>
      <c r="G3591" s="250"/>
      <c r="H3591" s="254">
        <v>3.6400000000000001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260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251</v>
      </c>
    </row>
    <row r="3592" s="13" customFormat="1">
      <c r="A3592" s="13"/>
      <c r="B3592" s="249"/>
      <c r="C3592" s="250"/>
      <c r="D3592" s="251" t="s">
        <v>260</v>
      </c>
      <c r="E3592" s="252" t="s">
        <v>1</v>
      </c>
      <c r="F3592" s="253" t="s">
        <v>3406</v>
      </c>
      <c r="G3592" s="250"/>
      <c r="H3592" s="254">
        <v>6.3899999999999997</v>
      </c>
      <c r="I3592" s="255"/>
      <c r="J3592" s="250"/>
      <c r="K3592" s="250"/>
      <c r="L3592" s="256"/>
      <c r="M3592" s="257"/>
      <c r="N3592" s="258"/>
      <c r="O3592" s="258"/>
      <c r="P3592" s="258"/>
      <c r="Q3592" s="258"/>
      <c r="R3592" s="258"/>
      <c r="S3592" s="258"/>
      <c r="T3592" s="25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60" t="s">
        <v>260</v>
      </c>
      <c r="AU3592" s="260" t="s">
        <v>93</v>
      </c>
      <c r="AV3592" s="13" t="s">
        <v>93</v>
      </c>
      <c r="AW3592" s="13" t="s">
        <v>40</v>
      </c>
      <c r="AX3592" s="13" t="s">
        <v>84</v>
      </c>
      <c r="AY3592" s="260" t="s">
        <v>251</v>
      </c>
    </row>
    <row r="3593" s="13" customFormat="1">
      <c r="A3593" s="13"/>
      <c r="B3593" s="249"/>
      <c r="C3593" s="250"/>
      <c r="D3593" s="251" t="s">
        <v>260</v>
      </c>
      <c r="E3593" s="252" t="s">
        <v>1</v>
      </c>
      <c r="F3593" s="253" t="s">
        <v>3407</v>
      </c>
      <c r="G3593" s="250"/>
      <c r="H3593" s="254">
        <v>3.6400000000000001</v>
      </c>
      <c r="I3593" s="255"/>
      <c r="J3593" s="250"/>
      <c r="K3593" s="250"/>
      <c r="L3593" s="256"/>
      <c r="M3593" s="257"/>
      <c r="N3593" s="258"/>
      <c r="O3593" s="258"/>
      <c r="P3593" s="258"/>
      <c r="Q3593" s="258"/>
      <c r="R3593" s="258"/>
      <c r="S3593" s="258"/>
      <c r="T3593" s="25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60" t="s">
        <v>260</v>
      </c>
      <c r="AU3593" s="260" t="s">
        <v>93</v>
      </c>
      <c r="AV3593" s="13" t="s">
        <v>93</v>
      </c>
      <c r="AW3593" s="13" t="s">
        <v>40</v>
      </c>
      <c r="AX3593" s="13" t="s">
        <v>84</v>
      </c>
      <c r="AY3593" s="260" t="s">
        <v>251</v>
      </c>
    </row>
    <row r="3594" s="13" customFormat="1">
      <c r="A3594" s="13"/>
      <c r="B3594" s="249"/>
      <c r="C3594" s="250"/>
      <c r="D3594" s="251" t="s">
        <v>260</v>
      </c>
      <c r="E3594" s="252" t="s">
        <v>1</v>
      </c>
      <c r="F3594" s="253" t="s">
        <v>3408</v>
      </c>
      <c r="G3594" s="250"/>
      <c r="H3594" s="254">
        <v>3.6400000000000001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260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251</v>
      </c>
    </row>
    <row r="3595" s="13" customFormat="1">
      <c r="A3595" s="13"/>
      <c r="B3595" s="249"/>
      <c r="C3595" s="250"/>
      <c r="D3595" s="251" t="s">
        <v>260</v>
      </c>
      <c r="E3595" s="252" t="s">
        <v>1</v>
      </c>
      <c r="F3595" s="253" t="s">
        <v>3409</v>
      </c>
      <c r="G3595" s="250"/>
      <c r="H3595" s="254">
        <v>3.6400000000000001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260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251</v>
      </c>
    </row>
    <row r="3596" s="13" customFormat="1">
      <c r="A3596" s="13"/>
      <c r="B3596" s="249"/>
      <c r="C3596" s="250"/>
      <c r="D3596" s="251" t="s">
        <v>260</v>
      </c>
      <c r="E3596" s="252" t="s">
        <v>1</v>
      </c>
      <c r="F3596" s="253" t="s">
        <v>3410</v>
      </c>
      <c r="G3596" s="250"/>
      <c r="H3596" s="254">
        <v>3.6400000000000001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260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251</v>
      </c>
    </row>
    <row r="3597" s="13" customFormat="1">
      <c r="A3597" s="13"/>
      <c r="B3597" s="249"/>
      <c r="C3597" s="250"/>
      <c r="D3597" s="251" t="s">
        <v>260</v>
      </c>
      <c r="E3597" s="252" t="s">
        <v>1</v>
      </c>
      <c r="F3597" s="253" t="s">
        <v>3411</v>
      </c>
      <c r="G3597" s="250"/>
      <c r="H3597" s="254">
        <v>3.6400000000000001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260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251</v>
      </c>
    </row>
    <row r="3598" s="13" customFormat="1">
      <c r="A3598" s="13"/>
      <c r="B3598" s="249"/>
      <c r="C3598" s="250"/>
      <c r="D3598" s="251" t="s">
        <v>260</v>
      </c>
      <c r="E3598" s="252" t="s">
        <v>1</v>
      </c>
      <c r="F3598" s="253" t="s">
        <v>3412</v>
      </c>
      <c r="G3598" s="250"/>
      <c r="H3598" s="254">
        <v>3.6400000000000001</v>
      </c>
      <c r="I3598" s="255"/>
      <c r="J3598" s="250"/>
      <c r="K3598" s="250"/>
      <c r="L3598" s="256"/>
      <c r="M3598" s="257"/>
      <c r="N3598" s="258"/>
      <c r="O3598" s="258"/>
      <c r="P3598" s="258"/>
      <c r="Q3598" s="258"/>
      <c r="R3598" s="258"/>
      <c r="S3598" s="258"/>
      <c r="T3598" s="259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60" t="s">
        <v>260</v>
      </c>
      <c r="AU3598" s="260" t="s">
        <v>93</v>
      </c>
      <c r="AV3598" s="13" t="s">
        <v>93</v>
      </c>
      <c r="AW3598" s="13" t="s">
        <v>40</v>
      </c>
      <c r="AX3598" s="13" t="s">
        <v>84</v>
      </c>
      <c r="AY3598" s="260" t="s">
        <v>251</v>
      </c>
    </row>
    <row r="3599" s="13" customFormat="1">
      <c r="A3599" s="13"/>
      <c r="B3599" s="249"/>
      <c r="C3599" s="250"/>
      <c r="D3599" s="251" t="s">
        <v>260</v>
      </c>
      <c r="E3599" s="252" t="s">
        <v>1</v>
      </c>
      <c r="F3599" s="253" t="s">
        <v>3413</v>
      </c>
      <c r="G3599" s="250"/>
      <c r="H3599" s="254">
        <v>3.6400000000000001</v>
      </c>
      <c r="I3599" s="255"/>
      <c r="J3599" s="250"/>
      <c r="K3599" s="250"/>
      <c r="L3599" s="256"/>
      <c r="M3599" s="257"/>
      <c r="N3599" s="258"/>
      <c r="O3599" s="258"/>
      <c r="P3599" s="258"/>
      <c r="Q3599" s="258"/>
      <c r="R3599" s="258"/>
      <c r="S3599" s="258"/>
      <c r="T3599" s="25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60" t="s">
        <v>260</v>
      </c>
      <c r="AU3599" s="260" t="s">
        <v>93</v>
      </c>
      <c r="AV3599" s="13" t="s">
        <v>93</v>
      </c>
      <c r="AW3599" s="13" t="s">
        <v>40</v>
      </c>
      <c r="AX3599" s="13" t="s">
        <v>84</v>
      </c>
      <c r="AY3599" s="260" t="s">
        <v>251</v>
      </c>
    </row>
    <row r="3600" s="13" customFormat="1">
      <c r="A3600" s="13"/>
      <c r="B3600" s="249"/>
      <c r="C3600" s="250"/>
      <c r="D3600" s="251" t="s">
        <v>260</v>
      </c>
      <c r="E3600" s="252" t="s">
        <v>1</v>
      </c>
      <c r="F3600" s="253" t="s">
        <v>3414</v>
      </c>
      <c r="G3600" s="250"/>
      <c r="H3600" s="254">
        <v>3.6400000000000001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260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251</v>
      </c>
    </row>
    <row r="3601" s="16" customFormat="1">
      <c r="A3601" s="16"/>
      <c r="B3601" s="283"/>
      <c r="C3601" s="284"/>
      <c r="D3601" s="251" t="s">
        <v>260</v>
      </c>
      <c r="E3601" s="285" t="s">
        <v>1</v>
      </c>
      <c r="F3601" s="286" t="s">
        <v>329</v>
      </c>
      <c r="G3601" s="284"/>
      <c r="H3601" s="287">
        <v>75.549999999999997</v>
      </c>
      <c r="I3601" s="288"/>
      <c r="J3601" s="284"/>
      <c r="K3601" s="284"/>
      <c r="L3601" s="289"/>
      <c r="M3601" s="290"/>
      <c r="N3601" s="291"/>
      <c r="O3601" s="291"/>
      <c r="P3601" s="291"/>
      <c r="Q3601" s="291"/>
      <c r="R3601" s="291"/>
      <c r="S3601" s="291"/>
      <c r="T3601" s="292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T3601" s="293" t="s">
        <v>260</v>
      </c>
      <c r="AU3601" s="293" t="s">
        <v>93</v>
      </c>
      <c r="AV3601" s="16" t="s">
        <v>273</v>
      </c>
      <c r="AW3601" s="16" t="s">
        <v>40</v>
      </c>
      <c r="AX3601" s="16" t="s">
        <v>84</v>
      </c>
      <c r="AY3601" s="293" t="s">
        <v>251</v>
      </c>
    </row>
    <row r="3602" s="15" customFormat="1">
      <c r="A3602" s="15"/>
      <c r="B3602" s="272"/>
      <c r="C3602" s="273"/>
      <c r="D3602" s="251" t="s">
        <v>260</v>
      </c>
      <c r="E3602" s="274" t="s">
        <v>1</v>
      </c>
      <c r="F3602" s="275" t="s">
        <v>630</v>
      </c>
      <c r="G3602" s="273"/>
      <c r="H3602" s="274" t="s">
        <v>1</v>
      </c>
      <c r="I3602" s="276"/>
      <c r="J3602" s="273"/>
      <c r="K3602" s="273"/>
      <c r="L3602" s="277"/>
      <c r="M3602" s="278"/>
      <c r="N3602" s="279"/>
      <c r="O3602" s="279"/>
      <c r="P3602" s="279"/>
      <c r="Q3602" s="279"/>
      <c r="R3602" s="279"/>
      <c r="S3602" s="279"/>
      <c r="T3602" s="280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81" t="s">
        <v>260</v>
      </c>
      <c r="AU3602" s="281" t="s">
        <v>93</v>
      </c>
      <c r="AV3602" s="15" t="s">
        <v>91</v>
      </c>
      <c r="AW3602" s="15" t="s">
        <v>40</v>
      </c>
      <c r="AX3602" s="15" t="s">
        <v>84</v>
      </c>
      <c r="AY3602" s="281" t="s">
        <v>251</v>
      </c>
    </row>
    <row r="3603" s="13" customFormat="1">
      <c r="A3603" s="13"/>
      <c r="B3603" s="249"/>
      <c r="C3603" s="250"/>
      <c r="D3603" s="251" t="s">
        <v>260</v>
      </c>
      <c r="E3603" s="252" t="s">
        <v>1</v>
      </c>
      <c r="F3603" s="253" t="s">
        <v>3415</v>
      </c>
      <c r="G3603" s="250"/>
      <c r="H3603" s="254">
        <v>3.6400000000000001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260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251</v>
      </c>
    </row>
    <row r="3604" s="13" customFormat="1">
      <c r="A3604" s="13"/>
      <c r="B3604" s="249"/>
      <c r="C3604" s="250"/>
      <c r="D3604" s="251" t="s">
        <v>260</v>
      </c>
      <c r="E3604" s="252" t="s">
        <v>1</v>
      </c>
      <c r="F3604" s="253" t="s">
        <v>3416</v>
      </c>
      <c r="G3604" s="250"/>
      <c r="H3604" s="254">
        <v>3.6400000000000001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260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251</v>
      </c>
    </row>
    <row r="3605" s="13" customFormat="1">
      <c r="A3605" s="13"/>
      <c r="B3605" s="249"/>
      <c r="C3605" s="250"/>
      <c r="D3605" s="251" t="s">
        <v>260</v>
      </c>
      <c r="E3605" s="252" t="s">
        <v>1</v>
      </c>
      <c r="F3605" s="253" t="s">
        <v>3417</v>
      </c>
      <c r="G3605" s="250"/>
      <c r="H3605" s="254">
        <v>3.6400000000000001</v>
      </c>
      <c r="I3605" s="255"/>
      <c r="J3605" s="250"/>
      <c r="K3605" s="250"/>
      <c r="L3605" s="256"/>
      <c r="M3605" s="257"/>
      <c r="N3605" s="258"/>
      <c r="O3605" s="258"/>
      <c r="P3605" s="258"/>
      <c r="Q3605" s="258"/>
      <c r="R3605" s="258"/>
      <c r="S3605" s="258"/>
      <c r="T3605" s="25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60" t="s">
        <v>260</v>
      </c>
      <c r="AU3605" s="260" t="s">
        <v>93</v>
      </c>
      <c r="AV3605" s="13" t="s">
        <v>93</v>
      </c>
      <c r="AW3605" s="13" t="s">
        <v>40</v>
      </c>
      <c r="AX3605" s="13" t="s">
        <v>84</v>
      </c>
      <c r="AY3605" s="260" t="s">
        <v>251</v>
      </c>
    </row>
    <row r="3606" s="13" customFormat="1">
      <c r="A3606" s="13"/>
      <c r="B3606" s="249"/>
      <c r="C3606" s="250"/>
      <c r="D3606" s="251" t="s">
        <v>260</v>
      </c>
      <c r="E3606" s="252" t="s">
        <v>1</v>
      </c>
      <c r="F3606" s="253" t="s">
        <v>3418</v>
      </c>
      <c r="G3606" s="250"/>
      <c r="H3606" s="254">
        <v>3.6400000000000001</v>
      </c>
      <c r="I3606" s="255"/>
      <c r="J3606" s="250"/>
      <c r="K3606" s="250"/>
      <c r="L3606" s="256"/>
      <c r="M3606" s="257"/>
      <c r="N3606" s="258"/>
      <c r="O3606" s="258"/>
      <c r="P3606" s="258"/>
      <c r="Q3606" s="258"/>
      <c r="R3606" s="258"/>
      <c r="S3606" s="258"/>
      <c r="T3606" s="259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60" t="s">
        <v>260</v>
      </c>
      <c r="AU3606" s="260" t="s">
        <v>93</v>
      </c>
      <c r="AV3606" s="13" t="s">
        <v>93</v>
      </c>
      <c r="AW3606" s="13" t="s">
        <v>40</v>
      </c>
      <c r="AX3606" s="13" t="s">
        <v>84</v>
      </c>
      <c r="AY3606" s="260" t="s">
        <v>251</v>
      </c>
    </row>
    <row r="3607" s="13" customFormat="1">
      <c r="A3607" s="13"/>
      <c r="B3607" s="249"/>
      <c r="C3607" s="250"/>
      <c r="D3607" s="251" t="s">
        <v>260</v>
      </c>
      <c r="E3607" s="252" t="s">
        <v>1</v>
      </c>
      <c r="F3607" s="253" t="s">
        <v>3419</v>
      </c>
      <c r="G3607" s="250"/>
      <c r="H3607" s="254">
        <v>3.6400000000000001</v>
      </c>
      <c r="I3607" s="255"/>
      <c r="J3607" s="250"/>
      <c r="K3607" s="250"/>
      <c r="L3607" s="256"/>
      <c r="M3607" s="257"/>
      <c r="N3607" s="258"/>
      <c r="O3607" s="258"/>
      <c r="P3607" s="258"/>
      <c r="Q3607" s="258"/>
      <c r="R3607" s="258"/>
      <c r="S3607" s="258"/>
      <c r="T3607" s="25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60" t="s">
        <v>260</v>
      </c>
      <c r="AU3607" s="260" t="s">
        <v>93</v>
      </c>
      <c r="AV3607" s="13" t="s">
        <v>93</v>
      </c>
      <c r="AW3607" s="13" t="s">
        <v>40</v>
      </c>
      <c r="AX3607" s="13" t="s">
        <v>84</v>
      </c>
      <c r="AY3607" s="260" t="s">
        <v>251</v>
      </c>
    </row>
    <row r="3608" s="13" customFormat="1">
      <c r="A3608" s="13"/>
      <c r="B3608" s="249"/>
      <c r="C3608" s="250"/>
      <c r="D3608" s="251" t="s">
        <v>260</v>
      </c>
      <c r="E3608" s="252" t="s">
        <v>1</v>
      </c>
      <c r="F3608" s="253" t="s">
        <v>3420</v>
      </c>
      <c r="G3608" s="250"/>
      <c r="H3608" s="254">
        <v>3.6400000000000001</v>
      </c>
      <c r="I3608" s="255"/>
      <c r="J3608" s="250"/>
      <c r="K3608" s="250"/>
      <c r="L3608" s="256"/>
      <c r="M3608" s="257"/>
      <c r="N3608" s="258"/>
      <c r="O3608" s="258"/>
      <c r="P3608" s="258"/>
      <c r="Q3608" s="258"/>
      <c r="R3608" s="258"/>
      <c r="S3608" s="258"/>
      <c r="T3608" s="259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60" t="s">
        <v>260</v>
      </c>
      <c r="AU3608" s="260" t="s">
        <v>93</v>
      </c>
      <c r="AV3608" s="13" t="s">
        <v>93</v>
      </c>
      <c r="AW3608" s="13" t="s">
        <v>40</v>
      </c>
      <c r="AX3608" s="13" t="s">
        <v>84</v>
      </c>
      <c r="AY3608" s="260" t="s">
        <v>251</v>
      </c>
    </row>
    <row r="3609" s="13" customFormat="1">
      <c r="A3609" s="13"/>
      <c r="B3609" s="249"/>
      <c r="C3609" s="250"/>
      <c r="D3609" s="251" t="s">
        <v>260</v>
      </c>
      <c r="E3609" s="252" t="s">
        <v>1</v>
      </c>
      <c r="F3609" s="253" t="s">
        <v>3421</v>
      </c>
      <c r="G3609" s="250"/>
      <c r="H3609" s="254">
        <v>3.6400000000000001</v>
      </c>
      <c r="I3609" s="255"/>
      <c r="J3609" s="250"/>
      <c r="K3609" s="250"/>
      <c r="L3609" s="256"/>
      <c r="M3609" s="257"/>
      <c r="N3609" s="258"/>
      <c r="O3609" s="258"/>
      <c r="P3609" s="258"/>
      <c r="Q3609" s="258"/>
      <c r="R3609" s="258"/>
      <c r="S3609" s="258"/>
      <c r="T3609" s="25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60" t="s">
        <v>260</v>
      </c>
      <c r="AU3609" s="260" t="s">
        <v>93</v>
      </c>
      <c r="AV3609" s="13" t="s">
        <v>93</v>
      </c>
      <c r="AW3609" s="13" t="s">
        <v>40</v>
      </c>
      <c r="AX3609" s="13" t="s">
        <v>84</v>
      </c>
      <c r="AY3609" s="260" t="s">
        <v>251</v>
      </c>
    </row>
    <row r="3610" s="13" customFormat="1">
      <c r="A3610" s="13"/>
      <c r="B3610" s="249"/>
      <c r="C3610" s="250"/>
      <c r="D3610" s="251" t="s">
        <v>260</v>
      </c>
      <c r="E3610" s="252" t="s">
        <v>1</v>
      </c>
      <c r="F3610" s="253" t="s">
        <v>3422</v>
      </c>
      <c r="G3610" s="250"/>
      <c r="H3610" s="254">
        <v>3.6400000000000001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260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251</v>
      </c>
    </row>
    <row r="3611" s="13" customFormat="1">
      <c r="A3611" s="13"/>
      <c r="B3611" s="249"/>
      <c r="C3611" s="250"/>
      <c r="D3611" s="251" t="s">
        <v>260</v>
      </c>
      <c r="E3611" s="252" t="s">
        <v>1</v>
      </c>
      <c r="F3611" s="253" t="s">
        <v>3423</v>
      </c>
      <c r="G3611" s="250"/>
      <c r="H3611" s="254">
        <v>3.6400000000000001</v>
      </c>
      <c r="I3611" s="255"/>
      <c r="J3611" s="250"/>
      <c r="K3611" s="250"/>
      <c r="L3611" s="256"/>
      <c r="M3611" s="257"/>
      <c r="N3611" s="258"/>
      <c r="O3611" s="258"/>
      <c r="P3611" s="258"/>
      <c r="Q3611" s="258"/>
      <c r="R3611" s="258"/>
      <c r="S3611" s="258"/>
      <c r="T3611" s="25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60" t="s">
        <v>260</v>
      </c>
      <c r="AU3611" s="260" t="s">
        <v>93</v>
      </c>
      <c r="AV3611" s="13" t="s">
        <v>93</v>
      </c>
      <c r="AW3611" s="13" t="s">
        <v>40</v>
      </c>
      <c r="AX3611" s="13" t="s">
        <v>84</v>
      </c>
      <c r="AY3611" s="260" t="s">
        <v>251</v>
      </c>
    </row>
    <row r="3612" s="13" customFormat="1">
      <c r="A3612" s="13"/>
      <c r="B3612" s="249"/>
      <c r="C3612" s="250"/>
      <c r="D3612" s="251" t="s">
        <v>260</v>
      </c>
      <c r="E3612" s="252" t="s">
        <v>1</v>
      </c>
      <c r="F3612" s="253" t="s">
        <v>3424</v>
      </c>
      <c r="G3612" s="250"/>
      <c r="H3612" s="254">
        <v>3.6400000000000001</v>
      </c>
      <c r="I3612" s="255"/>
      <c r="J3612" s="250"/>
      <c r="K3612" s="250"/>
      <c r="L3612" s="256"/>
      <c r="M3612" s="257"/>
      <c r="N3612" s="258"/>
      <c r="O3612" s="258"/>
      <c r="P3612" s="258"/>
      <c r="Q3612" s="258"/>
      <c r="R3612" s="258"/>
      <c r="S3612" s="258"/>
      <c r="T3612" s="259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60" t="s">
        <v>260</v>
      </c>
      <c r="AU3612" s="260" t="s">
        <v>93</v>
      </c>
      <c r="AV3612" s="13" t="s">
        <v>93</v>
      </c>
      <c r="AW3612" s="13" t="s">
        <v>40</v>
      </c>
      <c r="AX3612" s="13" t="s">
        <v>84</v>
      </c>
      <c r="AY3612" s="260" t="s">
        <v>251</v>
      </c>
    </row>
    <row r="3613" s="13" customFormat="1">
      <c r="A3613" s="13"/>
      <c r="B3613" s="249"/>
      <c r="C3613" s="250"/>
      <c r="D3613" s="251" t="s">
        <v>260</v>
      </c>
      <c r="E3613" s="252" t="s">
        <v>1</v>
      </c>
      <c r="F3613" s="253" t="s">
        <v>3425</v>
      </c>
      <c r="G3613" s="250"/>
      <c r="H3613" s="254">
        <v>3.6400000000000001</v>
      </c>
      <c r="I3613" s="255"/>
      <c r="J3613" s="250"/>
      <c r="K3613" s="250"/>
      <c r="L3613" s="256"/>
      <c r="M3613" s="257"/>
      <c r="N3613" s="258"/>
      <c r="O3613" s="258"/>
      <c r="P3613" s="258"/>
      <c r="Q3613" s="258"/>
      <c r="R3613" s="258"/>
      <c r="S3613" s="258"/>
      <c r="T3613" s="25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60" t="s">
        <v>260</v>
      </c>
      <c r="AU3613" s="260" t="s">
        <v>93</v>
      </c>
      <c r="AV3613" s="13" t="s">
        <v>93</v>
      </c>
      <c r="AW3613" s="13" t="s">
        <v>40</v>
      </c>
      <c r="AX3613" s="13" t="s">
        <v>84</v>
      </c>
      <c r="AY3613" s="260" t="s">
        <v>251</v>
      </c>
    </row>
    <row r="3614" s="13" customFormat="1">
      <c r="A3614" s="13"/>
      <c r="B3614" s="249"/>
      <c r="C3614" s="250"/>
      <c r="D3614" s="251" t="s">
        <v>260</v>
      </c>
      <c r="E3614" s="252" t="s">
        <v>1</v>
      </c>
      <c r="F3614" s="253" t="s">
        <v>3426</v>
      </c>
      <c r="G3614" s="250"/>
      <c r="H3614" s="254">
        <v>6.3899999999999997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260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251</v>
      </c>
    </row>
    <row r="3615" s="13" customFormat="1">
      <c r="A3615" s="13"/>
      <c r="B3615" s="249"/>
      <c r="C3615" s="250"/>
      <c r="D3615" s="251" t="s">
        <v>260</v>
      </c>
      <c r="E3615" s="252" t="s">
        <v>1</v>
      </c>
      <c r="F3615" s="253" t="s">
        <v>3427</v>
      </c>
      <c r="G3615" s="250"/>
      <c r="H3615" s="254">
        <v>3.6400000000000001</v>
      </c>
      <c r="I3615" s="255"/>
      <c r="J3615" s="250"/>
      <c r="K3615" s="250"/>
      <c r="L3615" s="256"/>
      <c r="M3615" s="257"/>
      <c r="N3615" s="258"/>
      <c r="O3615" s="258"/>
      <c r="P3615" s="258"/>
      <c r="Q3615" s="258"/>
      <c r="R3615" s="258"/>
      <c r="S3615" s="258"/>
      <c r="T3615" s="25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60" t="s">
        <v>260</v>
      </c>
      <c r="AU3615" s="260" t="s">
        <v>93</v>
      </c>
      <c r="AV3615" s="13" t="s">
        <v>93</v>
      </c>
      <c r="AW3615" s="13" t="s">
        <v>40</v>
      </c>
      <c r="AX3615" s="13" t="s">
        <v>84</v>
      </c>
      <c r="AY3615" s="260" t="s">
        <v>251</v>
      </c>
    </row>
    <row r="3616" s="13" customFormat="1">
      <c r="A3616" s="13"/>
      <c r="B3616" s="249"/>
      <c r="C3616" s="250"/>
      <c r="D3616" s="251" t="s">
        <v>260</v>
      </c>
      <c r="E3616" s="252" t="s">
        <v>1</v>
      </c>
      <c r="F3616" s="253" t="s">
        <v>3428</v>
      </c>
      <c r="G3616" s="250"/>
      <c r="H3616" s="254">
        <v>3.6400000000000001</v>
      </c>
      <c r="I3616" s="255"/>
      <c r="J3616" s="250"/>
      <c r="K3616" s="250"/>
      <c r="L3616" s="256"/>
      <c r="M3616" s="257"/>
      <c r="N3616" s="258"/>
      <c r="O3616" s="258"/>
      <c r="P3616" s="258"/>
      <c r="Q3616" s="258"/>
      <c r="R3616" s="258"/>
      <c r="S3616" s="258"/>
      <c r="T3616" s="25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60" t="s">
        <v>260</v>
      </c>
      <c r="AU3616" s="260" t="s">
        <v>93</v>
      </c>
      <c r="AV3616" s="13" t="s">
        <v>93</v>
      </c>
      <c r="AW3616" s="13" t="s">
        <v>40</v>
      </c>
      <c r="AX3616" s="13" t="s">
        <v>84</v>
      </c>
      <c r="AY3616" s="260" t="s">
        <v>251</v>
      </c>
    </row>
    <row r="3617" s="13" customFormat="1">
      <c r="A3617" s="13"/>
      <c r="B3617" s="249"/>
      <c r="C3617" s="250"/>
      <c r="D3617" s="251" t="s">
        <v>260</v>
      </c>
      <c r="E3617" s="252" t="s">
        <v>1</v>
      </c>
      <c r="F3617" s="253" t="s">
        <v>3429</v>
      </c>
      <c r="G3617" s="250"/>
      <c r="H3617" s="254">
        <v>3.6400000000000001</v>
      </c>
      <c r="I3617" s="255"/>
      <c r="J3617" s="250"/>
      <c r="K3617" s="250"/>
      <c r="L3617" s="256"/>
      <c r="M3617" s="257"/>
      <c r="N3617" s="258"/>
      <c r="O3617" s="258"/>
      <c r="P3617" s="258"/>
      <c r="Q3617" s="258"/>
      <c r="R3617" s="258"/>
      <c r="S3617" s="258"/>
      <c r="T3617" s="25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60" t="s">
        <v>260</v>
      </c>
      <c r="AU3617" s="260" t="s">
        <v>93</v>
      </c>
      <c r="AV3617" s="13" t="s">
        <v>93</v>
      </c>
      <c r="AW3617" s="13" t="s">
        <v>40</v>
      </c>
      <c r="AX3617" s="13" t="s">
        <v>84</v>
      </c>
      <c r="AY3617" s="260" t="s">
        <v>251</v>
      </c>
    </row>
    <row r="3618" s="13" customFormat="1">
      <c r="A3618" s="13"/>
      <c r="B3618" s="249"/>
      <c r="C3618" s="250"/>
      <c r="D3618" s="251" t="s">
        <v>260</v>
      </c>
      <c r="E3618" s="252" t="s">
        <v>1</v>
      </c>
      <c r="F3618" s="253" t="s">
        <v>3430</v>
      </c>
      <c r="G3618" s="250"/>
      <c r="H3618" s="254">
        <v>3.6400000000000001</v>
      </c>
      <c r="I3618" s="255"/>
      <c r="J3618" s="250"/>
      <c r="K3618" s="250"/>
      <c r="L3618" s="256"/>
      <c r="M3618" s="257"/>
      <c r="N3618" s="258"/>
      <c r="O3618" s="258"/>
      <c r="P3618" s="258"/>
      <c r="Q3618" s="258"/>
      <c r="R3618" s="258"/>
      <c r="S3618" s="258"/>
      <c r="T3618" s="259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60" t="s">
        <v>260</v>
      </c>
      <c r="AU3618" s="260" t="s">
        <v>93</v>
      </c>
      <c r="AV3618" s="13" t="s">
        <v>93</v>
      </c>
      <c r="AW3618" s="13" t="s">
        <v>40</v>
      </c>
      <c r="AX3618" s="13" t="s">
        <v>84</v>
      </c>
      <c r="AY3618" s="260" t="s">
        <v>251</v>
      </c>
    </row>
    <row r="3619" s="13" customFormat="1">
      <c r="A3619" s="13"/>
      <c r="B3619" s="249"/>
      <c r="C3619" s="250"/>
      <c r="D3619" s="251" t="s">
        <v>260</v>
      </c>
      <c r="E3619" s="252" t="s">
        <v>1</v>
      </c>
      <c r="F3619" s="253" t="s">
        <v>3431</v>
      </c>
      <c r="G3619" s="250"/>
      <c r="H3619" s="254">
        <v>3.6400000000000001</v>
      </c>
      <c r="I3619" s="255"/>
      <c r="J3619" s="250"/>
      <c r="K3619" s="250"/>
      <c r="L3619" s="256"/>
      <c r="M3619" s="257"/>
      <c r="N3619" s="258"/>
      <c r="O3619" s="258"/>
      <c r="P3619" s="258"/>
      <c r="Q3619" s="258"/>
      <c r="R3619" s="258"/>
      <c r="S3619" s="258"/>
      <c r="T3619" s="25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60" t="s">
        <v>260</v>
      </c>
      <c r="AU3619" s="260" t="s">
        <v>93</v>
      </c>
      <c r="AV3619" s="13" t="s">
        <v>93</v>
      </c>
      <c r="AW3619" s="13" t="s">
        <v>40</v>
      </c>
      <c r="AX3619" s="13" t="s">
        <v>84</v>
      </c>
      <c r="AY3619" s="260" t="s">
        <v>251</v>
      </c>
    </row>
    <row r="3620" s="13" customFormat="1">
      <c r="A3620" s="13"/>
      <c r="B3620" s="249"/>
      <c r="C3620" s="250"/>
      <c r="D3620" s="251" t="s">
        <v>260</v>
      </c>
      <c r="E3620" s="252" t="s">
        <v>1</v>
      </c>
      <c r="F3620" s="253" t="s">
        <v>3432</v>
      </c>
      <c r="G3620" s="250"/>
      <c r="H3620" s="254">
        <v>3.6400000000000001</v>
      </c>
      <c r="I3620" s="255"/>
      <c r="J3620" s="250"/>
      <c r="K3620" s="250"/>
      <c r="L3620" s="256"/>
      <c r="M3620" s="257"/>
      <c r="N3620" s="258"/>
      <c r="O3620" s="258"/>
      <c r="P3620" s="258"/>
      <c r="Q3620" s="258"/>
      <c r="R3620" s="258"/>
      <c r="S3620" s="258"/>
      <c r="T3620" s="25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60" t="s">
        <v>260</v>
      </c>
      <c r="AU3620" s="260" t="s">
        <v>93</v>
      </c>
      <c r="AV3620" s="13" t="s">
        <v>93</v>
      </c>
      <c r="AW3620" s="13" t="s">
        <v>40</v>
      </c>
      <c r="AX3620" s="13" t="s">
        <v>84</v>
      </c>
      <c r="AY3620" s="260" t="s">
        <v>251</v>
      </c>
    </row>
    <row r="3621" s="13" customFormat="1">
      <c r="A3621" s="13"/>
      <c r="B3621" s="249"/>
      <c r="C3621" s="250"/>
      <c r="D3621" s="251" t="s">
        <v>260</v>
      </c>
      <c r="E3621" s="252" t="s">
        <v>1</v>
      </c>
      <c r="F3621" s="253" t="s">
        <v>3433</v>
      </c>
      <c r="G3621" s="250"/>
      <c r="H3621" s="254">
        <v>3.6400000000000001</v>
      </c>
      <c r="I3621" s="255"/>
      <c r="J3621" s="250"/>
      <c r="K3621" s="250"/>
      <c r="L3621" s="256"/>
      <c r="M3621" s="257"/>
      <c r="N3621" s="258"/>
      <c r="O3621" s="258"/>
      <c r="P3621" s="258"/>
      <c r="Q3621" s="258"/>
      <c r="R3621" s="258"/>
      <c r="S3621" s="258"/>
      <c r="T3621" s="25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60" t="s">
        <v>260</v>
      </c>
      <c r="AU3621" s="260" t="s">
        <v>93</v>
      </c>
      <c r="AV3621" s="13" t="s">
        <v>93</v>
      </c>
      <c r="AW3621" s="13" t="s">
        <v>40</v>
      </c>
      <c r="AX3621" s="13" t="s">
        <v>84</v>
      </c>
      <c r="AY3621" s="260" t="s">
        <v>251</v>
      </c>
    </row>
    <row r="3622" s="13" customFormat="1">
      <c r="A3622" s="13"/>
      <c r="B3622" s="249"/>
      <c r="C3622" s="250"/>
      <c r="D3622" s="251" t="s">
        <v>260</v>
      </c>
      <c r="E3622" s="252" t="s">
        <v>1</v>
      </c>
      <c r="F3622" s="253" t="s">
        <v>3434</v>
      </c>
      <c r="G3622" s="250"/>
      <c r="H3622" s="254">
        <v>3.6400000000000001</v>
      </c>
      <c r="I3622" s="255"/>
      <c r="J3622" s="250"/>
      <c r="K3622" s="250"/>
      <c r="L3622" s="256"/>
      <c r="M3622" s="257"/>
      <c r="N3622" s="258"/>
      <c r="O3622" s="258"/>
      <c r="P3622" s="258"/>
      <c r="Q3622" s="258"/>
      <c r="R3622" s="258"/>
      <c r="S3622" s="258"/>
      <c r="T3622" s="259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60" t="s">
        <v>260</v>
      </c>
      <c r="AU3622" s="260" t="s">
        <v>93</v>
      </c>
      <c r="AV3622" s="13" t="s">
        <v>93</v>
      </c>
      <c r="AW3622" s="13" t="s">
        <v>40</v>
      </c>
      <c r="AX3622" s="13" t="s">
        <v>84</v>
      </c>
      <c r="AY3622" s="260" t="s">
        <v>251</v>
      </c>
    </row>
    <row r="3623" s="16" customFormat="1">
      <c r="A3623" s="16"/>
      <c r="B3623" s="283"/>
      <c r="C3623" s="284"/>
      <c r="D3623" s="251" t="s">
        <v>260</v>
      </c>
      <c r="E3623" s="285" t="s">
        <v>1</v>
      </c>
      <c r="F3623" s="286" t="s">
        <v>329</v>
      </c>
      <c r="G3623" s="284"/>
      <c r="H3623" s="287">
        <v>75.549999999999997</v>
      </c>
      <c r="I3623" s="288"/>
      <c r="J3623" s="284"/>
      <c r="K3623" s="284"/>
      <c r="L3623" s="289"/>
      <c r="M3623" s="290"/>
      <c r="N3623" s="291"/>
      <c r="O3623" s="291"/>
      <c r="P3623" s="291"/>
      <c r="Q3623" s="291"/>
      <c r="R3623" s="291"/>
      <c r="S3623" s="291"/>
      <c r="T3623" s="292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T3623" s="293" t="s">
        <v>260</v>
      </c>
      <c r="AU3623" s="293" t="s">
        <v>93</v>
      </c>
      <c r="AV3623" s="16" t="s">
        <v>273</v>
      </c>
      <c r="AW3623" s="16" t="s">
        <v>40</v>
      </c>
      <c r="AX3623" s="16" t="s">
        <v>84</v>
      </c>
      <c r="AY3623" s="293" t="s">
        <v>251</v>
      </c>
    </row>
    <row r="3624" s="15" customFormat="1">
      <c r="A3624" s="15"/>
      <c r="B3624" s="272"/>
      <c r="C3624" s="273"/>
      <c r="D3624" s="251" t="s">
        <v>260</v>
      </c>
      <c r="E3624" s="274" t="s">
        <v>1</v>
      </c>
      <c r="F3624" s="275" t="s">
        <v>631</v>
      </c>
      <c r="G3624" s="273"/>
      <c r="H3624" s="274" t="s">
        <v>1</v>
      </c>
      <c r="I3624" s="276"/>
      <c r="J3624" s="273"/>
      <c r="K3624" s="273"/>
      <c r="L3624" s="277"/>
      <c r="M3624" s="278"/>
      <c r="N3624" s="279"/>
      <c r="O3624" s="279"/>
      <c r="P3624" s="279"/>
      <c r="Q3624" s="279"/>
      <c r="R3624" s="279"/>
      <c r="S3624" s="279"/>
      <c r="T3624" s="280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81" t="s">
        <v>260</v>
      </c>
      <c r="AU3624" s="281" t="s">
        <v>93</v>
      </c>
      <c r="AV3624" s="15" t="s">
        <v>91</v>
      </c>
      <c r="AW3624" s="15" t="s">
        <v>40</v>
      </c>
      <c r="AX3624" s="15" t="s">
        <v>84</v>
      </c>
      <c r="AY3624" s="281" t="s">
        <v>251</v>
      </c>
    </row>
    <row r="3625" s="13" customFormat="1">
      <c r="A3625" s="13"/>
      <c r="B3625" s="249"/>
      <c r="C3625" s="250"/>
      <c r="D3625" s="251" t="s">
        <v>260</v>
      </c>
      <c r="E3625" s="252" t="s">
        <v>1</v>
      </c>
      <c r="F3625" s="253" t="s">
        <v>3435</v>
      </c>
      <c r="G3625" s="250"/>
      <c r="H3625" s="254">
        <v>3.6400000000000001</v>
      </c>
      <c r="I3625" s="255"/>
      <c r="J3625" s="250"/>
      <c r="K3625" s="250"/>
      <c r="L3625" s="256"/>
      <c r="M3625" s="257"/>
      <c r="N3625" s="258"/>
      <c r="O3625" s="258"/>
      <c r="P3625" s="258"/>
      <c r="Q3625" s="258"/>
      <c r="R3625" s="258"/>
      <c r="S3625" s="258"/>
      <c r="T3625" s="25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60" t="s">
        <v>260</v>
      </c>
      <c r="AU3625" s="260" t="s">
        <v>93</v>
      </c>
      <c r="AV3625" s="13" t="s">
        <v>93</v>
      </c>
      <c r="AW3625" s="13" t="s">
        <v>40</v>
      </c>
      <c r="AX3625" s="13" t="s">
        <v>84</v>
      </c>
      <c r="AY3625" s="260" t="s">
        <v>251</v>
      </c>
    </row>
    <row r="3626" s="13" customFormat="1">
      <c r="A3626" s="13"/>
      <c r="B3626" s="249"/>
      <c r="C3626" s="250"/>
      <c r="D3626" s="251" t="s">
        <v>260</v>
      </c>
      <c r="E3626" s="252" t="s">
        <v>1</v>
      </c>
      <c r="F3626" s="253" t="s">
        <v>3436</v>
      </c>
      <c r="G3626" s="250"/>
      <c r="H3626" s="254">
        <v>3.6400000000000001</v>
      </c>
      <c r="I3626" s="255"/>
      <c r="J3626" s="250"/>
      <c r="K3626" s="250"/>
      <c r="L3626" s="256"/>
      <c r="M3626" s="257"/>
      <c r="N3626" s="258"/>
      <c r="O3626" s="258"/>
      <c r="P3626" s="258"/>
      <c r="Q3626" s="258"/>
      <c r="R3626" s="258"/>
      <c r="S3626" s="258"/>
      <c r="T3626" s="259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60" t="s">
        <v>260</v>
      </c>
      <c r="AU3626" s="260" t="s">
        <v>93</v>
      </c>
      <c r="AV3626" s="13" t="s">
        <v>93</v>
      </c>
      <c r="AW3626" s="13" t="s">
        <v>40</v>
      </c>
      <c r="AX3626" s="13" t="s">
        <v>84</v>
      </c>
      <c r="AY3626" s="260" t="s">
        <v>251</v>
      </c>
    </row>
    <row r="3627" s="13" customFormat="1">
      <c r="A3627" s="13"/>
      <c r="B3627" s="249"/>
      <c r="C3627" s="250"/>
      <c r="D3627" s="251" t="s">
        <v>260</v>
      </c>
      <c r="E3627" s="252" t="s">
        <v>1</v>
      </c>
      <c r="F3627" s="253" t="s">
        <v>3437</v>
      </c>
      <c r="G3627" s="250"/>
      <c r="H3627" s="254">
        <v>3.6400000000000001</v>
      </c>
      <c r="I3627" s="255"/>
      <c r="J3627" s="250"/>
      <c r="K3627" s="250"/>
      <c r="L3627" s="256"/>
      <c r="M3627" s="257"/>
      <c r="N3627" s="258"/>
      <c r="O3627" s="258"/>
      <c r="P3627" s="258"/>
      <c r="Q3627" s="258"/>
      <c r="R3627" s="258"/>
      <c r="S3627" s="258"/>
      <c r="T3627" s="25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60" t="s">
        <v>260</v>
      </c>
      <c r="AU3627" s="260" t="s">
        <v>93</v>
      </c>
      <c r="AV3627" s="13" t="s">
        <v>93</v>
      </c>
      <c r="AW3627" s="13" t="s">
        <v>40</v>
      </c>
      <c r="AX3627" s="13" t="s">
        <v>84</v>
      </c>
      <c r="AY3627" s="260" t="s">
        <v>251</v>
      </c>
    </row>
    <row r="3628" s="13" customFormat="1">
      <c r="A3628" s="13"/>
      <c r="B3628" s="249"/>
      <c r="C3628" s="250"/>
      <c r="D3628" s="251" t="s">
        <v>260</v>
      </c>
      <c r="E3628" s="252" t="s">
        <v>1</v>
      </c>
      <c r="F3628" s="253" t="s">
        <v>3438</v>
      </c>
      <c r="G3628" s="250"/>
      <c r="H3628" s="254">
        <v>3.6400000000000001</v>
      </c>
      <c r="I3628" s="255"/>
      <c r="J3628" s="250"/>
      <c r="K3628" s="250"/>
      <c r="L3628" s="256"/>
      <c r="M3628" s="257"/>
      <c r="N3628" s="258"/>
      <c r="O3628" s="258"/>
      <c r="P3628" s="258"/>
      <c r="Q3628" s="258"/>
      <c r="R3628" s="258"/>
      <c r="S3628" s="258"/>
      <c r="T3628" s="259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60" t="s">
        <v>260</v>
      </c>
      <c r="AU3628" s="260" t="s">
        <v>93</v>
      </c>
      <c r="AV3628" s="13" t="s">
        <v>93</v>
      </c>
      <c r="AW3628" s="13" t="s">
        <v>40</v>
      </c>
      <c r="AX3628" s="13" t="s">
        <v>84</v>
      </c>
      <c r="AY3628" s="260" t="s">
        <v>251</v>
      </c>
    </row>
    <row r="3629" s="13" customFormat="1">
      <c r="A3629" s="13"/>
      <c r="B3629" s="249"/>
      <c r="C3629" s="250"/>
      <c r="D3629" s="251" t="s">
        <v>260</v>
      </c>
      <c r="E3629" s="252" t="s">
        <v>1</v>
      </c>
      <c r="F3629" s="253" t="s">
        <v>3439</v>
      </c>
      <c r="G3629" s="250"/>
      <c r="H3629" s="254">
        <v>3.6400000000000001</v>
      </c>
      <c r="I3629" s="255"/>
      <c r="J3629" s="250"/>
      <c r="K3629" s="250"/>
      <c r="L3629" s="256"/>
      <c r="M3629" s="257"/>
      <c r="N3629" s="258"/>
      <c r="O3629" s="258"/>
      <c r="P3629" s="258"/>
      <c r="Q3629" s="258"/>
      <c r="R3629" s="258"/>
      <c r="S3629" s="258"/>
      <c r="T3629" s="25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60" t="s">
        <v>260</v>
      </c>
      <c r="AU3629" s="260" t="s">
        <v>93</v>
      </c>
      <c r="AV3629" s="13" t="s">
        <v>93</v>
      </c>
      <c r="AW3629" s="13" t="s">
        <v>40</v>
      </c>
      <c r="AX3629" s="13" t="s">
        <v>84</v>
      </c>
      <c r="AY3629" s="260" t="s">
        <v>251</v>
      </c>
    </row>
    <row r="3630" s="13" customFormat="1">
      <c r="A3630" s="13"/>
      <c r="B3630" s="249"/>
      <c r="C3630" s="250"/>
      <c r="D3630" s="251" t="s">
        <v>260</v>
      </c>
      <c r="E3630" s="252" t="s">
        <v>1</v>
      </c>
      <c r="F3630" s="253" t="s">
        <v>3440</v>
      </c>
      <c r="G3630" s="250"/>
      <c r="H3630" s="254">
        <v>3.6400000000000001</v>
      </c>
      <c r="I3630" s="255"/>
      <c r="J3630" s="250"/>
      <c r="K3630" s="250"/>
      <c r="L3630" s="256"/>
      <c r="M3630" s="257"/>
      <c r="N3630" s="258"/>
      <c r="O3630" s="258"/>
      <c r="P3630" s="258"/>
      <c r="Q3630" s="258"/>
      <c r="R3630" s="258"/>
      <c r="S3630" s="258"/>
      <c r="T3630" s="259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60" t="s">
        <v>260</v>
      </c>
      <c r="AU3630" s="260" t="s">
        <v>93</v>
      </c>
      <c r="AV3630" s="13" t="s">
        <v>93</v>
      </c>
      <c r="AW3630" s="13" t="s">
        <v>40</v>
      </c>
      <c r="AX3630" s="13" t="s">
        <v>84</v>
      </c>
      <c r="AY3630" s="260" t="s">
        <v>251</v>
      </c>
    </row>
    <row r="3631" s="13" customFormat="1">
      <c r="A3631" s="13"/>
      <c r="B3631" s="249"/>
      <c r="C3631" s="250"/>
      <c r="D3631" s="251" t="s">
        <v>260</v>
      </c>
      <c r="E3631" s="252" t="s">
        <v>1</v>
      </c>
      <c r="F3631" s="253" t="s">
        <v>3441</v>
      </c>
      <c r="G3631" s="250"/>
      <c r="H3631" s="254">
        <v>3.6400000000000001</v>
      </c>
      <c r="I3631" s="255"/>
      <c r="J3631" s="250"/>
      <c r="K3631" s="250"/>
      <c r="L3631" s="256"/>
      <c r="M3631" s="257"/>
      <c r="N3631" s="258"/>
      <c r="O3631" s="258"/>
      <c r="P3631" s="258"/>
      <c r="Q3631" s="258"/>
      <c r="R3631" s="258"/>
      <c r="S3631" s="258"/>
      <c r="T3631" s="25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60" t="s">
        <v>260</v>
      </c>
      <c r="AU3631" s="260" t="s">
        <v>93</v>
      </c>
      <c r="AV3631" s="13" t="s">
        <v>93</v>
      </c>
      <c r="AW3631" s="13" t="s">
        <v>40</v>
      </c>
      <c r="AX3631" s="13" t="s">
        <v>84</v>
      </c>
      <c r="AY3631" s="260" t="s">
        <v>251</v>
      </c>
    </row>
    <row r="3632" s="13" customFormat="1">
      <c r="A3632" s="13"/>
      <c r="B3632" s="249"/>
      <c r="C3632" s="250"/>
      <c r="D3632" s="251" t="s">
        <v>260</v>
      </c>
      <c r="E3632" s="252" t="s">
        <v>1</v>
      </c>
      <c r="F3632" s="253" t="s">
        <v>3442</v>
      </c>
      <c r="G3632" s="250"/>
      <c r="H3632" s="254">
        <v>3.6400000000000001</v>
      </c>
      <c r="I3632" s="255"/>
      <c r="J3632" s="250"/>
      <c r="K3632" s="250"/>
      <c r="L3632" s="256"/>
      <c r="M3632" s="257"/>
      <c r="N3632" s="258"/>
      <c r="O3632" s="258"/>
      <c r="P3632" s="258"/>
      <c r="Q3632" s="258"/>
      <c r="R3632" s="258"/>
      <c r="S3632" s="258"/>
      <c r="T3632" s="259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60" t="s">
        <v>260</v>
      </c>
      <c r="AU3632" s="260" t="s">
        <v>93</v>
      </c>
      <c r="AV3632" s="13" t="s">
        <v>93</v>
      </c>
      <c r="AW3632" s="13" t="s">
        <v>40</v>
      </c>
      <c r="AX3632" s="13" t="s">
        <v>84</v>
      </c>
      <c r="AY3632" s="260" t="s">
        <v>251</v>
      </c>
    </row>
    <row r="3633" s="13" customFormat="1">
      <c r="A3633" s="13"/>
      <c r="B3633" s="249"/>
      <c r="C3633" s="250"/>
      <c r="D3633" s="251" t="s">
        <v>260</v>
      </c>
      <c r="E3633" s="252" t="s">
        <v>1</v>
      </c>
      <c r="F3633" s="253" t="s">
        <v>3443</v>
      </c>
      <c r="G3633" s="250"/>
      <c r="H3633" s="254">
        <v>3.6400000000000001</v>
      </c>
      <c r="I3633" s="255"/>
      <c r="J3633" s="250"/>
      <c r="K3633" s="250"/>
      <c r="L3633" s="256"/>
      <c r="M3633" s="257"/>
      <c r="N3633" s="258"/>
      <c r="O3633" s="258"/>
      <c r="P3633" s="258"/>
      <c r="Q3633" s="258"/>
      <c r="R3633" s="258"/>
      <c r="S3633" s="258"/>
      <c r="T3633" s="25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60" t="s">
        <v>260</v>
      </c>
      <c r="AU3633" s="260" t="s">
        <v>93</v>
      </c>
      <c r="AV3633" s="13" t="s">
        <v>93</v>
      </c>
      <c r="AW3633" s="13" t="s">
        <v>40</v>
      </c>
      <c r="AX3633" s="13" t="s">
        <v>84</v>
      </c>
      <c r="AY3633" s="260" t="s">
        <v>251</v>
      </c>
    </row>
    <row r="3634" s="13" customFormat="1">
      <c r="A3634" s="13"/>
      <c r="B3634" s="249"/>
      <c r="C3634" s="250"/>
      <c r="D3634" s="251" t="s">
        <v>260</v>
      </c>
      <c r="E3634" s="252" t="s">
        <v>1</v>
      </c>
      <c r="F3634" s="253" t="s">
        <v>3444</v>
      </c>
      <c r="G3634" s="250"/>
      <c r="H3634" s="254">
        <v>3.6400000000000001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260</v>
      </c>
      <c r="AU3634" s="260" t="s">
        <v>93</v>
      </c>
      <c r="AV3634" s="13" t="s">
        <v>93</v>
      </c>
      <c r="AW3634" s="13" t="s">
        <v>40</v>
      </c>
      <c r="AX3634" s="13" t="s">
        <v>84</v>
      </c>
      <c r="AY3634" s="260" t="s">
        <v>251</v>
      </c>
    </row>
    <row r="3635" s="13" customFormat="1">
      <c r="A3635" s="13"/>
      <c r="B3635" s="249"/>
      <c r="C3635" s="250"/>
      <c r="D3635" s="251" t="s">
        <v>260</v>
      </c>
      <c r="E3635" s="252" t="s">
        <v>1</v>
      </c>
      <c r="F3635" s="253" t="s">
        <v>3445</v>
      </c>
      <c r="G3635" s="250"/>
      <c r="H3635" s="254">
        <v>3.6400000000000001</v>
      </c>
      <c r="I3635" s="255"/>
      <c r="J3635" s="250"/>
      <c r="K3635" s="250"/>
      <c r="L3635" s="256"/>
      <c r="M3635" s="257"/>
      <c r="N3635" s="258"/>
      <c r="O3635" s="258"/>
      <c r="P3635" s="258"/>
      <c r="Q3635" s="258"/>
      <c r="R3635" s="258"/>
      <c r="S3635" s="258"/>
      <c r="T3635" s="25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60" t="s">
        <v>260</v>
      </c>
      <c r="AU3635" s="260" t="s">
        <v>93</v>
      </c>
      <c r="AV3635" s="13" t="s">
        <v>93</v>
      </c>
      <c r="AW3635" s="13" t="s">
        <v>40</v>
      </c>
      <c r="AX3635" s="13" t="s">
        <v>84</v>
      </c>
      <c r="AY3635" s="260" t="s">
        <v>251</v>
      </c>
    </row>
    <row r="3636" s="13" customFormat="1">
      <c r="A3636" s="13"/>
      <c r="B3636" s="249"/>
      <c r="C3636" s="250"/>
      <c r="D3636" s="251" t="s">
        <v>260</v>
      </c>
      <c r="E3636" s="252" t="s">
        <v>1</v>
      </c>
      <c r="F3636" s="253" t="s">
        <v>3446</v>
      </c>
      <c r="G3636" s="250"/>
      <c r="H3636" s="254">
        <v>6.3899999999999997</v>
      </c>
      <c r="I3636" s="255"/>
      <c r="J3636" s="250"/>
      <c r="K3636" s="250"/>
      <c r="L3636" s="256"/>
      <c r="M3636" s="257"/>
      <c r="N3636" s="258"/>
      <c r="O3636" s="258"/>
      <c r="P3636" s="258"/>
      <c r="Q3636" s="258"/>
      <c r="R3636" s="258"/>
      <c r="S3636" s="258"/>
      <c r="T3636" s="25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60" t="s">
        <v>260</v>
      </c>
      <c r="AU3636" s="260" t="s">
        <v>93</v>
      </c>
      <c r="AV3636" s="13" t="s">
        <v>93</v>
      </c>
      <c r="AW3636" s="13" t="s">
        <v>40</v>
      </c>
      <c r="AX3636" s="13" t="s">
        <v>84</v>
      </c>
      <c r="AY3636" s="260" t="s">
        <v>251</v>
      </c>
    </row>
    <row r="3637" s="13" customFormat="1">
      <c r="A3637" s="13"/>
      <c r="B3637" s="249"/>
      <c r="C3637" s="250"/>
      <c r="D3637" s="251" t="s">
        <v>260</v>
      </c>
      <c r="E3637" s="252" t="s">
        <v>1</v>
      </c>
      <c r="F3637" s="253" t="s">
        <v>3447</v>
      </c>
      <c r="G3637" s="250"/>
      <c r="H3637" s="254">
        <v>3.6400000000000001</v>
      </c>
      <c r="I3637" s="255"/>
      <c r="J3637" s="250"/>
      <c r="K3637" s="250"/>
      <c r="L3637" s="256"/>
      <c r="M3637" s="257"/>
      <c r="N3637" s="258"/>
      <c r="O3637" s="258"/>
      <c r="P3637" s="258"/>
      <c r="Q3637" s="258"/>
      <c r="R3637" s="258"/>
      <c r="S3637" s="258"/>
      <c r="T3637" s="25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60" t="s">
        <v>260</v>
      </c>
      <c r="AU3637" s="260" t="s">
        <v>93</v>
      </c>
      <c r="AV3637" s="13" t="s">
        <v>93</v>
      </c>
      <c r="AW3637" s="13" t="s">
        <v>40</v>
      </c>
      <c r="AX3637" s="13" t="s">
        <v>84</v>
      </c>
      <c r="AY3637" s="260" t="s">
        <v>251</v>
      </c>
    </row>
    <row r="3638" s="13" customFormat="1">
      <c r="A3638" s="13"/>
      <c r="B3638" s="249"/>
      <c r="C3638" s="250"/>
      <c r="D3638" s="251" t="s">
        <v>260</v>
      </c>
      <c r="E3638" s="252" t="s">
        <v>1</v>
      </c>
      <c r="F3638" s="253" t="s">
        <v>3448</v>
      </c>
      <c r="G3638" s="250"/>
      <c r="H3638" s="254">
        <v>3.6400000000000001</v>
      </c>
      <c r="I3638" s="255"/>
      <c r="J3638" s="250"/>
      <c r="K3638" s="250"/>
      <c r="L3638" s="256"/>
      <c r="M3638" s="257"/>
      <c r="N3638" s="258"/>
      <c r="O3638" s="258"/>
      <c r="P3638" s="258"/>
      <c r="Q3638" s="258"/>
      <c r="R3638" s="258"/>
      <c r="S3638" s="258"/>
      <c r="T3638" s="259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60" t="s">
        <v>260</v>
      </c>
      <c r="AU3638" s="260" t="s">
        <v>93</v>
      </c>
      <c r="AV3638" s="13" t="s">
        <v>93</v>
      </c>
      <c r="AW3638" s="13" t="s">
        <v>40</v>
      </c>
      <c r="AX3638" s="13" t="s">
        <v>84</v>
      </c>
      <c r="AY3638" s="260" t="s">
        <v>251</v>
      </c>
    </row>
    <row r="3639" s="13" customFormat="1">
      <c r="A3639" s="13"/>
      <c r="B3639" s="249"/>
      <c r="C3639" s="250"/>
      <c r="D3639" s="251" t="s">
        <v>260</v>
      </c>
      <c r="E3639" s="252" t="s">
        <v>1</v>
      </c>
      <c r="F3639" s="253" t="s">
        <v>3449</v>
      </c>
      <c r="G3639" s="250"/>
      <c r="H3639" s="254">
        <v>3.6400000000000001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260</v>
      </c>
      <c r="AU3639" s="260" t="s">
        <v>93</v>
      </c>
      <c r="AV3639" s="13" t="s">
        <v>93</v>
      </c>
      <c r="AW3639" s="13" t="s">
        <v>40</v>
      </c>
      <c r="AX3639" s="13" t="s">
        <v>84</v>
      </c>
      <c r="AY3639" s="260" t="s">
        <v>251</v>
      </c>
    </row>
    <row r="3640" s="13" customFormat="1">
      <c r="A3640" s="13"/>
      <c r="B3640" s="249"/>
      <c r="C3640" s="250"/>
      <c r="D3640" s="251" t="s">
        <v>260</v>
      </c>
      <c r="E3640" s="252" t="s">
        <v>1</v>
      </c>
      <c r="F3640" s="253" t="s">
        <v>3450</v>
      </c>
      <c r="G3640" s="250"/>
      <c r="H3640" s="254">
        <v>3.6400000000000001</v>
      </c>
      <c r="I3640" s="255"/>
      <c r="J3640" s="250"/>
      <c r="K3640" s="250"/>
      <c r="L3640" s="256"/>
      <c r="M3640" s="257"/>
      <c r="N3640" s="258"/>
      <c r="O3640" s="258"/>
      <c r="P3640" s="258"/>
      <c r="Q3640" s="258"/>
      <c r="R3640" s="258"/>
      <c r="S3640" s="258"/>
      <c r="T3640" s="25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60" t="s">
        <v>260</v>
      </c>
      <c r="AU3640" s="260" t="s">
        <v>93</v>
      </c>
      <c r="AV3640" s="13" t="s">
        <v>93</v>
      </c>
      <c r="AW3640" s="13" t="s">
        <v>40</v>
      </c>
      <c r="AX3640" s="13" t="s">
        <v>84</v>
      </c>
      <c r="AY3640" s="260" t="s">
        <v>251</v>
      </c>
    </row>
    <row r="3641" s="13" customFormat="1">
      <c r="A3641" s="13"/>
      <c r="B3641" s="249"/>
      <c r="C3641" s="250"/>
      <c r="D3641" s="251" t="s">
        <v>260</v>
      </c>
      <c r="E3641" s="252" t="s">
        <v>1</v>
      </c>
      <c r="F3641" s="253" t="s">
        <v>3451</v>
      </c>
      <c r="G3641" s="250"/>
      <c r="H3641" s="254">
        <v>3.6400000000000001</v>
      </c>
      <c r="I3641" s="255"/>
      <c r="J3641" s="250"/>
      <c r="K3641" s="250"/>
      <c r="L3641" s="256"/>
      <c r="M3641" s="257"/>
      <c r="N3641" s="258"/>
      <c r="O3641" s="258"/>
      <c r="P3641" s="258"/>
      <c r="Q3641" s="258"/>
      <c r="R3641" s="258"/>
      <c r="S3641" s="258"/>
      <c r="T3641" s="25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60" t="s">
        <v>260</v>
      </c>
      <c r="AU3641" s="260" t="s">
        <v>93</v>
      </c>
      <c r="AV3641" s="13" t="s">
        <v>93</v>
      </c>
      <c r="AW3641" s="13" t="s">
        <v>40</v>
      </c>
      <c r="AX3641" s="13" t="s">
        <v>84</v>
      </c>
      <c r="AY3641" s="260" t="s">
        <v>251</v>
      </c>
    </row>
    <row r="3642" s="13" customFormat="1">
      <c r="A3642" s="13"/>
      <c r="B3642" s="249"/>
      <c r="C3642" s="250"/>
      <c r="D3642" s="251" t="s">
        <v>260</v>
      </c>
      <c r="E3642" s="252" t="s">
        <v>1</v>
      </c>
      <c r="F3642" s="253" t="s">
        <v>3452</v>
      </c>
      <c r="G3642" s="250"/>
      <c r="H3642" s="254">
        <v>3.6400000000000001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260</v>
      </c>
      <c r="AU3642" s="260" t="s">
        <v>93</v>
      </c>
      <c r="AV3642" s="13" t="s">
        <v>93</v>
      </c>
      <c r="AW3642" s="13" t="s">
        <v>40</v>
      </c>
      <c r="AX3642" s="13" t="s">
        <v>84</v>
      </c>
      <c r="AY3642" s="260" t="s">
        <v>251</v>
      </c>
    </row>
    <row r="3643" s="13" customFormat="1">
      <c r="A3643" s="13"/>
      <c r="B3643" s="249"/>
      <c r="C3643" s="250"/>
      <c r="D3643" s="251" t="s">
        <v>260</v>
      </c>
      <c r="E3643" s="252" t="s">
        <v>1</v>
      </c>
      <c r="F3643" s="253" t="s">
        <v>3453</v>
      </c>
      <c r="G3643" s="250"/>
      <c r="H3643" s="254">
        <v>3.6400000000000001</v>
      </c>
      <c r="I3643" s="255"/>
      <c r="J3643" s="250"/>
      <c r="K3643" s="250"/>
      <c r="L3643" s="256"/>
      <c r="M3643" s="257"/>
      <c r="N3643" s="258"/>
      <c r="O3643" s="258"/>
      <c r="P3643" s="258"/>
      <c r="Q3643" s="258"/>
      <c r="R3643" s="258"/>
      <c r="S3643" s="258"/>
      <c r="T3643" s="25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60" t="s">
        <v>260</v>
      </c>
      <c r="AU3643" s="260" t="s">
        <v>93</v>
      </c>
      <c r="AV3643" s="13" t="s">
        <v>93</v>
      </c>
      <c r="AW3643" s="13" t="s">
        <v>40</v>
      </c>
      <c r="AX3643" s="13" t="s">
        <v>84</v>
      </c>
      <c r="AY3643" s="260" t="s">
        <v>251</v>
      </c>
    </row>
    <row r="3644" s="13" customFormat="1">
      <c r="A3644" s="13"/>
      <c r="B3644" s="249"/>
      <c r="C3644" s="250"/>
      <c r="D3644" s="251" t="s">
        <v>260</v>
      </c>
      <c r="E3644" s="252" t="s">
        <v>1</v>
      </c>
      <c r="F3644" s="253" t="s">
        <v>3454</v>
      </c>
      <c r="G3644" s="250"/>
      <c r="H3644" s="254">
        <v>3.6400000000000001</v>
      </c>
      <c r="I3644" s="255"/>
      <c r="J3644" s="250"/>
      <c r="K3644" s="250"/>
      <c r="L3644" s="256"/>
      <c r="M3644" s="257"/>
      <c r="N3644" s="258"/>
      <c r="O3644" s="258"/>
      <c r="P3644" s="258"/>
      <c r="Q3644" s="258"/>
      <c r="R3644" s="258"/>
      <c r="S3644" s="258"/>
      <c r="T3644" s="25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60" t="s">
        <v>260</v>
      </c>
      <c r="AU3644" s="260" t="s">
        <v>93</v>
      </c>
      <c r="AV3644" s="13" t="s">
        <v>93</v>
      </c>
      <c r="AW3644" s="13" t="s">
        <v>40</v>
      </c>
      <c r="AX3644" s="13" t="s">
        <v>84</v>
      </c>
      <c r="AY3644" s="260" t="s">
        <v>251</v>
      </c>
    </row>
    <row r="3645" s="16" customFormat="1">
      <c r="A3645" s="16"/>
      <c r="B3645" s="283"/>
      <c r="C3645" s="284"/>
      <c r="D3645" s="251" t="s">
        <v>260</v>
      </c>
      <c r="E3645" s="285" t="s">
        <v>1</v>
      </c>
      <c r="F3645" s="286" t="s">
        <v>329</v>
      </c>
      <c r="G3645" s="284"/>
      <c r="H3645" s="287">
        <v>75.549999999999997</v>
      </c>
      <c r="I3645" s="288"/>
      <c r="J3645" s="284"/>
      <c r="K3645" s="284"/>
      <c r="L3645" s="289"/>
      <c r="M3645" s="290"/>
      <c r="N3645" s="291"/>
      <c r="O3645" s="291"/>
      <c r="P3645" s="291"/>
      <c r="Q3645" s="291"/>
      <c r="R3645" s="291"/>
      <c r="S3645" s="291"/>
      <c r="T3645" s="292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T3645" s="293" t="s">
        <v>260</v>
      </c>
      <c r="AU3645" s="293" t="s">
        <v>93</v>
      </c>
      <c r="AV3645" s="16" t="s">
        <v>273</v>
      </c>
      <c r="AW3645" s="16" t="s">
        <v>40</v>
      </c>
      <c r="AX3645" s="16" t="s">
        <v>84</v>
      </c>
      <c r="AY3645" s="293" t="s">
        <v>251</v>
      </c>
    </row>
    <row r="3646" s="15" customFormat="1">
      <c r="A3646" s="15"/>
      <c r="B3646" s="272"/>
      <c r="C3646" s="273"/>
      <c r="D3646" s="251" t="s">
        <v>260</v>
      </c>
      <c r="E3646" s="274" t="s">
        <v>1</v>
      </c>
      <c r="F3646" s="275" t="s">
        <v>1701</v>
      </c>
      <c r="G3646" s="273"/>
      <c r="H3646" s="274" t="s">
        <v>1</v>
      </c>
      <c r="I3646" s="276"/>
      <c r="J3646" s="273"/>
      <c r="K3646" s="273"/>
      <c r="L3646" s="277"/>
      <c r="M3646" s="278"/>
      <c r="N3646" s="279"/>
      <c r="O3646" s="279"/>
      <c r="P3646" s="279"/>
      <c r="Q3646" s="279"/>
      <c r="R3646" s="279"/>
      <c r="S3646" s="279"/>
      <c r="T3646" s="280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81" t="s">
        <v>260</v>
      </c>
      <c r="AU3646" s="281" t="s">
        <v>93</v>
      </c>
      <c r="AV3646" s="15" t="s">
        <v>91</v>
      </c>
      <c r="AW3646" s="15" t="s">
        <v>40</v>
      </c>
      <c r="AX3646" s="15" t="s">
        <v>84</v>
      </c>
      <c r="AY3646" s="281" t="s">
        <v>251</v>
      </c>
    </row>
    <row r="3647" s="13" customFormat="1">
      <c r="A3647" s="13"/>
      <c r="B3647" s="249"/>
      <c r="C3647" s="250"/>
      <c r="D3647" s="251" t="s">
        <v>260</v>
      </c>
      <c r="E3647" s="252" t="s">
        <v>1</v>
      </c>
      <c r="F3647" s="253" t="s">
        <v>1702</v>
      </c>
      <c r="G3647" s="250"/>
      <c r="H3647" s="254">
        <v>2.9009999999999998</v>
      </c>
      <c r="I3647" s="255"/>
      <c r="J3647" s="250"/>
      <c r="K3647" s="250"/>
      <c r="L3647" s="256"/>
      <c r="M3647" s="257"/>
      <c r="N3647" s="258"/>
      <c r="O3647" s="258"/>
      <c r="P3647" s="258"/>
      <c r="Q3647" s="258"/>
      <c r="R3647" s="258"/>
      <c r="S3647" s="258"/>
      <c r="T3647" s="25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60" t="s">
        <v>260</v>
      </c>
      <c r="AU3647" s="260" t="s">
        <v>93</v>
      </c>
      <c r="AV3647" s="13" t="s">
        <v>93</v>
      </c>
      <c r="AW3647" s="13" t="s">
        <v>40</v>
      </c>
      <c r="AX3647" s="13" t="s">
        <v>84</v>
      </c>
      <c r="AY3647" s="260" t="s">
        <v>251</v>
      </c>
    </row>
    <row r="3648" s="13" customFormat="1">
      <c r="A3648" s="13"/>
      <c r="B3648" s="249"/>
      <c r="C3648" s="250"/>
      <c r="D3648" s="251" t="s">
        <v>260</v>
      </c>
      <c r="E3648" s="252" t="s">
        <v>1</v>
      </c>
      <c r="F3648" s="253" t="s">
        <v>1703</v>
      </c>
      <c r="G3648" s="250"/>
      <c r="H3648" s="254">
        <v>3.452</v>
      </c>
      <c r="I3648" s="255"/>
      <c r="J3648" s="250"/>
      <c r="K3648" s="250"/>
      <c r="L3648" s="256"/>
      <c r="M3648" s="257"/>
      <c r="N3648" s="258"/>
      <c r="O3648" s="258"/>
      <c r="P3648" s="258"/>
      <c r="Q3648" s="258"/>
      <c r="R3648" s="258"/>
      <c r="S3648" s="258"/>
      <c r="T3648" s="25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60" t="s">
        <v>260</v>
      </c>
      <c r="AU3648" s="260" t="s">
        <v>93</v>
      </c>
      <c r="AV3648" s="13" t="s">
        <v>93</v>
      </c>
      <c r="AW3648" s="13" t="s">
        <v>40</v>
      </c>
      <c r="AX3648" s="13" t="s">
        <v>84</v>
      </c>
      <c r="AY3648" s="260" t="s">
        <v>251</v>
      </c>
    </row>
    <row r="3649" s="13" customFormat="1">
      <c r="A3649" s="13"/>
      <c r="B3649" s="249"/>
      <c r="C3649" s="250"/>
      <c r="D3649" s="251" t="s">
        <v>260</v>
      </c>
      <c r="E3649" s="252" t="s">
        <v>1</v>
      </c>
      <c r="F3649" s="253" t="s">
        <v>1704</v>
      </c>
      <c r="G3649" s="250"/>
      <c r="H3649" s="254">
        <v>3.452</v>
      </c>
      <c r="I3649" s="255"/>
      <c r="J3649" s="250"/>
      <c r="K3649" s="250"/>
      <c r="L3649" s="256"/>
      <c r="M3649" s="257"/>
      <c r="N3649" s="258"/>
      <c r="O3649" s="258"/>
      <c r="P3649" s="258"/>
      <c r="Q3649" s="258"/>
      <c r="R3649" s="258"/>
      <c r="S3649" s="258"/>
      <c r="T3649" s="259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60" t="s">
        <v>260</v>
      </c>
      <c r="AU3649" s="260" t="s">
        <v>93</v>
      </c>
      <c r="AV3649" s="13" t="s">
        <v>93</v>
      </c>
      <c r="AW3649" s="13" t="s">
        <v>40</v>
      </c>
      <c r="AX3649" s="13" t="s">
        <v>84</v>
      </c>
      <c r="AY3649" s="260" t="s">
        <v>251</v>
      </c>
    </row>
    <row r="3650" s="13" customFormat="1">
      <c r="A3650" s="13"/>
      <c r="B3650" s="249"/>
      <c r="C3650" s="250"/>
      <c r="D3650" s="251" t="s">
        <v>260</v>
      </c>
      <c r="E3650" s="252" t="s">
        <v>1</v>
      </c>
      <c r="F3650" s="253" t="s">
        <v>1705</v>
      </c>
      <c r="G3650" s="250"/>
      <c r="H3650" s="254">
        <v>3.2269999999999999</v>
      </c>
      <c r="I3650" s="255"/>
      <c r="J3650" s="250"/>
      <c r="K3650" s="250"/>
      <c r="L3650" s="256"/>
      <c r="M3650" s="257"/>
      <c r="N3650" s="258"/>
      <c r="O3650" s="258"/>
      <c r="P3650" s="258"/>
      <c r="Q3650" s="258"/>
      <c r="R3650" s="258"/>
      <c r="S3650" s="258"/>
      <c r="T3650" s="25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60" t="s">
        <v>260</v>
      </c>
      <c r="AU3650" s="260" t="s">
        <v>93</v>
      </c>
      <c r="AV3650" s="13" t="s">
        <v>93</v>
      </c>
      <c r="AW3650" s="13" t="s">
        <v>40</v>
      </c>
      <c r="AX3650" s="13" t="s">
        <v>84</v>
      </c>
      <c r="AY3650" s="260" t="s">
        <v>251</v>
      </c>
    </row>
    <row r="3651" s="13" customFormat="1">
      <c r="A3651" s="13"/>
      <c r="B3651" s="249"/>
      <c r="C3651" s="250"/>
      <c r="D3651" s="251" t="s">
        <v>260</v>
      </c>
      <c r="E3651" s="252" t="s">
        <v>1</v>
      </c>
      <c r="F3651" s="253" t="s">
        <v>1706</v>
      </c>
      <c r="G3651" s="250"/>
      <c r="H3651" s="254">
        <v>3.2269999999999999</v>
      </c>
      <c r="I3651" s="255"/>
      <c r="J3651" s="250"/>
      <c r="K3651" s="250"/>
      <c r="L3651" s="256"/>
      <c r="M3651" s="257"/>
      <c r="N3651" s="258"/>
      <c r="O3651" s="258"/>
      <c r="P3651" s="258"/>
      <c r="Q3651" s="258"/>
      <c r="R3651" s="258"/>
      <c r="S3651" s="258"/>
      <c r="T3651" s="25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60" t="s">
        <v>260</v>
      </c>
      <c r="AU3651" s="260" t="s">
        <v>93</v>
      </c>
      <c r="AV3651" s="13" t="s">
        <v>93</v>
      </c>
      <c r="AW3651" s="13" t="s">
        <v>40</v>
      </c>
      <c r="AX3651" s="13" t="s">
        <v>84</v>
      </c>
      <c r="AY3651" s="260" t="s">
        <v>251</v>
      </c>
    </row>
    <row r="3652" s="13" customFormat="1">
      <c r="A3652" s="13"/>
      <c r="B3652" s="249"/>
      <c r="C3652" s="250"/>
      <c r="D3652" s="251" t="s">
        <v>260</v>
      </c>
      <c r="E3652" s="252" t="s">
        <v>1</v>
      </c>
      <c r="F3652" s="253" t="s">
        <v>1707</v>
      </c>
      <c r="G3652" s="250"/>
      <c r="H3652" s="254">
        <v>3.5569999999999999</v>
      </c>
      <c r="I3652" s="255"/>
      <c r="J3652" s="250"/>
      <c r="K3652" s="250"/>
      <c r="L3652" s="256"/>
      <c r="M3652" s="257"/>
      <c r="N3652" s="258"/>
      <c r="O3652" s="258"/>
      <c r="P3652" s="258"/>
      <c r="Q3652" s="258"/>
      <c r="R3652" s="258"/>
      <c r="S3652" s="258"/>
      <c r="T3652" s="259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60" t="s">
        <v>260</v>
      </c>
      <c r="AU3652" s="260" t="s">
        <v>93</v>
      </c>
      <c r="AV3652" s="13" t="s">
        <v>93</v>
      </c>
      <c r="AW3652" s="13" t="s">
        <v>40</v>
      </c>
      <c r="AX3652" s="13" t="s">
        <v>84</v>
      </c>
      <c r="AY3652" s="260" t="s">
        <v>251</v>
      </c>
    </row>
    <row r="3653" s="16" customFormat="1">
      <c r="A3653" s="16"/>
      <c r="B3653" s="283"/>
      <c r="C3653" s="284"/>
      <c r="D3653" s="251" t="s">
        <v>260</v>
      </c>
      <c r="E3653" s="285" t="s">
        <v>1</v>
      </c>
      <c r="F3653" s="286" t="s">
        <v>329</v>
      </c>
      <c r="G3653" s="284"/>
      <c r="H3653" s="287">
        <v>19.815999999999999</v>
      </c>
      <c r="I3653" s="288"/>
      <c r="J3653" s="284"/>
      <c r="K3653" s="284"/>
      <c r="L3653" s="289"/>
      <c r="M3653" s="290"/>
      <c r="N3653" s="291"/>
      <c r="O3653" s="291"/>
      <c r="P3653" s="291"/>
      <c r="Q3653" s="291"/>
      <c r="R3653" s="291"/>
      <c r="S3653" s="291"/>
      <c r="T3653" s="292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93" t="s">
        <v>260</v>
      </c>
      <c r="AU3653" s="293" t="s">
        <v>93</v>
      </c>
      <c r="AV3653" s="16" t="s">
        <v>273</v>
      </c>
      <c r="AW3653" s="16" t="s">
        <v>40</v>
      </c>
      <c r="AX3653" s="16" t="s">
        <v>84</v>
      </c>
      <c r="AY3653" s="293" t="s">
        <v>251</v>
      </c>
    </row>
    <row r="3654" s="15" customFormat="1">
      <c r="A3654" s="15"/>
      <c r="B3654" s="272"/>
      <c r="C3654" s="273"/>
      <c r="D3654" s="251" t="s">
        <v>260</v>
      </c>
      <c r="E3654" s="274" t="s">
        <v>1</v>
      </c>
      <c r="F3654" s="275" t="s">
        <v>3455</v>
      </c>
      <c r="G3654" s="273"/>
      <c r="H3654" s="274" t="s">
        <v>1</v>
      </c>
      <c r="I3654" s="276"/>
      <c r="J3654" s="273"/>
      <c r="K3654" s="273"/>
      <c r="L3654" s="277"/>
      <c r="M3654" s="278"/>
      <c r="N3654" s="279"/>
      <c r="O3654" s="279"/>
      <c r="P3654" s="279"/>
      <c r="Q3654" s="279"/>
      <c r="R3654" s="279"/>
      <c r="S3654" s="279"/>
      <c r="T3654" s="280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T3654" s="281" t="s">
        <v>260</v>
      </c>
      <c r="AU3654" s="281" t="s">
        <v>93</v>
      </c>
      <c r="AV3654" s="15" t="s">
        <v>91</v>
      </c>
      <c r="AW3654" s="15" t="s">
        <v>40</v>
      </c>
      <c r="AX3654" s="15" t="s">
        <v>84</v>
      </c>
      <c r="AY3654" s="281" t="s">
        <v>251</v>
      </c>
    </row>
    <row r="3655" s="15" customFormat="1">
      <c r="A3655" s="15"/>
      <c r="B3655" s="272"/>
      <c r="C3655" s="273"/>
      <c r="D3655" s="251" t="s">
        <v>260</v>
      </c>
      <c r="E3655" s="274" t="s">
        <v>1</v>
      </c>
      <c r="F3655" s="275" t="s">
        <v>325</v>
      </c>
      <c r="G3655" s="273"/>
      <c r="H3655" s="274" t="s">
        <v>1</v>
      </c>
      <c r="I3655" s="276"/>
      <c r="J3655" s="273"/>
      <c r="K3655" s="273"/>
      <c r="L3655" s="277"/>
      <c r="M3655" s="278"/>
      <c r="N3655" s="279"/>
      <c r="O3655" s="279"/>
      <c r="P3655" s="279"/>
      <c r="Q3655" s="279"/>
      <c r="R3655" s="279"/>
      <c r="S3655" s="279"/>
      <c r="T3655" s="280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T3655" s="281" t="s">
        <v>260</v>
      </c>
      <c r="AU3655" s="281" t="s">
        <v>93</v>
      </c>
      <c r="AV3655" s="15" t="s">
        <v>91</v>
      </c>
      <c r="AW3655" s="15" t="s">
        <v>40</v>
      </c>
      <c r="AX3655" s="15" t="s">
        <v>84</v>
      </c>
      <c r="AY3655" s="281" t="s">
        <v>251</v>
      </c>
    </row>
    <row r="3656" s="13" customFormat="1">
      <c r="A3656" s="13"/>
      <c r="B3656" s="249"/>
      <c r="C3656" s="250"/>
      <c r="D3656" s="251" t="s">
        <v>260</v>
      </c>
      <c r="E3656" s="252" t="s">
        <v>1</v>
      </c>
      <c r="F3656" s="253" t="s">
        <v>3456</v>
      </c>
      <c r="G3656" s="250"/>
      <c r="H3656" s="254">
        <v>35.549999999999997</v>
      </c>
      <c r="I3656" s="255"/>
      <c r="J3656" s="250"/>
      <c r="K3656" s="250"/>
      <c r="L3656" s="256"/>
      <c r="M3656" s="257"/>
      <c r="N3656" s="258"/>
      <c r="O3656" s="258"/>
      <c r="P3656" s="258"/>
      <c r="Q3656" s="258"/>
      <c r="R3656" s="258"/>
      <c r="S3656" s="258"/>
      <c r="T3656" s="25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60" t="s">
        <v>260</v>
      </c>
      <c r="AU3656" s="260" t="s">
        <v>93</v>
      </c>
      <c r="AV3656" s="13" t="s">
        <v>93</v>
      </c>
      <c r="AW3656" s="13" t="s">
        <v>40</v>
      </c>
      <c r="AX3656" s="13" t="s">
        <v>84</v>
      </c>
      <c r="AY3656" s="260" t="s">
        <v>251</v>
      </c>
    </row>
    <row r="3657" s="13" customFormat="1">
      <c r="A3657" s="13"/>
      <c r="B3657" s="249"/>
      <c r="C3657" s="250"/>
      <c r="D3657" s="251" t="s">
        <v>260</v>
      </c>
      <c r="E3657" s="252" t="s">
        <v>1</v>
      </c>
      <c r="F3657" s="253" t="s">
        <v>3457</v>
      </c>
      <c r="G3657" s="250"/>
      <c r="H3657" s="254">
        <v>20</v>
      </c>
      <c r="I3657" s="255"/>
      <c r="J3657" s="250"/>
      <c r="K3657" s="250"/>
      <c r="L3657" s="256"/>
      <c r="M3657" s="257"/>
      <c r="N3657" s="258"/>
      <c r="O3657" s="258"/>
      <c r="P3657" s="258"/>
      <c r="Q3657" s="258"/>
      <c r="R3657" s="258"/>
      <c r="S3657" s="258"/>
      <c r="T3657" s="259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60" t="s">
        <v>260</v>
      </c>
      <c r="AU3657" s="260" t="s">
        <v>93</v>
      </c>
      <c r="AV3657" s="13" t="s">
        <v>93</v>
      </c>
      <c r="AW3657" s="13" t="s">
        <v>40</v>
      </c>
      <c r="AX3657" s="13" t="s">
        <v>84</v>
      </c>
      <c r="AY3657" s="260" t="s">
        <v>251</v>
      </c>
    </row>
    <row r="3658" s="13" customFormat="1">
      <c r="A3658" s="13"/>
      <c r="B3658" s="249"/>
      <c r="C3658" s="250"/>
      <c r="D3658" s="251" t="s">
        <v>260</v>
      </c>
      <c r="E3658" s="252" t="s">
        <v>1</v>
      </c>
      <c r="F3658" s="253" t="s">
        <v>3458</v>
      </c>
      <c r="G3658" s="250"/>
      <c r="H3658" s="254">
        <v>16.640000000000001</v>
      </c>
      <c r="I3658" s="255"/>
      <c r="J3658" s="250"/>
      <c r="K3658" s="250"/>
      <c r="L3658" s="256"/>
      <c r="M3658" s="257"/>
      <c r="N3658" s="258"/>
      <c r="O3658" s="258"/>
      <c r="P3658" s="258"/>
      <c r="Q3658" s="258"/>
      <c r="R3658" s="258"/>
      <c r="S3658" s="258"/>
      <c r="T3658" s="25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60" t="s">
        <v>260</v>
      </c>
      <c r="AU3658" s="260" t="s">
        <v>93</v>
      </c>
      <c r="AV3658" s="13" t="s">
        <v>93</v>
      </c>
      <c r="AW3658" s="13" t="s">
        <v>40</v>
      </c>
      <c r="AX3658" s="13" t="s">
        <v>84</v>
      </c>
      <c r="AY3658" s="260" t="s">
        <v>251</v>
      </c>
    </row>
    <row r="3659" s="13" customFormat="1">
      <c r="A3659" s="13"/>
      <c r="B3659" s="249"/>
      <c r="C3659" s="250"/>
      <c r="D3659" s="251" t="s">
        <v>260</v>
      </c>
      <c r="E3659" s="252" t="s">
        <v>1</v>
      </c>
      <c r="F3659" s="253" t="s">
        <v>3459</v>
      </c>
      <c r="G3659" s="250"/>
      <c r="H3659" s="254">
        <v>1.9299999999999999</v>
      </c>
      <c r="I3659" s="255"/>
      <c r="J3659" s="250"/>
      <c r="K3659" s="250"/>
      <c r="L3659" s="256"/>
      <c r="M3659" s="257"/>
      <c r="N3659" s="258"/>
      <c r="O3659" s="258"/>
      <c r="P3659" s="258"/>
      <c r="Q3659" s="258"/>
      <c r="R3659" s="258"/>
      <c r="S3659" s="258"/>
      <c r="T3659" s="259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60" t="s">
        <v>260</v>
      </c>
      <c r="AU3659" s="260" t="s">
        <v>93</v>
      </c>
      <c r="AV3659" s="13" t="s">
        <v>93</v>
      </c>
      <c r="AW3659" s="13" t="s">
        <v>40</v>
      </c>
      <c r="AX3659" s="13" t="s">
        <v>84</v>
      </c>
      <c r="AY3659" s="260" t="s">
        <v>251</v>
      </c>
    </row>
    <row r="3660" s="13" customFormat="1">
      <c r="A3660" s="13"/>
      <c r="B3660" s="249"/>
      <c r="C3660" s="250"/>
      <c r="D3660" s="251" t="s">
        <v>260</v>
      </c>
      <c r="E3660" s="252" t="s">
        <v>1</v>
      </c>
      <c r="F3660" s="253" t="s">
        <v>3460</v>
      </c>
      <c r="G3660" s="250"/>
      <c r="H3660" s="254">
        <v>12.09</v>
      </c>
      <c r="I3660" s="255"/>
      <c r="J3660" s="250"/>
      <c r="K3660" s="250"/>
      <c r="L3660" s="256"/>
      <c r="M3660" s="257"/>
      <c r="N3660" s="258"/>
      <c r="O3660" s="258"/>
      <c r="P3660" s="258"/>
      <c r="Q3660" s="258"/>
      <c r="R3660" s="258"/>
      <c r="S3660" s="258"/>
      <c r="T3660" s="25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60" t="s">
        <v>260</v>
      </c>
      <c r="AU3660" s="260" t="s">
        <v>93</v>
      </c>
      <c r="AV3660" s="13" t="s">
        <v>93</v>
      </c>
      <c r="AW3660" s="13" t="s">
        <v>40</v>
      </c>
      <c r="AX3660" s="13" t="s">
        <v>84</v>
      </c>
      <c r="AY3660" s="260" t="s">
        <v>251</v>
      </c>
    </row>
    <row r="3661" s="16" customFormat="1">
      <c r="A3661" s="16"/>
      <c r="B3661" s="283"/>
      <c r="C3661" s="284"/>
      <c r="D3661" s="251" t="s">
        <v>260</v>
      </c>
      <c r="E3661" s="285" t="s">
        <v>1</v>
      </c>
      <c r="F3661" s="286" t="s">
        <v>329</v>
      </c>
      <c r="G3661" s="284"/>
      <c r="H3661" s="287">
        <v>86.209999999999994</v>
      </c>
      <c r="I3661" s="288"/>
      <c r="J3661" s="284"/>
      <c r="K3661" s="284"/>
      <c r="L3661" s="289"/>
      <c r="M3661" s="290"/>
      <c r="N3661" s="291"/>
      <c r="O3661" s="291"/>
      <c r="P3661" s="291"/>
      <c r="Q3661" s="291"/>
      <c r="R3661" s="291"/>
      <c r="S3661" s="291"/>
      <c r="T3661" s="292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T3661" s="293" t="s">
        <v>260</v>
      </c>
      <c r="AU3661" s="293" t="s">
        <v>93</v>
      </c>
      <c r="AV3661" s="16" t="s">
        <v>273</v>
      </c>
      <c r="AW3661" s="16" t="s">
        <v>40</v>
      </c>
      <c r="AX3661" s="16" t="s">
        <v>84</v>
      </c>
      <c r="AY3661" s="293" t="s">
        <v>251</v>
      </c>
    </row>
    <row r="3662" s="15" customFormat="1">
      <c r="A3662" s="15"/>
      <c r="B3662" s="272"/>
      <c r="C3662" s="273"/>
      <c r="D3662" s="251" t="s">
        <v>260</v>
      </c>
      <c r="E3662" s="274" t="s">
        <v>1</v>
      </c>
      <c r="F3662" s="275" t="s">
        <v>3461</v>
      </c>
      <c r="G3662" s="273"/>
      <c r="H3662" s="274" t="s">
        <v>1</v>
      </c>
      <c r="I3662" s="276"/>
      <c r="J3662" s="273"/>
      <c r="K3662" s="273"/>
      <c r="L3662" s="277"/>
      <c r="M3662" s="278"/>
      <c r="N3662" s="279"/>
      <c r="O3662" s="279"/>
      <c r="P3662" s="279"/>
      <c r="Q3662" s="279"/>
      <c r="R3662" s="279"/>
      <c r="S3662" s="279"/>
      <c r="T3662" s="280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81" t="s">
        <v>260</v>
      </c>
      <c r="AU3662" s="281" t="s">
        <v>93</v>
      </c>
      <c r="AV3662" s="15" t="s">
        <v>91</v>
      </c>
      <c r="AW3662" s="15" t="s">
        <v>40</v>
      </c>
      <c r="AX3662" s="15" t="s">
        <v>84</v>
      </c>
      <c r="AY3662" s="281" t="s">
        <v>251</v>
      </c>
    </row>
    <row r="3663" s="15" customFormat="1">
      <c r="A3663" s="15"/>
      <c r="B3663" s="272"/>
      <c r="C3663" s="273"/>
      <c r="D3663" s="251" t="s">
        <v>260</v>
      </c>
      <c r="E3663" s="274" t="s">
        <v>1</v>
      </c>
      <c r="F3663" s="275" t="s">
        <v>325</v>
      </c>
      <c r="G3663" s="273"/>
      <c r="H3663" s="274" t="s">
        <v>1</v>
      </c>
      <c r="I3663" s="276"/>
      <c r="J3663" s="273"/>
      <c r="K3663" s="273"/>
      <c r="L3663" s="277"/>
      <c r="M3663" s="278"/>
      <c r="N3663" s="279"/>
      <c r="O3663" s="279"/>
      <c r="P3663" s="279"/>
      <c r="Q3663" s="279"/>
      <c r="R3663" s="279"/>
      <c r="S3663" s="279"/>
      <c r="T3663" s="280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81" t="s">
        <v>260</v>
      </c>
      <c r="AU3663" s="281" t="s">
        <v>93</v>
      </c>
      <c r="AV3663" s="15" t="s">
        <v>91</v>
      </c>
      <c r="AW3663" s="15" t="s">
        <v>40</v>
      </c>
      <c r="AX3663" s="15" t="s">
        <v>84</v>
      </c>
      <c r="AY3663" s="281" t="s">
        <v>251</v>
      </c>
    </row>
    <row r="3664" s="13" customFormat="1">
      <c r="A3664" s="13"/>
      <c r="B3664" s="249"/>
      <c r="C3664" s="250"/>
      <c r="D3664" s="251" t="s">
        <v>260</v>
      </c>
      <c r="E3664" s="252" t="s">
        <v>1</v>
      </c>
      <c r="F3664" s="253" t="s">
        <v>3462</v>
      </c>
      <c r="G3664" s="250"/>
      <c r="H3664" s="254">
        <v>9.7300000000000004</v>
      </c>
      <c r="I3664" s="255"/>
      <c r="J3664" s="250"/>
      <c r="K3664" s="250"/>
      <c r="L3664" s="256"/>
      <c r="M3664" s="257"/>
      <c r="N3664" s="258"/>
      <c r="O3664" s="258"/>
      <c r="P3664" s="258"/>
      <c r="Q3664" s="258"/>
      <c r="R3664" s="258"/>
      <c r="S3664" s="258"/>
      <c r="T3664" s="259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60" t="s">
        <v>260</v>
      </c>
      <c r="AU3664" s="260" t="s">
        <v>93</v>
      </c>
      <c r="AV3664" s="13" t="s">
        <v>93</v>
      </c>
      <c r="AW3664" s="13" t="s">
        <v>40</v>
      </c>
      <c r="AX3664" s="13" t="s">
        <v>84</v>
      </c>
      <c r="AY3664" s="260" t="s">
        <v>251</v>
      </c>
    </row>
    <row r="3665" s="13" customFormat="1">
      <c r="A3665" s="13"/>
      <c r="B3665" s="249"/>
      <c r="C3665" s="250"/>
      <c r="D3665" s="251" t="s">
        <v>260</v>
      </c>
      <c r="E3665" s="252" t="s">
        <v>1</v>
      </c>
      <c r="F3665" s="253" t="s">
        <v>3463</v>
      </c>
      <c r="G3665" s="250"/>
      <c r="H3665" s="254">
        <v>3.98</v>
      </c>
      <c r="I3665" s="255"/>
      <c r="J3665" s="250"/>
      <c r="K3665" s="250"/>
      <c r="L3665" s="256"/>
      <c r="M3665" s="257"/>
      <c r="N3665" s="258"/>
      <c r="O3665" s="258"/>
      <c r="P3665" s="258"/>
      <c r="Q3665" s="258"/>
      <c r="R3665" s="258"/>
      <c r="S3665" s="258"/>
      <c r="T3665" s="259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60" t="s">
        <v>260</v>
      </c>
      <c r="AU3665" s="260" t="s">
        <v>93</v>
      </c>
      <c r="AV3665" s="13" t="s">
        <v>93</v>
      </c>
      <c r="AW3665" s="13" t="s">
        <v>40</v>
      </c>
      <c r="AX3665" s="13" t="s">
        <v>84</v>
      </c>
      <c r="AY3665" s="260" t="s">
        <v>251</v>
      </c>
    </row>
    <row r="3666" s="13" customFormat="1">
      <c r="A3666" s="13"/>
      <c r="B3666" s="249"/>
      <c r="C3666" s="250"/>
      <c r="D3666" s="251" t="s">
        <v>260</v>
      </c>
      <c r="E3666" s="252" t="s">
        <v>1</v>
      </c>
      <c r="F3666" s="253" t="s">
        <v>3464</v>
      </c>
      <c r="G3666" s="250"/>
      <c r="H3666" s="254">
        <v>3.46</v>
      </c>
      <c r="I3666" s="255"/>
      <c r="J3666" s="250"/>
      <c r="K3666" s="250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60" t="s">
        <v>260</v>
      </c>
      <c r="AU3666" s="260" t="s">
        <v>93</v>
      </c>
      <c r="AV3666" s="13" t="s">
        <v>93</v>
      </c>
      <c r="AW3666" s="13" t="s">
        <v>40</v>
      </c>
      <c r="AX3666" s="13" t="s">
        <v>84</v>
      </c>
      <c r="AY3666" s="260" t="s">
        <v>251</v>
      </c>
    </row>
    <row r="3667" s="16" customFormat="1">
      <c r="A3667" s="16"/>
      <c r="B3667" s="283"/>
      <c r="C3667" s="284"/>
      <c r="D3667" s="251" t="s">
        <v>260</v>
      </c>
      <c r="E3667" s="285" t="s">
        <v>1</v>
      </c>
      <c r="F3667" s="286" t="s">
        <v>329</v>
      </c>
      <c r="G3667" s="284"/>
      <c r="H3667" s="287">
        <v>17.170000000000002</v>
      </c>
      <c r="I3667" s="288"/>
      <c r="J3667" s="284"/>
      <c r="K3667" s="284"/>
      <c r="L3667" s="289"/>
      <c r="M3667" s="290"/>
      <c r="N3667" s="291"/>
      <c r="O3667" s="291"/>
      <c r="P3667" s="291"/>
      <c r="Q3667" s="291"/>
      <c r="R3667" s="291"/>
      <c r="S3667" s="291"/>
      <c r="T3667" s="292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T3667" s="293" t="s">
        <v>260</v>
      </c>
      <c r="AU3667" s="293" t="s">
        <v>93</v>
      </c>
      <c r="AV3667" s="16" t="s">
        <v>273</v>
      </c>
      <c r="AW3667" s="16" t="s">
        <v>40</v>
      </c>
      <c r="AX3667" s="16" t="s">
        <v>84</v>
      </c>
      <c r="AY3667" s="293" t="s">
        <v>251</v>
      </c>
    </row>
    <row r="3668" s="14" customFormat="1">
      <c r="A3668" s="14"/>
      <c r="B3668" s="261"/>
      <c r="C3668" s="262"/>
      <c r="D3668" s="251" t="s">
        <v>260</v>
      </c>
      <c r="E3668" s="263" t="s">
        <v>1</v>
      </c>
      <c r="F3668" s="264" t="s">
        <v>262</v>
      </c>
      <c r="G3668" s="262"/>
      <c r="H3668" s="265">
        <v>918.99599999999896</v>
      </c>
      <c r="I3668" s="266"/>
      <c r="J3668" s="262"/>
      <c r="K3668" s="262"/>
      <c r="L3668" s="267"/>
      <c r="M3668" s="268"/>
      <c r="N3668" s="269"/>
      <c r="O3668" s="269"/>
      <c r="P3668" s="269"/>
      <c r="Q3668" s="269"/>
      <c r="R3668" s="269"/>
      <c r="S3668" s="269"/>
      <c r="T3668" s="270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71" t="s">
        <v>260</v>
      </c>
      <c r="AU3668" s="271" t="s">
        <v>93</v>
      </c>
      <c r="AV3668" s="14" t="s">
        <v>257</v>
      </c>
      <c r="AW3668" s="14" t="s">
        <v>40</v>
      </c>
      <c r="AX3668" s="14" t="s">
        <v>91</v>
      </c>
      <c r="AY3668" s="271" t="s">
        <v>251</v>
      </c>
    </row>
    <row r="3669" s="2" customFormat="1" ht="16.5" customHeight="1">
      <c r="A3669" s="41"/>
      <c r="B3669" s="42"/>
      <c r="C3669" s="230" t="s">
        <v>3465</v>
      </c>
      <c r="D3669" s="230" t="s">
        <v>253</v>
      </c>
      <c r="E3669" s="231" t="s">
        <v>3466</v>
      </c>
      <c r="F3669" s="232" t="s">
        <v>3467</v>
      </c>
      <c r="G3669" s="233" t="s">
        <v>321</v>
      </c>
      <c r="H3669" s="234">
        <v>140.40000000000001</v>
      </c>
      <c r="I3669" s="235"/>
      <c r="J3669" s="236">
        <f>ROUND(I3669*H3669,2)</f>
        <v>0</v>
      </c>
      <c r="K3669" s="237"/>
      <c r="L3669" s="47"/>
      <c r="M3669" s="238" t="s">
        <v>1</v>
      </c>
      <c r="N3669" s="239" t="s">
        <v>49</v>
      </c>
      <c r="O3669" s="94"/>
      <c r="P3669" s="240">
        <f>O3669*H3669</f>
        <v>0</v>
      </c>
      <c r="Q3669" s="240">
        <v>0</v>
      </c>
      <c r="R3669" s="240">
        <f>Q3669*H3669</f>
        <v>0</v>
      </c>
      <c r="S3669" s="240">
        <v>0</v>
      </c>
      <c r="T3669" s="241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42" t="s">
        <v>304</v>
      </c>
      <c r="AT3669" s="242" t="s">
        <v>253</v>
      </c>
      <c r="AU3669" s="242" t="s">
        <v>93</v>
      </c>
      <c r="AY3669" s="19" t="s">
        <v>251</v>
      </c>
      <c r="BE3669" s="243">
        <f>IF(N3669="základní",J3669,0)</f>
        <v>0</v>
      </c>
      <c r="BF3669" s="243">
        <f>IF(N3669="snížená",J3669,0)</f>
        <v>0</v>
      </c>
      <c r="BG3669" s="243">
        <f>IF(N3669="zákl. přenesená",J3669,0)</f>
        <v>0</v>
      </c>
      <c r="BH3669" s="243">
        <f>IF(N3669="sníž. přenesená",J3669,0)</f>
        <v>0</v>
      </c>
      <c r="BI3669" s="243">
        <f>IF(N3669="nulová",J3669,0)</f>
        <v>0</v>
      </c>
      <c r="BJ3669" s="19" t="s">
        <v>91</v>
      </c>
      <c r="BK3669" s="243">
        <f>ROUND(I3669*H3669,2)</f>
        <v>0</v>
      </c>
      <c r="BL3669" s="19" t="s">
        <v>304</v>
      </c>
      <c r="BM3669" s="242" t="s">
        <v>3468</v>
      </c>
    </row>
    <row r="3670" s="2" customFormat="1">
      <c r="A3670" s="41"/>
      <c r="B3670" s="42"/>
      <c r="C3670" s="43"/>
      <c r="D3670" s="244" t="s">
        <v>258</v>
      </c>
      <c r="E3670" s="43"/>
      <c r="F3670" s="245" t="s">
        <v>3469</v>
      </c>
      <c r="G3670" s="43"/>
      <c r="H3670" s="43"/>
      <c r="I3670" s="246"/>
      <c r="J3670" s="43"/>
      <c r="K3670" s="43"/>
      <c r="L3670" s="47"/>
      <c r="M3670" s="247"/>
      <c r="N3670" s="248"/>
      <c r="O3670" s="94"/>
      <c r="P3670" s="94"/>
      <c r="Q3670" s="94"/>
      <c r="R3670" s="94"/>
      <c r="S3670" s="94"/>
      <c r="T3670" s="95"/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T3670" s="19" t="s">
        <v>258</v>
      </c>
      <c r="AU3670" s="19" t="s">
        <v>93</v>
      </c>
    </row>
    <row r="3671" s="15" customFormat="1">
      <c r="A3671" s="15"/>
      <c r="B3671" s="272"/>
      <c r="C3671" s="273"/>
      <c r="D3671" s="251" t="s">
        <v>260</v>
      </c>
      <c r="E3671" s="274" t="s">
        <v>1</v>
      </c>
      <c r="F3671" s="275" t="s">
        <v>3470</v>
      </c>
      <c r="G3671" s="273"/>
      <c r="H3671" s="274" t="s">
        <v>1</v>
      </c>
      <c r="I3671" s="276"/>
      <c r="J3671" s="273"/>
      <c r="K3671" s="273"/>
      <c r="L3671" s="277"/>
      <c r="M3671" s="278"/>
      <c r="N3671" s="279"/>
      <c r="O3671" s="279"/>
      <c r="P3671" s="279"/>
      <c r="Q3671" s="279"/>
      <c r="R3671" s="279"/>
      <c r="S3671" s="279"/>
      <c r="T3671" s="280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T3671" s="281" t="s">
        <v>260</v>
      </c>
      <c r="AU3671" s="281" t="s">
        <v>93</v>
      </c>
      <c r="AV3671" s="15" t="s">
        <v>91</v>
      </c>
      <c r="AW3671" s="15" t="s">
        <v>40</v>
      </c>
      <c r="AX3671" s="15" t="s">
        <v>84</v>
      </c>
      <c r="AY3671" s="281" t="s">
        <v>251</v>
      </c>
    </row>
    <row r="3672" s="13" customFormat="1">
      <c r="A3672" s="13"/>
      <c r="B3672" s="249"/>
      <c r="C3672" s="250"/>
      <c r="D3672" s="251" t="s">
        <v>260</v>
      </c>
      <c r="E3672" s="252" t="s">
        <v>1</v>
      </c>
      <c r="F3672" s="253" t="s">
        <v>3471</v>
      </c>
      <c r="G3672" s="250"/>
      <c r="H3672" s="254">
        <v>24</v>
      </c>
      <c r="I3672" s="255"/>
      <c r="J3672" s="250"/>
      <c r="K3672" s="250"/>
      <c r="L3672" s="256"/>
      <c r="M3672" s="257"/>
      <c r="N3672" s="258"/>
      <c r="O3672" s="258"/>
      <c r="P3672" s="258"/>
      <c r="Q3672" s="258"/>
      <c r="R3672" s="258"/>
      <c r="S3672" s="258"/>
      <c r="T3672" s="259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60" t="s">
        <v>260</v>
      </c>
      <c r="AU3672" s="260" t="s">
        <v>93</v>
      </c>
      <c r="AV3672" s="13" t="s">
        <v>93</v>
      </c>
      <c r="AW3672" s="13" t="s">
        <v>40</v>
      </c>
      <c r="AX3672" s="13" t="s">
        <v>84</v>
      </c>
      <c r="AY3672" s="260" t="s">
        <v>251</v>
      </c>
    </row>
    <row r="3673" s="13" customFormat="1">
      <c r="A3673" s="13"/>
      <c r="B3673" s="249"/>
      <c r="C3673" s="250"/>
      <c r="D3673" s="251" t="s">
        <v>260</v>
      </c>
      <c r="E3673" s="252" t="s">
        <v>1</v>
      </c>
      <c r="F3673" s="253" t="s">
        <v>3472</v>
      </c>
      <c r="G3673" s="250"/>
      <c r="H3673" s="254">
        <v>24</v>
      </c>
      <c r="I3673" s="255"/>
      <c r="J3673" s="250"/>
      <c r="K3673" s="250"/>
      <c r="L3673" s="256"/>
      <c r="M3673" s="257"/>
      <c r="N3673" s="258"/>
      <c r="O3673" s="258"/>
      <c r="P3673" s="258"/>
      <c r="Q3673" s="258"/>
      <c r="R3673" s="258"/>
      <c r="S3673" s="258"/>
      <c r="T3673" s="259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60" t="s">
        <v>260</v>
      </c>
      <c r="AU3673" s="260" t="s">
        <v>93</v>
      </c>
      <c r="AV3673" s="13" t="s">
        <v>93</v>
      </c>
      <c r="AW3673" s="13" t="s">
        <v>40</v>
      </c>
      <c r="AX3673" s="13" t="s">
        <v>84</v>
      </c>
      <c r="AY3673" s="260" t="s">
        <v>251</v>
      </c>
    </row>
    <row r="3674" s="13" customFormat="1">
      <c r="A3674" s="13"/>
      <c r="B3674" s="249"/>
      <c r="C3674" s="250"/>
      <c r="D3674" s="251" t="s">
        <v>260</v>
      </c>
      <c r="E3674" s="252" t="s">
        <v>1</v>
      </c>
      <c r="F3674" s="253" t="s">
        <v>3473</v>
      </c>
      <c r="G3674" s="250"/>
      <c r="H3674" s="254">
        <v>24</v>
      </c>
      <c r="I3674" s="255"/>
      <c r="J3674" s="250"/>
      <c r="K3674" s="250"/>
      <c r="L3674" s="256"/>
      <c r="M3674" s="257"/>
      <c r="N3674" s="258"/>
      <c r="O3674" s="258"/>
      <c r="P3674" s="258"/>
      <c r="Q3674" s="258"/>
      <c r="R3674" s="258"/>
      <c r="S3674" s="258"/>
      <c r="T3674" s="25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60" t="s">
        <v>260</v>
      </c>
      <c r="AU3674" s="260" t="s">
        <v>93</v>
      </c>
      <c r="AV3674" s="13" t="s">
        <v>93</v>
      </c>
      <c r="AW3674" s="13" t="s">
        <v>40</v>
      </c>
      <c r="AX3674" s="13" t="s">
        <v>84</v>
      </c>
      <c r="AY3674" s="260" t="s">
        <v>251</v>
      </c>
    </row>
    <row r="3675" s="13" customFormat="1">
      <c r="A3675" s="13"/>
      <c r="B3675" s="249"/>
      <c r="C3675" s="250"/>
      <c r="D3675" s="251" t="s">
        <v>260</v>
      </c>
      <c r="E3675" s="252" t="s">
        <v>1</v>
      </c>
      <c r="F3675" s="253" t="s">
        <v>3474</v>
      </c>
      <c r="G3675" s="250"/>
      <c r="H3675" s="254">
        <v>24</v>
      </c>
      <c r="I3675" s="255"/>
      <c r="J3675" s="250"/>
      <c r="K3675" s="250"/>
      <c r="L3675" s="256"/>
      <c r="M3675" s="257"/>
      <c r="N3675" s="258"/>
      <c r="O3675" s="258"/>
      <c r="P3675" s="258"/>
      <c r="Q3675" s="258"/>
      <c r="R3675" s="258"/>
      <c r="S3675" s="258"/>
      <c r="T3675" s="259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60" t="s">
        <v>260</v>
      </c>
      <c r="AU3675" s="260" t="s">
        <v>93</v>
      </c>
      <c r="AV3675" s="13" t="s">
        <v>93</v>
      </c>
      <c r="AW3675" s="13" t="s">
        <v>40</v>
      </c>
      <c r="AX3675" s="13" t="s">
        <v>84</v>
      </c>
      <c r="AY3675" s="260" t="s">
        <v>251</v>
      </c>
    </row>
    <row r="3676" s="13" customFormat="1">
      <c r="A3676" s="13"/>
      <c r="B3676" s="249"/>
      <c r="C3676" s="250"/>
      <c r="D3676" s="251" t="s">
        <v>260</v>
      </c>
      <c r="E3676" s="252" t="s">
        <v>1</v>
      </c>
      <c r="F3676" s="253" t="s">
        <v>3475</v>
      </c>
      <c r="G3676" s="250"/>
      <c r="H3676" s="254">
        <v>24</v>
      </c>
      <c r="I3676" s="255"/>
      <c r="J3676" s="250"/>
      <c r="K3676" s="250"/>
      <c r="L3676" s="256"/>
      <c r="M3676" s="257"/>
      <c r="N3676" s="258"/>
      <c r="O3676" s="258"/>
      <c r="P3676" s="258"/>
      <c r="Q3676" s="258"/>
      <c r="R3676" s="258"/>
      <c r="S3676" s="258"/>
      <c r="T3676" s="259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60" t="s">
        <v>260</v>
      </c>
      <c r="AU3676" s="260" t="s">
        <v>93</v>
      </c>
      <c r="AV3676" s="13" t="s">
        <v>93</v>
      </c>
      <c r="AW3676" s="13" t="s">
        <v>40</v>
      </c>
      <c r="AX3676" s="13" t="s">
        <v>84</v>
      </c>
      <c r="AY3676" s="260" t="s">
        <v>251</v>
      </c>
    </row>
    <row r="3677" s="13" customFormat="1">
      <c r="A3677" s="13"/>
      <c r="B3677" s="249"/>
      <c r="C3677" s="250"/>
      <c r="D3677" s="251" t="s">
        <v>260</v>
      </c>
      <c r="E3677" s="252" t="s">
        <v>1</v>
      </c>
      <c r="F3677" s="253" t="s">
        <v>3476</v>
      </c>
      <c r="G3677" s="250"/>
      <c r="H3677" s="254">
        <v>20.399999999999999</v>
      </c>
      <c r="I3677" s="255"/>
      <c r="J3677" s="250"/>
      <c r="K3677" s="250"/>
      <c r="L3677" s="256"/>
      <c r="M3677" s="257"/>
      <c r="N3677" s="258"/>
      <c r="O3677" s="258"/>
      <c r="P3677" s="258"/>
      <c r="Q3677" s="258"/>
      <c r="R3677" s="258"/>
      <c r="S3677" s="258"/>
      <c r="T3677" s="259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60" t="s">
        <v>260</v>
      </c>
      <c r="AU3677" s="260" t="s">
        <v>93</v>
      </c>
      <c r="AV3677" s="13" t="s">
        <v>93</v>
      </c>
      <c r="AW3677" s="13" t="s">
        <v>40</v>
      </c>
      <c r="AX3677" s="13" t="s">
        <v>84</v>
      </c>
      <c r="AY3677" s="260" t="s">
        <v>251</v>
      </c>
    </row>
    <row r="3678" s="14" customFormat="1">
      <c r="A3678" s="14"/>
      <c r="B3678" s="261"/>
      <c r="C3678" s="262"/>
      <c r="D3678" s="251" t="s">
        <v>260</v>
      </c>
      <c r="E3678" s="263" t="s">
        <v>1</v>
      </c>
      <c r="F3678" s="264" t="s">
        <v>262</v>
      </c>
      <c r="G3678" s="262"/>
      <c r="H3678" s="265">
        <v>140.40000000000001</v>
      </c>
      <c r="I3678" s="266"/>
      <c r="J3678" s="262"/>
      <c r="K3678" s="262"/>
      <c r="L3678" s="267"/>
      <c r="M3678" s="268"/>
      <c r="N3678" s="269"/>
      <c r="O3678" s="269"/>
      <c r="P3678" s="269"/>
      <c r="Q3678" s="269"/>
      <c r="R3678" s="269"/>
      <c r="S3678" s="269"/>
      <c r="T3678" s="270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71" t="s">
        <v>260</v>
      </c>
      <c r="AU3678" s="271" t="s">
        <v>93</v>
      </c>
      <c r="AV3678" s="14" t="s">
        <v>257</v>
      </c>
      <c r="AW3678" s="14" t="s">
        <v>40</v>
      </c>
      <c r="AX3678" s="14" t="s">
        <v>91</v>
      </c>
      <c r="AY3678" s="271" t="s">
        <v>251</v>
      </c>
    </row>
    <row r="3679" s="2" customFormat="1" ht="16.5" customHeight="1">
      <c r="A3679" s="41"/>
      <c r="B3679" s="42"/>
      <c r="C3679" s="230" t="s">
        <v>3477</v>
      </c>
      <c r="D3679" s="230" t="s">
        <v>253</v>
      </c>
      <c r="E3679" s="231" t="s">
        <v>3478</v>
      </c>
      <c r="F3679" s="232" t="s">
        <v>3479</v>
      </c>
      <c r="G3679" s="233" t="s">
        <v>389</v>
      </c>
      <c r="H3679" s="234">
        <v>983.51999999999998</v>
      </c>
      <c r="I3679" s="235"/>
      <c r="J3679" s="236">
        <f>ROUND(I3679*H3679,2)</f>
        <v>0</v>
      </c>
      <c r="K3679" s="237"/>
      <c r="L3679" s="47"/>
      <c r="M3679" s="238" t="s">
        <v>1</v>
      </c>
      <c r="N3679" s="239" t="s">
        <v>49</v>
      </c>
      <c r="O3679" s="94"/>
      <c r="P3679" s="240">
        <f>O3679*H3679</f>
        <v>0</v>
      </c>
      <c r="Q3679" s="240">
        <v>0.00029999999999999997</v>
      </c>
      <c r="R3679" s="240">
        <f>Q3679*H3679</f>
        <v>0.29505599999999998</v>
      </c>
      <c r="S3679" s="240">
        <v>0</v>
      </c>
      <c r="T3679" s="241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42" t="s">
        <v>304</v>
      </c>
      <c r="AT3679" s="242" t="s">
        <v>253</v>
      </c>
      <c r="AU3679" s="242" t="s">
        <v>93</v>
      </c>
      <c r="AY3679" s="19" t="s">
        <v>251</v>
      </c>
      <c r="BE3679" s="243">
        <f>IF(N3679="základní",J3679,0)</f>
        <v>0</v>
      </c>
      <c r="BF3679" s="243">
        <f>IF(N3679="snížená",J3679,0)</f>
        <v>0</v>
      </c>
      <c r="BG3679" s="243">
        <f>IF(N3679="zákl. přenesená",J3679,0)</f>
        <v>0</v>
      </c>
      <c r="BH3679" s="243">
        <f>IF(N3679="sníž. přenesená",J3679,0)</f>
        <v>0</v>
      </c>
      <c r="BI3679" s="243">
        <f>IF(N3679="nulová",J3679,0)</f>
        <v>0</v>
      </c>
      <c r="BJ3679" s="19" t="s">
        <v>91</v>
      </c>
      <c r="BK3679" s="243">
        <f>ROUND(I3679*H3679,2)</f>
        <v>0</v>
      </c>
      <c r="BL3679" s="19" t="s">
        <v>304</v>
      </c>
      <c r="BM3679" s="242" t="s">
        <v>3480</v>
      </c>
    </row>
    <row r="3680" s="2" customFormat="1">
      <c r="A3680" s="41"/>
      <c r="B3680" s="42"/>
      <c r="C3680" s="43"/>
      <c r="D3680" s="244" t="s">
        <v>258</v>
      </c>
      <c r="E3680" s="43"/>
      <c r="F3680" s="245" t="s">
        <v>3481</v>
      </c>
      <c r="G3680" s="43"/>
      <c r="H3680" s="43"/>
      <c r="I3680" s="246"/>
      <c r="J3680" s="43"/>
      <c r="K3680" s="43"/>
      <c r="L3680" s="47"/>
      <c r="M3680" s="247"/>
      <c r="N3680" s="248"/>
      <c r="O3680" s="94"/>
      <c r="P3680" s="94"/>
      <c r="Q3680" s="94"/>
      <c r="R3680" s="94"/>
      <c r="S3680" s="94"/>
      <c r="T3680" s="95"/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T3680" s="19" t="s">
        <v>258</v>
      </c>
      <c r="AU3680" s="19" t="s">
        <v>93</v>
      </c>
    </row>
    <row r="3681" s="15" customFormat="1">
      <c r="A3681" s="15"/>
      <c r="B3681" s="272"/>
      <c r="C3681" s="273"/>
      <c r="D3681" s="251" t="s">
        <v>260</v>
      </c>
      <c r="E3681" s="274" t="s">
        <v>1</v>
      </c>
      <c r="F3681" s="275" t="s">
        <v>3331</v>
      </c>
      <c r="G3681" s="273"/>
      <c r="H3681" s="274" t="s">
        <v>1</v>
      </c>
      <c r="I3681" s="276"/>
      <c r="J3681" s="273"/>
      <c r="K3681" s="273"/>
      <c r="L3681" s="277"/>
      <c r="M3681" s="278"/>
      <c r="N3681" s="279"/>
      <c r="O3681" s="279"/>
      <c r="P3681" s="279"/>
      <c r="Q3681" s="279"/>
      <c r="R3681" s="279"/>
      <c r="S3681" s="279"/>
      <c r="T3681" s="280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81" t="s">
        <v>260</v>
      </c>
      <c r="AU3681" s="281" t="s">
        <v>93</v>
      </c>
      <c r="AV3681" s="15" t="s">
        <v>91</v>
      </c>
      <c r="AW3681" s="15" t="s">
        <v>40</v>
      </c>
      <c r="AX3681" s="15" t="s">
        <v>84</v>
      </c>
      <c r="AY3681" s="281" t="s">
        <v>251</v>
      </c>
    </row>
    <row r="3682" s="15" customFormat="1">
      <c r="A3682" s="15"/>
      <c r="B3682" s="272"/>
      <c r="C3682" s="273"/>
      <c r="D3682" s="251" t="s">
        <v>260</v>
      </c>
      <c r="E3682" s="274" t="s">
        <v>1</v>
      </c>
      <c r="F3682" s="275" t="s">
        <v>330</v>
      </c>
      <c r="G3682" s="273"/>
      <c r="H3682" s="274" t="s">
        <v>1</v>
      </c>
      <c r="I3682" s="276"/>
      <c r="J3682" s="273"/>
      <c r="K3682" s="273"/>
      <c r="L3682" s="277"/>
      <c r="M3682" s="278"/>
      <c r="N3682" s="279"/>
      <c r="O3682" s="279"/>
      <c r="P3682" s="279"/>
      <c r="Q3682" s="279"/>
      <c r="R3682" s="279"/>
      <c r="S3682" s="279"/>
      <c r="T3682" s="280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81" t="s">
        <v>260</v>
      </c>
      <c r="AU3682" s="281" t="s">
        <v>93</v>
      </c>
      <c r="AV3682" s="15" t="s">
        <v>91</v>
      </c>
      <c r="AW3682" s="15" t="s">
        <v>40</v>
      </c>
      <c r="AX3682" s="15" t="s">
        <v>84</v>
      </c>
      <c r="AY3682" s="281" t="s">
        <v>251</v>
      </c>
    </row>
    <row r="3683" s="13" customFormat="1">
      <c r="A3683" s="13"/>
      <c r="B3683" s="249"/>
      <c r="C3683" s="250"/>
      <c r="D3683" s="251" t="s">
        <v>260</v>
      </c>
      <c r="E3683" s="252" t="s">
        <v>1</v>
      </c>
      <c r="F3683" s="253" t="s">
        <v>3332</v>
      </c>
      <c r="G3683" s="250"/>
      <c r="H3683" s="254">
        <v>67.349999999999994</v>
      </c>
      <c r="I3683" s="255"/>
      <c r="J3683" s="250"/>
      <c r="K3683" s="250"/>
      <c r="L3683" s="256"/>
      <c r="M3683" s="257"/>
      <c r="N3683" s="258"/>
      <c r="O3683" s="258"/>
      <c r="P3683" s="258"/>
      <c r="Q3683" s="258"/>
      <c r="R3683" s="258"/>
      <c r="S3683" s="258"/>
      <c r="T3683" s="259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60" t="s">
        <v>260</v>
      </c>
      <c r="AU3683" s="260" t="s">
        <v>93</v>
      </c>
      <c r="AV3683" s="13" t="s">
        <v>93</v>
      </c>
      <c r="AW3683" s="13" t="s">
        <v>40</v>
      </c>
      <c r="AX3683" s="13" t="s">
        <v>84</v>
      </c>
      <c r="AY3683" s="260" t="s">
        <v>251</v>
      </c>
    </row>
    <row r="3684" s="13" customFormat="1">
      <c r="A3684" s="13"/>
      <c r="B3684" s="249"/>
      <c r="C3684" s="250"/>
      <c r="D3684" s="251" t="s">
        <v>260</v>
      </c>
      <c r="E3684" s="252" t="s">
        <v>1</v>
      </c>
      <c r="F3684" s="253" t="s">
        <v>3333</v>
      </c>
      <c r="G3684" s="250"/>
      <c r="H3684" s="254">
        <v>10.08</v>
      </c>
      <c r="I3684" s="255"/>
      <c r="J3684" s="250"/>
      <c r="K3684" s="250"/>
      <c r="L3684" s="256"/>
      <c r="M3684" s="257"/>
      <c r="N3684" s="258"/>
      <c r="O3684" s="258"/>
      <c r="P3684" s="258"/>
      <c r="Q3684" s="258"/>
      <c r="R3684" s="258"/>
      <c r="S3684" s="258"/>
      <c r="T3684" s="259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60" t="s">
        <v>260</v>
      </c>
      <c r="AU3684" s="260" t="s">
        <v>93</v>
      </c>
      <c r="AV3684" s="13" t="s">
        <v>93</v>
      </c>
      <c r="AW3684" s="13" t="s">
        <v>40</v>
      </c>
      <c r="AX3684" s="13" t="s">
        <v>84</v>
      </c>
      <c r="AY3684" s="260" t="s">
        <v>251</v>
      </c>
    </row>
    <row r="3685" s="13" customFormat="1">
      <c r="A3685" s="13"/>
      <c r="B3685" s="249"/>
      <c r="C3685" s="250"/>
      <c r="D3685" s="251" t="s">
        <v>260</v>
      </c>
      <c r="E3685" s="252" t="s">
        <v>1</v>
      </c>
      <c r="F3685" s="253" t="s">
        <v>3334</v>
      </c>
      <c r="G3685" s="250"/>
      <c r="H3685" s="254">
        <v>4.3499999999999996</v>
      </c>
      <c r="I3685" s="255"/>
      <c r="J3685" s="250"/>
      <c r="K3685" s="250"/>
      <c r="L3685" s="256"/>
      <c r="M3685" s="257"/>
      <c r="N3685" s="258"/>
      <c r="O3685" s="258"/>
      <c r="P3685" s="258"/>
      <c r="Q3685" s="258"/>
      <c r="R3685" s="258"/>
      <c r="S3685" s="258"/>
      <c r="T3685" s="259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60" t="s">
        <v>260</v>
      </c>
      <c r="AU3685" s="260" t="s">
        <v>93</v>
      </c>
      <c r="AV3685" s="13" t="s">
        <v>93</v>
      </c>
      <c r="AW3685" s="13" t="s">
        <v>40</v>
      </c>
      <c r="AX3685" s="13" t="s">
        <v>84</v>
      </c>
      <c r="AY3685" s="260" t="s">
        <v>251</v>
      </c>
    </row>
    <row r="3686" s="13" customFormat="1">
      <c r="A3686" s="13"/>
      <c r="B3686" s="249"/>
      <c r="C3686" s="250"/>
      <c r="D3686" s="251" t="s">
        <v>260</v>
      </c>
      <c r="E3686" s="252" t="s">
        <v>1</v>
      </c>
      <c r="F3686" s="253" t="s">
        <v>3335</v>
      </c>
      <c r="G3686" s="250"/>
      <c r="H3686" s="254">
        <v>7.3099999999999996</v>
      </c>
      <c r="I3686" s="255"/>
      <c r="J3686" s="250"/>
      <c r="K3686" s="250"/>
      <c r="L3686" s="256"/>
      <c r="M3686" s="257"/>
      <c r="N3686" s="258"/>
      <c r="O3686" s="258"/>
      <c r="P3686" s="258"/>
      <c r="Q3686" s="258"/>
      <c r="R3686" s="258"/>
      <c r="S3686" s="258"/>
      <c r="T3686" s="259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60" t="s">
        <v>260</v>
      </c>
      <c r="AU3686" s="260" t="s">
        <v>93</v>
      </c>
      <c r="AV3686" s="13" t="s">
        <v>93</v>
      </c>
      <c r="AW3686" s="13" t="s">
        <v>40</v>
      </c>
      <c r="AX3686" s="13" t="s">
        <v>84</v>
      </c>
      <c r="AY3686" s="260" t="s">
        <v>251</v>
      </c>
    </row>
    <row r="3687" s="13" customFormat="1">
      <c r="A3687" s="13"/>
      <c r="B3687" s="249"/>
      <c r="C3687" s="250"/>
      <c r="D3687" s="251" t="s">
        <v>260</v>
      </c>
      <c r="E3687" s="252" t="s">
        <v>1</v>
      </c>
      <c r="F3687" s="253" t="s">
        <v>3336</v>
      </c>
      <c r="G3687" s="250"/>
      <c r="H3687" s="254">
        <v>18.359999999999999</v>
      </c>
      <c r="I3687" s="255"/>
      <c r="J3687" s="250"/>
      <c r="K3687" s="250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60" t="s">
        <v>260</v>
      </c>
      <c r="AU3687" s="260" t="s">
        <v>93</v>
      </c>
      <c r="AV3687" s="13" t="s">
        <v>93</v>
      </c>
      <c r="AW3687" s="13" t="s">
        <v>40</v>
      </c>
      <c r="AX3687" s="13" t="s">
        <v>84</v>
      </c>
      <c r="AY3687" s="260" t="s">
        <v>251</v>
      </c>
    </row>
    <row r="3688" s="16" customFormat="1">
      <c r="A3688" s="16"/>
      <c r="B3688" s="283"/>
      <c r="C3688" s="284"/>
      <c r="D3688" s="251" t="s">
        <v>260</v>
      </c>
      <c r="E3688" s="285" t="s">
        <v>1</v>
      </c>
      <c r="F3688" s="286" t="s">
        <v>329</v>
      </c>
      <c r="G3688" s="284"/>
      <c r="H3688" s="287">
        <v>107.44999999999999</v>
      </c>
      <c r="I3688" s="288"/>
      <c r="J3688" s="284"/>
      <c r="K3688" s="284"/>
      <c r="L3688" s="289"/>
      <c r="M3688" s="290"/>
      <c r="N3688" s="291"/>
      <c r="O3688" s="291"/>
      <c r="P3688" s="291"/>
      <c r="Q3688" s="291"/>
      <c r="R3688" s="291"/>
      <c r="S3688" s="291"/>
      <c r="T3688" s="292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T3688" s="293" t="s">
        <v>260</v>
      </c>
      <c r="AU3688" s="293" t="s">
        <v>93</v>
      </c>
      <c r="AV3688" s="16" t="s">
        <v>273</v>
      </c>
      <c r="AW3688" s="16" t="s">
        <v>40</v>
      </c>
      <c r="AX3688" s="16" t="s">
        <v>84</v>
      </c>
      <c r="AY3688" s="293" t="s">
        <v>251</v>
      </c>
    </row>
    <row r="3689" s="15" customFormat="1">
      <c r="A3689" s="15"/>
      <c r="B3689" s="272"/>
      <c r="C3689" s="273"/>
      <c r="D3689" s="251" t="s">
        <v>260</v>
      </c>
      <c r="E3689" s="274" t="s">
        <v>1</v>
      </c>
      <c r="F3689" s="275" t="s">
        <v>627</v>
      </c>
      <c r="G3689" s="273"/>
      <c r="H3689" s="274" t="s">
        <v>1</v>
      </c>
      <c r="I3689" s="276"/>
      <c r="J3689" s="273"/>
      <c r="K3689" s="273"/>
      <c r="L3689" s="277"/>
      <c r="M3689" s="278"/>
      <c r="N3689" s="279"/>
      <c r="O3689" s="279"/>
      <c r="P3689" s="279"/>
      <c r="Q3689" s="279"/>
      <c r="R3689" s="279"/>
      <c r="S3689" s="279"/>
      <c r="T3689" s="280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T3689" s="281" t="s">
        <v>260</v>
      </c>
      <c r="AU3689" s="281" t="s">
        <v>93</v>
      </c>
      <c r="AV3689" s="15" t="s">
        <v>91</v>
      </c>
      <c r="AW3689" s="15" t="s">
        <v>40</v>
      </c>
      <c r="AX3689" s="15" t="s">
        <v>84</v>
      </c>
      <c r="AY3689" s="281" t="s">
        <v>251</v>
      </c>
    </row>
    <row r="3690" s="13" customFormat="1">
      <c r="A3690" s="13"/>
      <c r="B3690" s="249"/>
      <c r="C3690" s="250"/>
      <c r="D3690" s="251" t="s">
        <v>260</v>
      </c>
      <c r="E3690" s="252" t="s">
        <v>1</v>
      </c>
      <c r="F3690" s="253" t="s">
        <v>3337</v>
      </c>
      <c r="G3690" s="250"/>
      <c r="H3690" s="254">
        <v>25.309999999999999</v>
      </c>
      <c r="I3690" s="255"/>
      <c r="J3690" s="250"/>
      <c r="K3690" s="250"/>
      <c r="L3690" s="256"/>
      <c r="M3690" s="257"/>
      <c r="N3690" s="258"/>
      <c r="O3690" s="258"/>
      <c r="P3690" s="258"/>
      <c r="Q3690" s="258"/>
      <c r="R3690" s="258"/>
      <c r="S3690" s="258"/>
      <c r="T3690" s="25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60" t="s">
        <v>260</v>
      </c>
      <c r="AU3690" s="260" t="s">
        <v>93</v>
      </c>
      <c r="AV3690" s="13" t="s">
        <v>93</v>
      </c>
      <c r="AW3690" s="13" t="s">
        <v>40</v>
      </c>
      <c r="AX3690" s="13" t="s">
        <v>84</v>
      </c>
      <c r="AY3690" s="260" t="s">
        <v>251</v>
      </c>
    </row>
    <row r="3691" s="13" customFormat="1">
      <c r="A3691" s="13"/>
      <c r="B3691" s="249"/>
      <c r="C3691" s="250"/>
      <c r="D3691" s="251" t="s">
        <v>260</v>
      </c>
      <c r="E3691" s="252" t="s">
        <v>1</v>
      </c>
      <c r="F3691" s="253" t="s">
        <v>3338</v>
      </c>
      <c r="G3691" s="250"/>
      <c r="H3691" s="254">
        <v>2.1800000000000002</v>
      </c>
      <c r="I3691" s="255"/>
      <c r="J3691" s="250"/>
      <c r="K3691" s="250"/>
      <c r="L3691" s="256"/>
      <c r="M3691" s="257"/>
      <c r="N3691" s="258"/>
      <c r="O3691" s="258"/>
      <c r="P3691" s="258"/>
      <c r="Q3691" s="258"/>
      <c r="R3691" s="258"/>
      <c r="S3691" s="258"/>
      <c r="T3691" s="259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60" t="s">
        <v>260</v>
      </c>
      <c r="AU3691" s="260" t="s">
        <v>93</v>
      </c>
      <c r="AV3691" s="13" t="s">
        <v>93</v>
      </c>
      <c r="AW3691" s="13" t="s">
        <v>40</v>
      </c>
      <c r="AX3691" s="13" t="s">
        <v>84</v>
      </c>
      <c r="AY3691" s="260" t="s">
        <v>251</v>
      </c>
    </row>
    <row r="3692" s="13" customFormat="1">
      <c r="A3692" s="13"/>
      <c r="B3692" s="249"/>
      <c r="C3692" s="250"/>
      <c r="D3692" s="251" t="s">
        <v>260</v>
      </c>
      <c r="E3692" s="252" t="s">
        <v>1</v>
      </c>
      <c r="F3692" s="253" t="s">
        <v>3339</v>
      </c>
      <c r="G3692" s="250"/>
      <c r="H3692" s="254">
        <v>19</v>
      </c>
      <c r="I3692" s="255"/>
      <c r="J3692" s="250"/>
      <c r="K3692" s="250"/>
      <c r="L3692" s="256"/>
      <c r="M3692" s="257"/>
      <c r="N3692" s="258"/>
      <c r="O3692" s="258"/>
      <c r="P3692" s="258"/>
      <c r="Q3692" s="258"/>
      <c r="R3692" s="258"/>
      <c r="S3692" s="258"/>
      <c r="T3692" s="25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60" t="s">
        <v>260</v>
      </c>
      <c r="AU3692" s="260" t="s">
        <v>93</v>
      </c>
      <c r="AV3692" s="13" t="s">
        <v>93</v>
      </c>
      <c r="AW3692" s="13" t="s">
        <v>40</v>
      </c>
      <c r="AX3692" s="13" t="s">
        <v>84</v>
      </c>
      <c r="AY3692" s="260" t="s">
        <v>251</v>
      </c>
    </row>
    <row r="3693" s="13" customFormat="1">
      <c r="A3693" s="13"/>
      <c r="B3693" s="249"/>
      <c r="C3693" s="250"/>
      <c r="D3693" s="251" t="s">
        <v>260</v>
      </c>
      <c r="E3693" s="252" t="s">
        <v>1</v>
      </c>
      <c r="F3693" s="253" t="s">
        <v>3340</v>
      </c>
      <c r="G3693" s="250"/>
      <c r="H3693" s="254">
        <v>32.140000000000001</v>
      </c>
      <c r="I3693" s="255"/>
      <c r="J3693" s="250"/>
      <c r="K3693" s="250"/>
      <c r="L3693" s="256"/>
      <c r="M3693" s="257"/>
      <c r="N3693" s="258"/>
      <c r="O3693" s="258"/>
      <c r="P3693" s="258"/>
      <c r="Q3693" s="258"/>
      <c r="R3693" s="258"/>
      <c r="S3693" s="258"/>
      <c r="T3693" s="259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60" t="s">
        <v>260</v>
      </c>
      <c r="AU3693" s="260" t="s">
        <v>93</v>
      </c>
      <c r="AV3693" s="13" t="s">
        <v>93</v>
      </c>
      <c r="AW3693" s="13" t="s">
        <v>40</v>
      </c>
      <c r="AX3693" s="13" t="s">
        <v>84</v>
      </c>
      <c r="AY3693" s="260" t="s">
        <v>251</v>
      </c>
    </row>
    <row r="3694" s="16" customFormat="1">
      <c r="A3694" s="16"/>
      <c r="B3694" s="283"/>
      <c r="C3694" s="284"/>
      <c r="D3694" s="251" t="s">
        <v>260</v>
      </c>
      <c r="E3694" s="285" t="s">
        <v>1</v>
      </c>
      <c r="F3694" s="286" t="s">
        <v>329</v>
      </c>
      <c r="G3694" s="284"/>
      <c r="H3694" s="287">
        <v>78.629999999999995</v>
      </c>
      <c r="I3694" s="288"/>
      <c r="J3694" s="284"/>
      <c r="K3694" s="284"/>
      <c r="L3694" s="289"/>
      <c r="M3694" s="290"/>
      <c r="N3694" s="291"/>
      <c r="O3694" s="291"/>
      <c r="P3694" s="291"/>
      <c r="Q3694" s="291"/>
      <c r="R3694" s="291"/>
      <c r="S3694" s="291"/>
      <c r="T3694" s="292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T3694" s="293" t="s">
        <v>260</v>
      </c>
      <c r="AU3694" s="293" t="s">
        <v>93</v>
      </c>
      <c r="AV3694" s="16" t="s">
        <v>273</v>
      </c>
      <c r="AW3694" s="16" t="s">
        <v>40</v>
      </c>
      <c r="AX3694" s="16" t="s">
        <v>84</v>
      </c>
      <c r="AY3694" s="293" t="s">
        <v>251</v>
      </c>
    </row>
    <row r="3695" s="15" customFormat="1">
      <c r="A3695" s="15"/>
      <c r="B3695" s="272"/>
      <c r="C3695" s="273"/>
      <c r="D3695" s="251" t="s">
        <v>260</v>
      </c>
      <c r="E3695" s="274" t="s">
        <v>1</v>
      </c>
      <c r="F3695" s="275" t="s">
        <v>629</v>
      </c>
      <c r="G3695" s="273"/>
      <c r="H3695" s="274" t="s">
        <v>1</v>
      </c>
      <c r="I3695" s="276"/>
      <c r="J3695" s="273"/>
      <c r="K3695" s="273"/>
      <c r="L3695" s="277"/>
      <c r="M3695" s="278"/>
      <c r="N3695" s="279"/>
      <c r="O3695" s="279"/>
      <c r="P3695" s="279"/>
      <c r="Q3695" s="279"/>
      <c r="R3695" s="279"/>
      <c r="S3695" s="279"/>
      <c r="T3695" s="280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T3695" s="281" t="s">
        <v>260</v>
      </c>
      <c r="AU3695" s="281" t="s">
        <v>93</v>
      </c>
      <c r="AV3695" s="15" t="s">
        <v>91</v>
      </c>
      <c r="AW3695" s="15" t="s">
        <v>40</v>
      </c>
      <c r="AX3695" s="15" t="s">
        <v>84</v>
      </c>
      <c r="AY3695" s="281" t="s">
        <v>251</v>
      </c>
    </row>
    <row r="3696" s="13" customFormat="1">
      <c r="A3696" s="13"/>
      <c r="B3696" s="249"/>
      <c r="C3696" s="250"/>
      <c r="D3696" s="251" t="s">
        <v>260</v>
      </c>
      <c r="E3696" s="252" t="s">
        <v>1</v>
      </c>
      <c r="F3696" s="253" t="s">
        <v>3341</v>
      </c>
      <c r="G3696" s="250"/>
      <c r="H3696" s="254">
        <v>2.1800000000000002</v>
      </c>
      <c r="I3696" s="255"/>
      <c r="J3696" s="250"/>
      <c r="K3696" s="250"/>
      <c r="L3696" s="256"/>
      <c r="M3696" s="257"/>
      <c r="N3696" s="258"/>
      <c r="O3696" s="258"/>
      <c r="P3696" s="258"/>
      <c r="Q3696" s="258"/>
      <c r="R3696" s="258"/>
      <c r="S3696" s="258"/>
      <c r="T3696" s="259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60" t="s">
        <v>260</v>
      </c>
      <c r="AU3696" s="260" t="s">
        <v>93</v>
      </c>
      <c r="AV3696" s="13" t="s">
        <v>93</v>
      </c>
      <c r="AW3696" s="13" t="s">
        <v>40</v>
      </c>
      <c r="AX3696" s="13" t="s">
        <v>84</v>
      </c>
      <c r="AY3696" s="260" t="s">
        <v>251</v>
      </c>
    </row>
    <row r="3697" s="13" customFormat="1">
      <c r="A3697" s="13"/>
      <c r="B3697" s="249"/>
      <c r="C3697" s="250"/>
      <c r="D3697" s="251" t="s">
        <v>260</v>
      </c>
      <c r="E3697" s="252" t="s">
        <v>1</v>
      </c>
      <c r="F3697" s="253" t="s">
        <v>3342</v>
      </c>
      <c r="G3697" s="250"/>
      <c r="H3697" s="254">
        <v>25.600000000000001</v>
      </c>
      <c r="I3697" s="255"/>
      <c r="J3697" s="250"/>
      <c r="K3697" s="250"/>
      <c r="L3697" s="256"/>
      <c r="M3697" s="257"/>
      <c r="N3697" s="258"/>
      <c r="O3697" s="258"/>
      <c r="P3697" s="258"/>
      <c r="Q3697" s="258"/>
      <c r="R3697" s="258"/>
      <c r="S3697" s="258"/>
      <c r="T3697" s="259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60" t="s">
        <v>260</v>
      </c>
      <c r="AU3697" s="260" t="s">
        <v>93</v>
      </c>
      <c r="AV3697" s="13" t="s">
        <v>93</v>
      </c>
      <c r="AW3697" s="13" t="s">
        <v>40</v>
      </c>
      <c r="AX3697" s="13" t="s">
        <v>84</v>
      </c>
      <c r="AY3697" s="260" t="s">
        <v>251</v>
      </c>
    </row>
    <row r="3698" s="13" customFormat="1">
      <c r="A3698" s="13"/>
      <c r="B3698" s="249"/>
      <c r="C3698" s="250"/>
      <c r="D3698" s="251" t="s">
        <v>260</v>
      </c>
      <c r="E3698" s="252" t="s">
        <v>1</v>
      </c>
      <c r="F3698" s="253" t="s">
        <v>3343</v>
      </c>
      <c r="G3698" s="250"/>
      <c r="H3698" s="254">
        <v>21.09</v>
      </c>
      <c r="I3698" s="255"/>
      <c r="J3698" s="250"/>
      <c r="K3698" s="250"/>
      <c r="L3698" s="256"/>
      <c r="M3698" s="257"/>
      <c r="N3698" s="258"/>
      <c r="O3698" s="258"/>
      <c r="P3698" s="258"/>
      <c r="Q3698" s="258"/>
      <c r="R3698" s="258"/>
      <c r="S3698" s="258"/>
      <c r="T3698" s="259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60" t="s">
        <v>260</v>
      </c>
      <c r="AU3698" s="260" t="s">
        <v>93</v>
      </c>
      <c r="AV3698" s="13" t="s">
        <v>93</v>
      </c>
      <c r="AW3698" s="13" t="s">
        <v>40</v>
      </c>
      <c r="AX3698" s="13" t="s">
        <v>84</v>
      </c>
      <c r="AY3698" s="260" t="s">
        <v>251</v>
      </c>
    </row>
    <row r="3699" s="13" customFormat="1">
      <c r="A3699" s="13"/>
      <c r="B3699" s="249"/>
      <c r="C3699" s="250"/>
      <c r="D3699" s="251" t="s">
        <v>260</v>
      </c>
      <c r="E3699" s="252" t="s">
        <v>1</v>
      </c>
      <c r="F3699" s="253" t="s">
        <v>3344</v>
      </c>
      <c r="G3699" s="250"/>
      <c r="H3699" s="254">
        <v>26.030000000000001</v>
      </c>
      <c r="I3699" s="255"/>
      <c r="J3699" s="250"/>
      <c r="K3699" s="250"/>
      <c r="L3699" s="256"/>
      <c r="M3699" s="257"/>
      <c r="N3699" s="258"/>
      <c r="O3699" s="258"/>
      <c r="P3699" s="258"/>
      <c r="Q3699" s="258"/>
      <c r="R3699" s="258"/>
      <c r="S3699" s="258"/>
      <c r="T3699" s="25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60" t="s">
        <v>260</v>
      </c>
      <c r="AU3699" s="260" t="s">
        <v>93</v>
      </c>
      <c r="AV3699" s="13" t="s">
        <v>93</v>
      </c>
      <c r="AW3699" s="13" t="s">
        <v>40</v>
      </c>
      <c r="AX3699" s="13" t="s">
        <v>84</v>
      </c>
      <c r="AY3699" s="260" t="s">
        <v>251</v>
      </c>
    </row>
    <row r="3700" s="16" customFormat="1">
      <c r="A3700" s="16"/>
      <c r="B3700" s="283"/>
      <c r="C3700" s="284"/>
      <c r="D3700" s="251" t="s">
        <v>260</v>
      </c>
      <c r="E3700" s="285" t="s">
        <v>1</v>
      </c>
      <c r="F3700" s="286" t="s">
        <v>329</v>
      </c>
      <c r="G3700" s="284"/>
      <c r="H3700" s="287">
        <v>74.900000000000006</v>
      </c>
      <c r="I3700" s="288"/>
      <c r="J3700" s="284"/>
      <c r="K3700" s="284"/>
      <c r="L3700" s="289"/>
      <c r="M3700" s="290"/>
      <c r="N3700" s="291"/>
      <c r="O3700" s="291"/>
      <c r="P3700" s="291"/>
      <c r="Q3700" s="291"/>
      <c r="R3700" s="291"/>
      <c r="S3700" s="291"/>
      <c r="T3700" s="292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T3700" s="293" t="s">
        <v>260</v>
      </c>
      <c r="AU3700" s="293" t="s">
        <v>93</v>
      </c>
      <c r="AV3700" s="16" t="s">
        <v>273</v>
      </c>
      <c r="AW3700" s="16" t="s">
        <v>40</v>
      </c>
      <c r="AX3700" s="16" t="s">
        <v>84</v>
      </c>
      <c r="AY3700" s="293" t="s">
        <v>251</v>
      </c>
    </row>
    <row r="3701" s="15" customFormat="1">
      <c r="A3701" s="15"/>
      <c r="B3701" s="272"/>
      <c r="C3701" s="273"/>
      <c r="D3701" s="251" t="s">
        <v>260</v>
      </c>
      <c r="E3701" s="274" t="s">
        <v>1</v>
      </c>
      <c r="F3701" s="275" t="s">
        <v>630</v>
      </c>
      <c r="G3701" s="273"/>
      <c r="H3701" s="274" t="s">
        <v>1</v>
      </c>
      <c r="I3701" s="276"/>
      <c r="J3701" s="273"/>
      <c r="K3701" s="273"/>
      <c r="L3701" s="277"/>
      <c r="M3701" s="278"/>
      <c r="N3701" s="279"/>
      <c r="O3701" s="279"/>
      <c r="P3701" s="279"/>
      <c r="Q3701" s="279"/>
      <c r="R3701" s="279"/>
      <c r="S3701" s="279"/>
      <c r="T3701" s="280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81" t="s">
        <v>260</v>
      </c>
      <c r="AU3701" s="281" t="s">
        <v>93</v>
      </c>
      <c r="AV3701" s="15" t="s">
        <v>91</v>
      </c>
      <c r="AW3701" s="15" t="s">
        <v>40</v>
      </c>
      <c r="AX3701" s="15" t="s">
        <v>84</v>
      </c>
      <c r="AY3701" s="281" t="s">
        <v>251</v>
      </c>
    </row>
    <row r="3702" s="13" customFormat="1">
      <c r="A3702" s="13"/>
      <c r="B3702" s="249"/>
      <c r="C3702" s="250"/>
      <c r="D3702" s="251" t="s">
        <v>260</v>
      </c>
      <c r="E3702" s="252" t="s">
        <v>1</v>
      </c>
      <c r="F3702" s="253" t="s">
        <v>3345</v>
      </c>
      <c r="G3702" s="250"/>
      <c r="H3702" s="254">
        <v>2.4900000000000002</v>
      </c>
      <c r="I3702" s="255"/>
      <c r="J3702" s="250"/>
      <c r="K3702" s="250"/>
      <c r="L3702" s="256"/>
      <c r="M3702" s="257"/>
      <c r="N3702" s="258"/>
      <c r="O3702" s="258"/>
      <c r="P3702" s="258"/>
      <c r="Q3702" s="258"/>
      <c r="R3702" s="258"/>
      <c r="S3702" s="258"/>
      <c r="T3702" s="259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60" t="s">
        <v>260</v>
      </c>
      <c r="AU3702" s="260" t="s">
        <v>93</v>
      </c>
      <c r="AV3702" s="13" t="s">
        <v>93</v>
      </c>
      <c r="AW3702" s="13" t="s">
        <v>40</v>
      </c>
      <c r="AX3702" s="13" t="s">
        <v>84</v>
      </c>
      <c r="AY3702" s="260" t="s">
        <v>251</v>
      </c>
    </row>
    <row r="3703" s="13" customFormat="1">
      <c r="A3703" s="13"/>
      <c r="B3703" s="249"/>
      <c r="C3703" s="250"/>
      <c r="D3703" s="251" t="s">
        <v>260</v>
      </c>
      <c r="E3703" s="252" t="s">
        <v>1</v>
      </c>
      <c r="F3703" s="253" t="s">
        <v>3346</v>
      </c>
      <c r="G3703" s="250"/>
      <c r="H3703" s="254">
        <v>25.34</v>
      </c>
      <c r="I3703" s="255"/>
      <c r="J3703" s="250"/>
      <c r="K3703" s="250"/>
      <c r="L3703" s="256"/>
      <c r="M3703" s="257"/>
      <c r="N3703" s="258"/>
      <c r="O3703" s="258"/>
      <c r="P3703" s="258"/>
      <c r="Q3703" s="258"/>
      <c r="R3703" s="258"/>
      <c r="S3703" s="258"/>
      <c r="T3703" s="25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60" t="s">
        <v>260</v>
      </c>
      <c r="AU3703" s="260" t="s">
        <v>93</v>
      </c>
      <c r="AV3703" s="13" t="s">
        <v>93</v>
      </c>
      <c r="AW3703" s="13" t="s">
        <v>40</v>
      </c>
      <c r="AX3703" s="13" t="s">
        <v>84</v>
      </c>
      <c r="AY3703" s="260" t="s">
        <v>251</v>
      </c>
    </row>
    <row r="3704" s="13" customFormat="1">
      <c r="A3704" s="13"/>
      <c r="B3704" s="249"/>
      <c r="C3704" s="250"/>
      <c r="D3704" s="251" t="s">
        <v>260</v>
      </c>
      <c r="E3704" s="252" t="s">
        <v>1</v>
      </c>
      <c r="F3704" s="253" t="s">
        <v>3347</v>
      </c>
      <c r="G3704" s="250"/>
      <c r="H3704" s="254">
        <v>20.940000000000001</v>
      </c>
      <c r="I3704" s="255"/>
      <c r="J3704" s="250"/>
      <c r="K3704" s="250"/>
      <c r="L3704" s="256"/>
      <c r="M3704" s="257"/>
      <c r="N3704" s="258"/>
      <c r="O3704" s="258"/>
      <c r="P3704" s="258"/>
      <c r="Q3704" s="258"/>
      <c r="R3704" s="258"/>
      <c r="S3704" s="258"/>
      <c r="T3704" s="259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60" t="s">
        <v>260</v>
      </c>
      <c r="AU3704" s="260" t="s">
        <v>93</v>
      </c>
      <c r="AV3704" s="13" t="s">
        <v>93</v>
      </c>
      <c r="AW3704" s="13" t="s">
        <v>40</v>
      </c>
      <c r="AX3704" s="13" t="s">
        <v>84</v>
      </c>
      <c r="AY3704" s="260" t="s">
        <v>251</v>
      </c>
    </row>
    <row r="3705" s="13" customFormat="1">
      <c r="A3705" s="13"/>
      <c r="B3705" s="249"/>
      <c r="C3705" s="250"/>
      <c r="D3705" s="251" t="s">
        <v>260</v>
      </c>
      <c r="E3705" s="252" t="s">
        <v>1</v>
      </c>
      <c r="F3705" s="253" t="s">
        <v>3348</v>
      </c>
      <c r="G3705" s="250"/>
      <c r="H3705" s="254">
        <v>25.780000000000001</v>
      </c>
      <c r="I3705" s="255"/>
      <c r="J3705" s="250"/>
      <c r="K3705" s="250"/>
      <c r="L3705" s="256"/>
      <c r="M3705" s="257"/>
      <c r="N3705" s="258"/>
      <c r="O3705" s="258"/>
      <c r="P3705" s="258"/>
      <c r="Q3705" s="258"/>
      <c r="R3705" s="258"/>
      <c r="S3705" s="258"/>
      <c r="T3705" s="25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60" t="s">
        <v>260</v>
      </c>
      <c r="AU3705" s="260" t="s">
        <v>93</v>
      </c>
      <c r="AV3705" s="13" t="s">
        <v>93</v>
      </c>
      <c r="AW3705" s="13" t="s">
        <v>40</v>
      </c>
      <c r="AX3705" s="13" t="s">
        <v>84</v>
      </c>
      <c r="AY3705" s="260" t="s">
        <v>251</v>
      </c>
    </row>
    <row r="3706" s="16" customFormat="1">
      <c r="A3706" s="16"/>
      <c r="B3706" s="283"/>
      <c r="C3706" s="284"/>
      <c r="D3706" s="251" t="s">
        <v>260</v>
      </c>
      <c r="E3706" s="285" t="s">
        <v>1</v>
      </c>
      <c r="F3706" s="286" t="s">
        <v>329</v>
      </c>
      <c r="G3706" s="284"/>
      <c r="H3706" s="287">
        <v>74.549999999999997</v>
      </c>
      <c r="I3706" s="288"/>
      <c r="J3706" s="284"/>
      <c r="K3706" s="284"/>
      <c r="L3706" s="289"/>
      <c r="M3706" s="290"/>
      <c r="N3706" s="291"/>
      <c r="O3706" s="291"/>
      <c r="P3706" s="291"/>
      <c r="Q3706" s="291"/>
      <c r="R3706" s="291"/>
      <c r="S3706" s="291"/>
      <c r="T3706" s="292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T3706" s="293" t="s">
        <v>260</v>
      </c>
      <c r="AU3706" s="293" t="s">
        <v>93</v>
      </c>
      <c r="AV3706" s="16" t="s">
        <v>273</v>
      </c>
      <c r="AW3706" s="16" t="s">
        <v>40</v>
      </c>
      <c r="AX3706" s="16" t="s">
        <v>84</v>
      </c>
      <c r="AY3706" s="293" t="s">
        <v>251</v>
      </c>
    </row>
    <row r="3707" s="15" customFormat="1">
      <c r="A3707" s="15"/>
      <c r="B3707" s="272"/>
      <c r="C3707" s="273"/>
      <c r="D3707" s="251" t="s">
        <v>260</v>
      </c>
      <c r="E3707" s="274" t="s">
        <v>1</v>
      </c>
      <c r="F3707" s="275" t="s">
        <v>631</v>
      </c>
      <c r="G3707" s="273"/>
      <c r="H3707" s="274" t="s">
        <v>1</v>
      </c>
      <c r="I3707" s="276"/>
      <c r="J3707" s="273"/>
      <c r="K3707" s="273"/>
      <c r="L3707" s="277"/>
      <c r="M3707" s="278"/>
      <c r="N3707" s="279"/>
      <c r="O3707" s="279"/>
      <c r="P3707" s="279"/>
      <c r="Q3707" s="279"/>
      <c r="R3707" s="279"/>
      <c r="S3707" s="279"/>
      <c r="T3707" s="280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81" t="s">
        <v>260</v>
      </c>
      <c r="AU3707" s="281" t="s">
        <v>93</v>
      </c>
      <c r="AV3707" s="15" t="s">
        <v>91</v>
      </c>
      <c r="AW3707" s="15" t="s">
        <v>40</v>
      </c>
      <c r="AX3707" s="15" t="s">
        <v>84</v>
      </c>
      <c r="AY3707" s="281" t="s">
        <v>251</v>
      </c>
    </row>
    <row r="3708" s="13" customFormat="1">
      <c r="A3708" s="13"/>
      <c r="B3708" s="249"/>
      <c r="C3708" s="250"/>
      <c r="D3708" s="251" t="s">
        <v>260</v>
      </c>
      <c r="E3708" s="252" t="s">
        <v>1</v>
      </c>
      <c r="F3708" s="253" t="s">
        <v>3349</v>
      </c>
      <c r="G3708" s="250"/>
      <c r="H3708" s="254">
        <v>2.1800000000000002</v>
      </c>
      <c r="I3708" s="255"/>
      <c r="J3708" s="250"/>
      <c r="K3708" s="250"/>
      <c r="L3708" s="256"/>
      <c r="M3708" s="257"/>
      <c r="N3708" s="258"/>
      <c r="O3708" s="258"/>
      <c r="P3708" s="258"/>
      <c r="Q3708" s="258"/>
      <c r="R3708" s="258"/>
      <c r="S3708" s="258"/>
      <c r="T3708" s="259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60" t="s">
        <v>260</v>
      </c>
      <c r="AU3708" s="260" t="s">
        <v>93</v>
      </c>
      <c r="AV3708" s="13" t="s">
        <v>93</v>
      </c>
      <c r="AW3708" s="13" t="s">
        <v>40</v>
      </c>
      <c r="AX3708" s="13" t="s">
        <v>84</v>
      </c>
      <c r="AY3708" s="260" t="s">
        <v>251</v>
      </c>
    </row>
    <row r="3709" s="13" customFormat="1">
      <c r="A3709" s="13"/>
      <c r="B3709" s="249"/>
      <c r="C3709" s="250"/>
      <c r="D3709" s="251" t="s">
        <v>260</v>
      </c>
      <c r="E3709" s="252" t="s">
        <v>1</v>
      </c>
      <c r="F3709" s="253" t="s">
        <v>3350</v>
      </c>
      <c r="G3709" s="250"/>
      <c r="H3709" s="254">
        <v>25.600000000000001</v>
      </c>
      <c r="I3709" s="255"/>
      <c r="J3709" s="250"/>
      <c r="K3709" s="250"/>
      <c r="L3709" s="256"/>
      <c r="M3709" s="257"/>
      <c r="N3709" s="258"/>
      <c r="O3709" s="258"/>
      <c r="P3709" s="258"/>
      <c r="Q3709" s="258"/>
      <c r="R3709" s="258"/>
      <c r="S3709" s="258"/>
      <c r="T3709" s="259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60" t="s">
        <v>260</v>
      </c>
      <c r="AU3709" s="260" t="s">
        <v>93</v>
      </c>
      <c r="AV3709" s="13" t="s">
        <v>93</v>
      </c>
      <c r="AW3709" s="13" t="s">
        <v>40</v>
      </c>
      <c r="AX3709" s="13" t="s">
        <v>84</v>
      </c>
      <c r="AY3709" s="260" t="s">
        <v>251</v>
      </c>
    </row>
    <row r="3710" s="13" customFormat="1">
      <c r="A3710" s="13"/>
      <c r="B3710" s="249"/>
      <c r="C3710" s="250"/>
      <c r="D3710" s="251" t="s">
        <v>260</v>
      </c>
      <c r="E3710" s="252" t="s">
        <v>1</v>
      </c>
      <c r="F3710" s="253" t="s">
        <v>3351</v>
      </c>
      <c r="G3710" s="250"/>
      <c r="H3710" s="254">
        <v>21.09</v>
      </c>
      <c r="I3710" s="255"/>
      <c r="J3710" s="250"/>
      <c r="K3710" s="250"/>
      <c r="L3710" s="256"/>
      <c r="M3710" s="257"/>
      <c r="N3710" s="258"/>
      <c r="O3710" s="258"/>
      <c r="P3710" s="258"/>
      <c r="Q3710" s="258"/>
      <c r="R3710" s="258"/>
      <c r="S3710" s="258"/>
      <c r="T3710" s="259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60" t="s">
        <v>260</v>
      </c>
      <c r="AU3710" s="260" t="s">
        <v>93</v>
      </c>
      <c r="AV3710" s="13" t="s">
        <v>93</v>
      </c>
      <c r="AW3710" s="13" t="s">
        <v>40</v>
      </c>
      <c r="AX3710" s="13" t="s">
        <v>84</v>
      </c>
      <c r="AY3710" s="260" t="s">
        <v>251</v>
      </c>
    </row>
    <row r="3711" s="13" customFormat="1">
      <c r="A3711" s="13"/>
      <c r="B3711" s="249"/>
      <c r="C3711" s="250"/>
      <c r="D3711" s="251" t="s">
        <v>260</v>
      </c>
      <c r="E3711" s="252" t="s">
        <v>1</v>
      </c>
      <c r="F3711" s="253" t="s">
        <v>3352</v>
      </c>
      <c r="G3711" s="250"/>
      <c r="H3711" s="254">
        <v>26.030000000000001</v>
      </c>
      <c r="I3711" s="255"/>
      <c r="J3711" s="250"/>
      <c r="K3711" s="250"/>
      <c r="L3711" s="256"/>
      <c r="M3711" s="257"/>
      <c r="N3711" s="258"/>
      <c r="O3711" s="258"/>
      <c r="P3711" s="258"/>
      <c r="Q3711" s="258"/>
      <c r="R3711" s="258"/>
      <c r="S3711" s="258"/>
      <c r="T3711" s="25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60" t="s">
        <v>260</v>
      </c>
      <c r="AU3711" s="260" t="s">
        <v>93</v>
      </c>
      <c r="AV3711" s="13" t="s">
        <v>93</v>
      </c>
      <c r="AW3711" s="13" t="s">
        <v>40</v>
      </c>
      <c r="AX3711" s="13" t="s">
        <v>84</v>
      </c>
      <c r="AY3711" s="260" t="s">
        <v>251</v>
      </c>
    </row>
    <row r="3712" s="16" customFormat="1">
      <c r="A3712" s="16"/>
      <c r="B3712" s="283"/>
      <c r="C3712" s="284"/>
      <c r="D3712" s="251" t="s">
        <v>260</v>
      </c>
      <c r="E3712" s="285" t="s">
        <v>1</v>
      </c>
      <c r="F3712" s="286" t="s">
        <v>329</v>
      </c>
      <c r="G3712" s="284"/>
      <c r="H3712" s="287">
        <v>74.900000000000006</v>
      </c>
      <c r="I3712" s="288"/>
      <c r="J3712" s="284"/>
      <c r="K3712" s="284"/>
      <c r="L3712" s="289"/>
      <c r="M3712" s="290"/>
      <c r="N3712" s="291"/>
      <c r="O3712" s="291"/>
      <c r="P3712" s="291"/>
      <c r="Q3712" s="291"/>
      <c r="R3712" s="291"/>
      <c r="S3712" s="291"/>
      <c r="T3712" s="292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T3712" s="293" t="s">
        <v>260</v>
      </c>
      <c r="AU3712" s="293" t="s">
        <v>93</v>
      </c>
      <c r="AV3712" s="16" t="s">
        <v>273</v>
      </c>
      <c r="AW3712" s="16" t="s">
        <v>40</v>
      </c>
      <c r="AX3712" s="16" t="s">
        <v>84</v>
      </c>
      <c r="AY3712" s="293" t="s">
        <v>251</v>
      </c>
    </row>
    <row r="3713" s="15" customFormat="1">
      <c r="A3713" s="15"/>
      <c r="B3713" s="272"/>
      <c r="C3713" s="273"/>
      <c r="D3713" s="251" t="s">
        <v>260</v>
      </c>
      <c r="E3713" s="274" t="s">
        <v>1</v>
      </c>
      <c r="F3713" s="275" t="s">
        <v>620</v>
      </c>
      <c r="G3713" s="273"/>
      <c r="H3713" s="274" t="s">
        <v>1</v>
      </c>
      <c r="I3713" s="276"/>
      <c r="J3713" s="273"/>
      <c r="K3713" s="273"/>
      <c r="L3713" s="277"/>
      <c r="M3713" s="278"/>
      <c r="N3713" s="279"/>
      <c r="O3713" s="279"/>
      <c r="P3713" s="279"/>
      <c r="Q3713" s="279"/>
      <c r="R3713" s="279"/>
      <c r="S3713" s="279"/>
      <c r="T3713" s="280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81" t="s">
        <v>260</v>
      </c>
      <c r="AU3713" s="281" t="s">
        <v>93</v>
      </c>
      <c r="AV3713" s="15" t="s">
        <v>91</v>
      </c>
      <c r="AW3713" s="15" t="s">
        <v>40</v>
      </c>
      <c r="AX3713" s="15" t="s">
        <v>84</v>
      </c>
      <c r="AY3713" s="281" t="s">
        <v>251</v>
      </c>
    </row>
    <row r="3714" s="13" customFormat="1">
      <c r="A3714" s="13"/>
      <c r="B3714" s="249"/>
      <c r="C3714" s="250"/>
      <c r="D3714" s="251" t="s">
        <v>260</v>
      </c>
      <c r="E3714" s="252" t="s">
        <v>1</v>
      </c>
      <c r="F3714" s="253" t="s">
        <v>3353</v>
      </c>
      <c r="G3714" s="250"/>
      <c r="H3714" s="254">
        <v>7.6200000000000001</v>
      </c>
      <c r="I3714" s="255"/>
      <c r="J3714" s="250"/>
      <c r="K3714" s="250"/>
      <c r="L3714" s="256"/>
      <c r="M3714" s="257"/>
      <c r="N3714" s="258"/>
      <c r="O3714" s="258"/>
      <c r="P3714" s="258"/>
      <c r="Q3714" s="258"/>
      <c r="R3714" s="258"/>
      <c r="S3714" s="258"/>
      <c r="T3714" s="259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60" t="s">
        <v>260</v>
      </c>
      <c r="AU3714" s="260" t="s">
        <v>93</v>
      </c>
      <c r="AV3714" s="13" t="s">
        <v>93</v>
      </c>
      <c r="AW3714" s="13" t="s">
        <v>40</v>
      </c>
      <c r="AX3714" s="13" t="s">
        <v>84</v>
      </c>
      <c r="AY3714" s="260" t="s">
        <v>251</v>
      </c>
    </row>
    <row r="3715" s="16" customFormat="1">
      <c r="A3715" s="16"/>
      <c r="B3715" s="283"/>
      <c r="C3715" s="284"/>
      <c r="D3715" s="251" t="s">
        <v>260</v>
      </c>
      <c r="E3715" s="285" t="s">
        <v>1</v>
      </c>
      <c r="F3715" s="286" t="s">
        <v>329</v>
      </c>
      <c r="G3715" s="284"/>
      <c r="H3715" s="287">
        <v>7.6200000000000001</v>
      </c>
      <c r="I3715" s="288"/>
      <c r="J3715" s="284"/>
      <c r="K3715" s="284"/>
      <c r="L3715" s="289"/>
      <c r="M3715" s="290"/>
      <c r="N3715" s="291"/>
      <c r="O3715" s="291"/>
      <c r="P3715" s="291"/>
      <c r="Q3715" s="291"/>
      <c r="R3715" s="291"/>
      <c r="S3715" s="291"/>
      <c r="T3715" s="292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T3715" s="293" t="s">
        <v>260</v>
      </c>
      <c r="AU3715" s="293" t="s">
        <v>93</v>
      </c>
      <c r="AV3715" s="16" t="s">
        <v>273</v>
      </c>
      <c r="AW3715" s="16" t="s">
        <v>40</v>
      </c>
      <c r="AX3715" s="16" t="s">
        <v>84</v>
      </c>
      <c r="AY3715" s="293" t="s">
        <v>251</v>
      </c>
    </row>
    <row r="3716" s="15" customFormat="1">
      <c r="A3716" s="15"/>
      <c r="B3716" s="272"/>
      <c r="C3716" s="273"/>
      <c r="D3716" s="251" t="s">
        <v>260</v>
      </c>
      <c r="E3716" s="274" t="s">
        <v>1</v>
      </c>
      <c r="F3716" s="275" t="s">
        <v>3354</v>
      </c>
      <c r="G3716" s="273"/>
      <c r="H3716" s="274" t="s">
        <v>1</v>
      </c>
      <c r="I3716" s="276"/>
      <c r="J3716" s="273"/>
      <c r="K3716" s="273"/>
      <c r="L3716" s="277"/>
      <c r="M3716" s="278"/>
      <c r="N3716" s="279"/>
      <c r="O3716" s="279"/>
      <c r="P3716" s="279"/>
      <c r="Q3716" s="279"/>
      <c r="R3716" s="279"/>
      <c r="S3716" s="279"/>
      <c r="T3716" s="280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T3716" s="281" t="s">
        <v>260</v>
      </c>
      <c r="AU3716" s="281" t="s">
        <v>93</v>
      </c>
      <c r="AV3716" s="15" t="s">
        <v>91</v>
      </c>
      <c r="AW3716" s="15" t="s">
        <v>40</v>
      </c>
      <c r="AX3716" s="15" t="s">
        <v>84</v>
      </c>
      <c r="AY3716" s="281" t="s">
        <v>251</v>
      </c>
    </row>
    <row r="3717" s="15" customFormat="1">
      <c r="A3717" s="15"/>
      <c r="B3717" s="272"/>
      <c r="C3717" s="273"/>
      <c r="D3717" s="251" t="s">
        <v>260</v>
      </c>
      <c r="E3717" s="274" t="s">
        <v>1</v>
      </c>
      <c r="F3717" s="275" t="s">
        <v>330</v>
      </c>
      <c r="G3717" s="273"/>
      <c r="H3717" s="274" t="s">
        <v>1</v>
      </c>
      <c r="I3717" s="276"/>
      <c r="J3717" s="273"/>
      <c r="K3717" s="273"/>
      <c r="L3717" s="277"/>
      <c r="M3717" s="278"/>
      <c r="N3717" s="279"/>
      <c r="O3717" s="279"/>
      <c r="P3717" s="279"/>
      <c r="Q3717" s="279"/>
      <c r="R3717" s="279"/>
      <c r="S3717" s="279"/>
      <c r="T3717" s="280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81" t="s">
        <v>260</v>
      </c>
      <c r="AU3717" s="281" t="s">
        <v>93</v>
      </c>
      <c r="AV3717" s="15" t="s">
        <v>91</v>
      </c>
      <c r="AW3717" s="15" t="s">
        <v>40</v>
      </c>
      <c r="AX3717" s="15" t="s">
        <v>84</v>
      </c>
      <c r="AY3717" s="281" t="s">
        <v>251</v>
      </c>
    </row>
    <row r="3718" s="13" customFormat="1">
      <c r="A3718" s="13"/>
      <c r="B3718" s="249"/>
      <c r="C3718" s="250"/>
      <c r="D3718" s="251" t="s">
        <v>260</v>
      </c>
      <c r="E3718" s="252" t="s">
        <v>1</v>
      </c>
      <c r="F3718" s="253" t="s">
        <v>3355</v>
      </c>
      <c r="G3718" s="250"/>
      <c r="H3718" s="254">
        <v>3.6400000000000001</v>
      </c>
      <c r="I3718" s="255"/>
      <c r="J3718" s="250"/>
      <c r="K3718" s="250"/>
      <c r="L3718" s="256"/>
      <c r="M3718" s="257"/>
      <c r="N3718" s="258"/>
      <c r="O3718" s="258"/>
      <c r="P3718" s="258"/>
      <c r="Q3718" s="258"/>
      <c r="R3718" s="258"/>
      <c r="S3718" s="258"/>
      <c r="T3718" s="259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60" t="s">
        <v>260</v>
      </c>
      <c r="AU3718" s="260" t="s">
        <v>93</v>
      </c>
      <c r="AV3718" s="13" t="s">
        <v>93</v>
      </c>
      <c r="AW3718" s="13" t="s">
        <v>40</v>
      </c>
      <c r="AX3718" s="13" t="s">
        <v>84</v>
      </c>
      <c r="AY3718" s="260" t="s">
        <v>251</v>
      </c>
    </row>
    <row r="3719" s="13" customFormat="1">
      <c r="A3719" s="13"/>
      <c r="B3719" s="249"/>
      <c r="C3719" s="250"/>
      <c r="D3719" s="251" t="s">
        <v>260</v>
      </c>
      <c r="E3719" s="252" t="s">
        <v>1</v>
      </c>
      <c r="F3719" s="253" t="s">
        <v>3356</v>
      </c>
      <c r="G3719" s="250"/>
      <c r="H3719" s="254">
        <v>3.6400000000000001</v>
      </c>
      <c r="I3719" s="255"/>
      <c r="J3719" s="250"/>
      <c r="K3719" s="250"/>
      <c r="L3719" s="256"/>
      <c r="M3719" s="257"/>
      <c r="N3719" s="258"/>
      <c r="O3719" s="258"/>
      <c r="P3719" s="258"/>
      <c r="Q3719" s="258"/>
      <c r="R3719" s="258"/>
      <c r="S3719" s="258"/>
      <c r="T3719" s="25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60" t="s">
        <v>260</v>
      </c>
      <c r="AU3719" s="260" t="s">
        <v>93</v>
      </c>
      <c r="AV3719" s="13" t="s">
        <v>93</v>
      </c>
      <c r="AW3719" s="13" t="s">
        <v>40</v>
      </c>
      <c r="AX3719" s="13" t="s">
        <v>84</v>
      </c>
      <c r="AY3719" s="260" t="s">
        <v>251</v>
      </c>
    </row>
    <row r="3720" s="13" customFormat="1">
      <c r="A3720" s="13"/>
      <c r="B3720" s="249"/>
      <c r="C3720" s="250"/>
      <c r="D3720" s="251" t="s">
        <v>260</v>
      </c>
      <c r="E3720" s="252" t="s">
        <v>1</v>
      </c>
      <c r="F3720" s="253" t="s">
        <v>3357</v>
      </c>
      <c r="G3720" s="250"/>
      <c r="H3720" s="254">
        <v>3.6400000000000001</v>
      </c>
      <c r="I3720" s="255"/>
      <c r="J3720" s="250"/>
      <c r="K3720" s="250"/>
      <c r="L3720" s="256"/>
      <c r="M3720" s="257"/>
      <c r="N3720" s="258"/>
      <c r="O3720" s="258"/>
      <c r="P3720" s="258"/>
      <c r="Q3720" s="258"/>
      <c r="R3720" s="258"/>
      <c r="S3720" s="258"/>
      <c r="T3720" s="259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60" t="s">
        <v>260</v>
      </c>
      <c r="AU3720" s="260" t="s">
        <v>93</v>
      </c>
      <c r="AV3720" s="13" t="s">
        <v>93</v>
      </c>
      <c r="AW3720" s="13" t="s">
        <v>40</v>
      </c>
      <c r="AX3720" s="13" t="s">
        <v>84</v>
      </c>
      <c r="AY3720" s="260" t="s">
        <v>251</v>
      </c>
    </row>
    <row r="3721" s="13" customFormat="1">
      <c r="A3721" s="13"/>
      <c r="B3721" s="249"/>
      <c r="C3721" s="250"/>
      <c r="D3721" s="251" t="s">
        <v>260</v>
      </c>
      <c r="E3721" s="252" t="s">
        <v>1</v>
      </c>
      <c r="F3721" s="253" t="s">
        <v>3358</v>
      </c>
      <c r="G3721" s="250"/>
      <c r="H3721" s="254">
        <v>3.6400000000000001</v>
      </c>
      <c r="I3721" s="255"/>
      <c r="J3721" s="250"/>
      <c r="K3721" s="250"/>
      <c r="L3721" s="256"/>
      <c r="M3721" s="257"/>
      <c r="N3721" s="258"/>
      <c r="O3721" s="258"/>
      <c r="P3721" s="258"/>
      <c r="Q3721" s="258"/>
      <c r="R3721" s="258"/>
      <c r="S3721" s="258"/>
      <c r="T3721" s="259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60" t="s">
        <v>260</v>
      </c>
      <c r="AU3721" s="260" t="s">
        <v>93</v>
      </c>
      <c r="AV3721" s="13" t="s">
        <v>93</v>
      </c>
      <c r="AW3721" s="13" t="s">
        <v>40</v>
      </c>
      <c r="AX3721" s="13" t="s">
        <v>84</v>
      </c>
      <c r="AY3721" s="260" t="s">
        <v>251</v>
      </c>
    </row>
    <row r="3722" s="13" customFormat="1">
      <c r="A3722" s="13"/>
      <c r="B3722" s="249"/>
      <c r="C3722" s="250"/>
      <c r="D3722" s="251" t="s">
        <v>260</v>
      </c>
      <c r="E3722" s="252" t="s">
        <v>1</v>
      </c>
      <c r="F3722" s="253" t="s">
        <v>3359</v>
      </c>
      <c r="G3722" s="250"/>
      <c r="H3722" s="254">
        <v>3.6400000000000001</v>
      </c>
      <c r="I3722" s="255"/>
      <c r="J3722" s="250"/>
      <c r="K3722" s="250"/>
      <c r="L3722" s="256"/>
      <c r="M3722" s="257"/>
      <c r="N3722" s="258"/>
      <c r="O3722" s="258"/>
      <c r="P3722" s="258"/>
      <c r="Q3722" s="258"/>
      <c r="R3722" s="258"/>
      <c r="S3722" s="258"/>
      <c r="T3722" s="259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60" t="s">
        <v>260</v>
      </c>
      <c r="AU3722" s="260" t="s">
        <v>93</v>
      </c>
      <c r="AV3722" s="13" t="s">
        <v>93</v>
      </c>
      <c r="AW3722" s="13" t="s">
        <v>40</v>
      </c>
      <c r="AX3722" s="13" t="s">
        <v>84</v>
      </c>
      <c r="AY3722" s="260" t="s">
        <v>251</v>
      </c>
    </row>
    <row r="3723" s="13" customFormat="1">
      <c r="A3723" s="13"/>
      <c r="B3723" s="249"/>
      <c r="C3723" s="250"/>
      <c r="D3723" s="251" t="s">
        <v>260</v>
      </c>
      <c r="E3723" s="252" t="s">
        <v>1</v>
      </c>
      <c r="F3723" s="253" t="s">
        <v>3360</v>
      </c>
      <c r="G3723" s="250"/>
      <c r="H3723" s="254">
        <v>3.6400000000000001</v>
      </c>
      <c r="I3723" s="255"/>
      <c r="J3723" s="250"/>
      <c r="K3723" s="250"/>
      <c r="L3723" s="256"/>
      <c r="M3723" s="257"/>
      <c r="N3723" s="258"/>
      <c r="O3723" s="258"/>
      <c r="P3723" s="258"/>
      <c r="Q3723" s="258"/>
      <c r="R3723" s="258"/>
      <c r="S3723" s="258"/>
      <c r="T3723" s="25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60" t="s">
        <v>260</v>
      </c>
      <c r="AU3723" s="260" t="s">
        <v>93</v>
      </c>
      <c r="AV3723" s="13" t="s">
        <v>93</v>
      </c>
      <c r="AW3723" s="13" t="s">
        <v>40</v>
      </c>
      <c r="AX3723" s="13" t="s">
        <v>84</v>
      </c>
      <c r="AY3723" s="260" t="s">
        <v>251</v>
      </c>
    </row>
    <row r="3724" s="13" customFormat="1">
      <c r="A3724" s="13"/>
      <c r="B3724" s="249"/>
      <c r="C3724" s="250"/>
      <c r="D3724" s="251" t="s">
        <v>260</v>
      </c>
      <c r="E3724" s="252" t="s">
        <v>1</v>
      </c>
      <c r="F3724" s="253" t="s">
        <v>3361</v>
      </c>
      <c r="G3724" s="250"/>
      <c r="H3724" s="254">
        <v>3.6400000000000001</v>
      </c>
      <c r="I3724" s="255"/>
      <c r="J3724" s="250"/>
      <c r="K3724" s="250"/>
      <c r="L3724" s="256"/>
      <c r="M3724" s="257"/>
      <c r="N3724" s="258"/>
      <c r="O3724" s="258"/>
      <c r="P3724" s="258"/>
      <c r="Q3724" s="258"/>
      <c r="R3724" s="258"/>
      <c r="S3724" s="258"/>
      <c r="T3724" s="259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60" t="s">
        <v>260</v>
      </c>
      <c r="AU3724" s="260" t="s">
        <v>93</v>
      </c>
      <c r="AV3724" s="13" t="s">
        <v>93</v>
      </c>
      <c r="AW3724" s="13" t="s">
        <v>40</v>
      </c>
      <c r="AX3724" s="13" t="s">
        <v>84</v>
      </c>
      <c r="AY3724" s="260" t="s">
        <v>251</v>
      </c>
    </row>
    <row r="3725" s="13" customFormat="1">
      <c r="A3725" s="13"/>
      <c r="B3725" s="249"/>
      <c r="C3725" s="250"/>
      <c r="D3725" s="251" t="s">
        <v>260</v>
      </c>
      <c r="E3725" s="252" t="s">
        <v>1</v>
      </c>
      <c r="F3725" s="253" t="s">
        <v>3362</v>
      </c>
      <c r="G3725" s="250"/>
      <c r="H3725" s="254">
        <v>3.6400000000000001</v>
      </c>
      <c r="I3725" s="255"/>
      <c r="J3725" s="250"/>
      <c r="K3725" s="250"/>
      <c r="L3725" s="256"/>
      <c r="M3725" s="257"/>
      <c r="N3725" s="258"/>
      <c r="O3725" s="258"/>
      <c r="P3725" s="258"/>
      <c r="Q3725" s="258"/>
      <c r="R3725" s="258"/>
      <c r="S3725" s="258"/>
      <c r="T3725" s="25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60" t="s">
        <v>260</v>
      </c>
      <c r="AU3725" s="260" t="s">
        <v>93</v>
      </c>
      <c r="AV3725" s="13" t="s">
        <v>93</v>
      </c>
      <c r="AW3725" s="13" t="s">
        <v>40</v>
      </c>
      <c r="AX3725" s="13" t="s">
        <v>84</v>
      </c>
      <c r="AY3725" s="260" t="s">
        <v>251</v>
      </c>
    </row>
    <row r="3726" s="13" customFormat="1">
      <c r="A3726" s="13"/>
      <c r="B3726" s="249"/>
      <c r="C3726" s="250"/>
      <c r="D3726" s="251" t="s">
        <v>260</v>
      </c>
      <c r="E3726" s="252" t="s">
        <v>1</v>
      </c>
      <c r="F3726" s="253" t="s">
        <v>3363</v>
      </c>
      <c r="G3726" s="250"/>
      <c r="H3726" s="254">
        <v>3.6400000000000001</v>
      </c>
      <c r="I3726" s="255"/>
      <c r="J3726" s="250"/>
      <c r="K3726" s="250"/>
      <c r="L3726" s="256"/>
      <c r="M3726" s="257"/>
      <c r="N3726" s="258"/>
      <c r="O3726" s="258"/>
      <c r="P3726" s="258"/>
      <c r="Q3726" s="258"/>
      <c r="R3726" s="258"/>
      <c r="S3726" s="258"/>
      <c r="T3726" s="25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60" t="s">
        <v>260</v>
      </c>
      <c r="AU3726" s="260" t="s">
        <v>93</v>
      </c>
      <c r="AV3726" s="13" t="s">
        <v>93</v>
      </c>
      <c r="AW3726" s="13" t="s">
        <v>40</v>
      </c>
      <c r="AX3726" s="13" t="s">
        <v>84</v>
      </c>
      <c r="AY3726" s="260" t="s">
        <v>251</v>
      </c>
    </row>
    <row r="3727" s="13" customFormat="1">
      <c r="A3727" s="13"/>
      <c r="B3727" s="249"/>
      <c r="C3727" s="250"/>
      <c r="D3727" s="251" t="s">
        <v>260</v>
      </c>
      <c r="E3727" s="252" t="s">
        <v>1</v>
      </c>
      <c r="F3727" s="253" t="s">
        <v>3364</v>
      </c>
      <c r="G3727" s="250"/>
      <c r="H3727" s="254">
        <v>3.6400000000000001</v>
      </c>
      <c r="I3727" s="255"/>
      <c r="J3727" s="250"/>
      <c r="K3727" s="250"/>
      <c r="L3727" s="256"/>
      <c r="M3727" s="257"/>
      <c r="N3727" s="258"/>
      <c r="O3727" s="258"/>
      <c r="P3727" s="258"/>
      <c r="Q3727" s="258"/>
      <c r="R3727" s="258"/>
      <c r="S3727" s="258"/>
      <c r="T3727" s="25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60" t="s">
        <v>260</v>
      </c>
      <c r="AU3727" s="260" t="s">
        <v>93</v>
      </c>
      <c r="AV3727" s="13" t="s">
        <v>93</v>
      </c>
      <c r="AW3727" s="13" t="s">
        <v>40</v>
      </c>
      <c r="AX3727" s="13" t="s">
        <v>84</v>
      </c>
      <c r="AY3727" s="260" t="s">
        <v>251</v>
      </c>
    </row>
    <row r="3728" s="13" customFormat="1">
      <c r="A3728" s="13"/>
      <c r="B3728" s="249"/>
      <c r="C3728" s="250"/>
      <c r="D3728" s="251" t="s">
        <v>260</v>
      </c>
      <c r="E3728" s="252" t="s">
        <v>1</v>
      </c>
      <c r="F3728" s="253" t="s">
        <v>3365</v>
      </c>
      <c r="G3728" s="250"/>
      <c r="H3728" s="254">
        <v>3.6400000000000001</v>
      </c>
      <c r="I3728" s="255"/>
      <c r="J3728" s="250"/>
      <c r="K3728" s="250"/>
      <c r="L3728" s="256"/>
      <c r="M3728" s="257"/>
      <c r="N3728" s="258"/>
      <c r="O3728" s="258"/>
      <c r="P3728" s="258"/>
      <c r="Q3728" s="258"/>
      <c r="R3728" s="258"/>
      <c r="S3728" s="258"/>
      <c r="T3728" s="25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60" t="s">
        <v>260</v>
      </c>
      <c r="AU3728" s="260" t="s">
        <v>93</v>
      </c>
      <c r="AV3728" s="13" t="s">
        <v>93</v>
      </c>
      <c r="AW3728" s="13" t="s">
        <v>40</v>
      </c>
      <c r="AX3728" s="13" t="s">
        <v>84</v>
      </c>
      <c r="AY3728" s="260" t="s">
        <v>251</v>
      </c>
    </row>
    <row r="3729" s="13" customFormat="1">
      <c r="A3729" s="13"/>
      <c r="B3729" s="249"/>
      <c r="C3729" s="250"/>
      <c r="D3729" s="251" t="s">
        <v>260</v>
      </c>
      <c r="E3729" s="252" t="s">
        <v>1</v>
      </c>
      <c r="F3729" s="253" t="s">
        <v>3366</v>
      </c>
      <c r="G3729" s="250"/>
      <c r="H3729" s="254">
        <v>6.3899999999999997</v>
      </c>
      <c r="I3729" s="255"/>
      <c r="J3729" s="250"/>
      <c r="K3729" s="250"/>
      <c r="L3729" s="256"/>
      <c r="M3729" s="257"/>
      <c r="N3729" s="258"/>
      <c r="O3729" s="258"/>
      <c r="P3729" s="258"/>
      <c r="Q3729" s="258"/>
      <c r="R3729" s="258"/>
      <c r="S3729" s="258"/>
      <c r="T3729" s="25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60" t="s">
        <v>260</v>
      </c>
      <c r="AU3729" s="260" t="s">
        <v>93</v>
      </c>
      <c r="AV3729" s="13" t="s">
        <v>93</v>
      </c>
      <c r="AW3729" s="13" t="s">
        <v>40</v>
      </c>
      <c r="AX3729" s="13" t="s">
        <v>84</v>
      </c>
      <c r="AY3729" s="260" t="s">
        <v>251</v>
      </c>
    </row>
    <row r="3730" s="13" customFormat="1">
      <c r="A3730" s="13"/>
      <c r="B3730" s="249"/>
      <c r="C3730" s="250"/>
      <c r="D3730" s="251" t="s">
        <v>260</v>
      </c>
      <c r="E3730" s="252" t="s">
        <v>1</v>
      </c>
      <c r="F3730" s="253" t="s">
        <v>3367</v>
      </c>
      <c r="G3730" s="250"/>
      <c r="H3730" s="254">
        <v>3.6400000000000001</v>
      </c>
      <c r="I3730" s="255"/>
      <c r="J3730" s="250"/>
      <c r="K3730" s="250"/>
      <c r="L3730" s="256"/>
      <c r="M3730" s="257"/>
      <c r="N3730" s="258"/>
      <c r="O3730" s="258"/>
      <c r="P3730" s="258"/>
      <c r="Q3730" s="258"/>
      <c r="R3730" s="258"/>
      <c r="S3730" s="258"/>
      <c r="T3730" s="25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60" t="s">
        <v>260</v>
      </c>
      <c r="AU3730" s="260" t="s">
        <v>93</v>
      </c>
      <c r="AV3730" s="13" t="s">
        <v>93</v>
      </c>
      <c r="AW3730" s="13" t="s">
        <v>40</v>
      </c>
      <c r="AX3730" s="13" t="s">
        <v>84</v>
      </c>
      <c r="AY3730" s="260" t="s">
        <v>251</v>
      </c>
    </row>
    <row r="3731" s="13" customFormat="1">
      <c r="A3731" s="13"/>
      <c r="B3731" s="249"/>
      <c r="C3731" s="250"/>
      <c r="D3731" s="251" t="s">
        <v>260</v>
      </c>
      <c r="E3731" s="252" t="s">
        <v>1</v>
      </c>
      <c r="F3731" s="253" t="s">
        <v>3368</v>
      </c>
      <c r="G3731" s="250"/>
      <c r="H3731" s="254">
        <v>3.6400000000000001</v>
      </c>
      <c r="I3731" s="255"/>
      <c r="J3731" s="250"/>
      <c r="K3731" s="250"/>
      <c r="L3731" s="256"/>
      <c r="M3731" s="257"/>
      <c r="N3731" s="258"/>
      <c r="O3731" s="258"/>
      <c r="P3731" s="258"/>
      <c r="Q3731" s="258"/>
      <c r="R3731" s="258"/>
      <c r="S3731" s="258"/>
      <c r="T3731" s="25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60" t="s">
        <v>260</v>
      </c>
      <c r="AU3731" s="260" t="s">
        <v>93</v>
      </c>
      <c r="AV3731" s="13" t="s">
        <v>93</v>
      </c>
      <c r="AW3731" s="13" t="s">
        <v>40</v>
      </c>
      <c r="AX3731" s="13" t="s">
        <v>84</v>
      </c>
      <c r="AY3731" s="260" t="s">
        <v>251</v>
      </c>
    </row>
    <row r="3732" s="13" customFormat="1">
      <c r="A3732" s="13"/>
      <c r="B3732" s="249"/>
      <c r="C3732" s="250"/>
      <c r="D3732" s="251" t="s">
        <v>260</v>
      </c>
      <c r="E3732" s="252" t="s">
        <v>1</v>
      </c>
      <c r="F3732" s="253" t="s">
        <v>3369</v>
      </c>
      <c r="G3732" s="250"/>
      <c r="H3732" s="254">
        <v>3.6400000000000001</v>
      </c>
      <c r="I3732" s="255"/>
      <c r="J3732" s="250"/>
      <c r="K3732" s="250"/>
      <c r="L3732" s="256"/>
      <c r="M3732" s="257"/>
      <c r="N3732" s="258"/>
      <c r="O3732" s="258"/>
      <c r="P3732" s="258"/>
      <c r="Q3732" s="258"/>
      <c r="R3732" s="258"/>
      <c r="S3732" s="258"/>
      <c r="T3732" s="259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60" t="s">
        <v>260</v>
      </c>
      <c r="AU3732" s="260" t="s">
        <v>93</v>
      </c>
      <c r="AV3732" s="13" t="s">
        <v>93</v>
      </c>
      <c r="AW3732" s="13" t="s">
        <v>40</v>
      </c>
      <c r="AX3732" s="13" t="s">
        <v>84</v>
      </c>
      <c r="AY3732" s="260" t="s">
        <v>251</v>
      </c>
    </row>
    <row r="3733" s="13" customFormat="1">
      <c r="A3733" s="13"/>
      <c r="B3733" s="249"/>
      <c r="C3733" s="250"/>
      <c r="D3733" s="251" t="s">
        <v>260</v>
      </c>
      <c r="E3733" s="252" t="s">
        <v>1</v>
      </c>
      <c r="F3733" s="253" t="s">
        <v>3370</v>
      </c>
      <c r="G3733" s="250"/>
      <c r="H3733" s="254">
        <v>3.6400000000000001</v>
      </c>
      <c r="I3733" s="255"/>
      <c r="J3733" s="250"/>
      <c r="K3733" s="250"/>
      <c r="L3733" s="256"/>
      <c r="M3733" s="257"/>
      <c r="N3733" s="258"/>
      <c r="O3733" s="258"/>
      <c r="P3733" s="258"/>
      <c r="Q3733" s="258"/>
      <c r="R3733" s="258"/>
      <c r="S3733" s="258"/>
      <c r="T3733" s="25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60" t="s">
        <v>260</v>
      </c>
      <c r="AU3733" s="260" t="s">
        <v>93</v>
      </c>
      <c r="AV3733" s="13" t="s">
        <v>93</v>
      </c>
      <c r="AW3733" s="13" t="s">
        <v>40</v>
      </c>
      <c r="AX3733" s="13" t="s">
        <v>84</v>
      </c>
      <c r="AY3733" s="260" t="s">
        <v>251</v>
      </c>
    </row>
    <row r="3734" s="13" customFormat="1">
      <c r="A3734" s="13"/>
      <c r="B3734" s="249"/>
      <c r="C3734" s="250"/>
      <c r="D3734" s="251" t="s">
        <v>260</v>
      </c>
      <c r="E3734" s="252" t="s">
        <v>1</v>
      </c>
      <c r="F3734" s="253" t="s">
        <v>3371</v>
      </c>
      <c r="G3734" s="250"/>
      <c r="H3734" s="254">
        <v>3.6400000000000001</v>
      </c>
      <c r="I3734" s="255"/>
      <c r="J3734" s="250"/>
      <c r="K3734" s="250"/>
      <c r="L3734" s="256"/>
      <c r="M3734" s="257"/>
      <c r="N3734" s="258"/>
      <c r="O3734" s="258"/>
      <c r="P3734" s="258"/>
      <c r="Q3734" s="258"/>
      <c r="R3734" s="258"/>
      <c r="S3734" s="258"/>
      <c r="T3734" s="259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60" t="s">
        <v>260</v>
      </c>
      <c r="AU3734" s="260" t="s">
        <v>93</v>
      </c>
      <c r="AV3734" s="13" t="s">
        <v>93</v>
      </c>
      <c r="AW3734" s="13" t="s">
        <v>40</v>
      </c>
      <c r="AX3734" s="13" t="s">
        <v>84</v>
      </c>
      <c r="AY3734" s="260" t="s">
        <v>251</v>
      </c>
    </row>
    <row r="3735" s="13" customFormat="1">
      <c r="A3735" s="13"/>
      <c r="B3735" s="249"/>
      <c r="C3735" s="250"/>
      <c r="D3735" s="251" t="s">
        <v>260</v>
      </c>
      <c r="E3735" s="252" t="s">
        <v>1</v>
      </c>
      <c r="F3735" s="253" t="s">
        <v>3372</v>
      </c>
      <c r="G3735" s="250"/>
      <c r="H3735" s="254">
        <v>3.6400000000000001</v>
      </c>
      <c r="I3735" s="255"/>
      <c r="J3735" s="250"/>
      <c r="K3735" s="250"/>
      <c r="L3735" s="256"/>
      <c r="M3735" s="257"/>
      <c r="N3735" s="258"/>
      <c r="O3735" s="258"/>
      <c r="P3735" s="258"/>
      <c r="Q3735" s="258"/>
      <c r="R3735" s="258"/>
      <c r="S3735" s="258"/>
      <c r="T3735" s="259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60" t="s">
        <v>260</v>
      </c>
      <c r="AU3735" s="260" t="s">
        <v>93</v>
      </c>
      <c r="AV3735" s="13" t="s">
        <v>93</v>
      </c>
      <c r="AW3735" s="13" t="s">
        <v>40</v>
      </c>
      <c r="AX3735" s="13" t="s">
        <v>84</v>
      </c>
      <c r="AY3735" s="260" t="s">
        <v>251</v>
      </c>
    </row>
    <row r="3736" s="13" customFormat="1">
      <c r="A3736" s="13"/>
      <c r="B3736" s="249"/>
      <c r="C3736" s="250"/>
      <c r="D3736" s="251" t="s">
        <v>260</v>
      </c>
      <c r="E3736" s="252" t="s">
        <v>1</v>
      </c>
      <c r="F3736" s="253" t="s">
        <v>3373</v>
      </c>
      <c r="G3736" s="250"/>
      <c r="H3736" s="254">
        <v>3.6400000000000001</v>
      </c>
      <c r="I3736" s="255"/>
      <c r="J3736" s="250"/>
      <c r="K3736" s="250"/>
      <c r="L3736" s="256"/>
      <c r="M3736" s="257"/>
      <c r="N3736" s="258"/>
      <c r="O3736" s="258"/>
      <c r="P3736" s="258"/>
      <c r="Q3736" s="258"/>
      <c r="R3736" s="258"/>
      <c r="S3736" s="258"/>
      <c r="T3736" s="25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60" t="s">
        <v>260</v>
      </c>
      <c r="AU3736" s="260" t="s">
        <v>93</v>
      </c>
      <c r="AV3736" s="13" t="s">
        <v>93</v>
      </c>
      <c r="AW3736" s="13" t="s">
        <v>40</v>
      </c>
      <c r="AX3736" s="13" t="s">
        <v>84</v>
      </c>
      <c r="AY3736" s="260" t="s">
        <v>251</v>
      </c>
    </row>
    <row r="3737" s="13" customFormat="1">
      <c r="A3737" s="13"/>
      <c r="B3737" s="249"/>
      <c r="C3737" s="250"/>
      <c r="D3737" s="251" t="s">
        <v>260</v>
      </c>
      <c r="E3737" s="252" t="s">
        <v>1</v>
      </c>
      <c r="F3737" s="253" t="s">
        <v>3374</v>
      </c>
      <c r="G3737" s="250"/>
      <c r="H3737" s="254">
        <v>3.6400000000000001</v>
      </c>
      <c r="I3737" s="255"/>
      <c r="J3737" s="250"/>
      <c r="K3737" s="250"/>
      <c r="L3737" s="256"/>
      <c r="M3737" s="257"/>
      <c r="N3737" s="258"/>
      <c r="O3737" s="258"/>
      <c r="P3737" s="258"/>
      <c r="Q3737" s="258"/>
      <c r="R3737" s="258"/>
      <c r="S3737" s="258"/>
      <c r="T3737" s="25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60" t="s">
        <v>260</v>
      </c>
      <c r="AU3737" s="260" t="s">
        <v>93</v>
      </c>
      <c r="AV3737" s="13" t="s">
        <v>93</v>
      </c>
      <c r="AW3737" s="13" t="s">
        <v>40</v>
      </c>
      <c r="AX3737" s="13" t="s">
        <v>84</v>
      </c>
      <c r="AY3737" s="260" t="s">
        <v>251</v>
      </c>
    </row>
    <row r="3738" s="16" customFormat="1">
      <c r="A3738" s="16"/>
      <c r="B3738" s="283"/>
      <c r="C3738" s="284"/>
      <c r="D3738" s="251" t="s">
        <v>260</v>
      </c>
      <c r="E3738" s="285" t="s">
        <v>1</v>
      </c>
      <c r="F3738" s="286" t="s">
        <v>329</v>
      </c>
      <c r="G3738" s="284"/>
      <c r="H3738" s="287">
        <v>75.549999999999997</v>
      </c>
      <c r="I3738" s="288"/>
      <c r="J3738" s="284"/>
      <c r="K3738" s="284"/>
      <c r="L3738" s="289"/>
      <c r="M3738" s="290"/>
      <c r="N3738" s="291"/>
      <c r="O3738" s="291"/>
      <c r="P3738" s="291"/>
      <c r="Q3738" s="291"/>
      <c r="R3738" s="291"/>
      <c r="S3738" s="291"/>
      <c r="T3738" s="292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T3738" s="293" t="s">
        <v>260</v>
      </c>
      <c r="AU3738" s="293" t="s">
        <v>93</v>
      </c>
      <c r="AV3738" s="16" t="s">
        <v>273</v>
      </c>
      <c r="AW3738" s="16" t="s">
        <v>40</v>
      </c>
      <c r="AX3738" s="16" t="s">
        <v>84</v>
      </c>
      <c r="AY3738" s="293" t="s">
        <v>251</v>
      </c>
    </row>
    <row r="3739" s="15" customFormat="1">
      <c r="A3739" s="15"/>
      <c r="B3739" s="272"/>
      <c r="C3739" s="273"/>
      <c r="D3739" s="251" t="s">
        <v>260</v>
      </c>
      <c r="E3739" s="274" t="s">
        <v>1</v>
      </c>
      <c r="F3739" s="275" t="s">
        <v>627</v>
      </c>
      <c r="G3739" s="273"/>
      <c r="H3739" s="274" t="s">
        <v>1</v>
      </c>
      <c r="I3739" s="276"/>
      <c r="J3739" s="273"/>
      <c r="K3739" s="273"/>
      <c r="L3739" s="277"/>
      <c r="M3739" s="278"/>
      <c r="N3739" s="279"/>
      <c r="O3739" s="279"/>
      <c r="P3739" s="279"/>
      <c r="Q3739" s="279"/>
      <c r="R3739" s="279"/>
      <c r="S3739" s="279"/>
      <c r="T3739" s="280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81" t="s">
        <v>260</v>
      </c>
      <c r="AU3739" s="281" t="s">
        <v>93</v>
      </c>
      <c r="AV3739" s="15" t="s">
        <v>91</v>
      </c>
      <c r="AW3739" s="15" t="s">
        <v>40</v>
      </c>
      <c r="AX3739" s="15" t="s">
        <v>84</v>
      </c>
      <c r="AY3739" s="281" t="s">
        <v>251</v>
      </c>
    </row>
    <row r="3740" s="13" customFormat="1">
      <c r="A3740" s="13"/>
      <c r="B3740" s="249"/>
      <c r="C3740" s="250"/>
      <c r="D3740" s="251" t="s">
        <v>260</v>
      </c>
      <c r="E3740" s="252" t="s">
        <v>1</v>
      </c>
      <c r="F3740" s="253" t="s">
        <v>3375</v>
      </c>
      <c r="G3740" s="250"/>
      <c r="H3740" s="254">
        <v>3.6400000000000001</v>
      </c>
      <c r="I3740" s="255"/>
      <c r="J3740" s="250"/>
      <c r="K3740" s="250"/>
      <c r="L3740" s="256"/>
      <c r="M3740" s="257"/>
      <c r="N3740" s="258"/>
      <c r="O3740" s="258"/>
      <c r="P3740" s="258"/>
      <c r="Q3740" s="258"/>
      <c r="R3740" s="258"/>
      <c r="S3740" s="258"/>
      <c r="T3740" s="25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60" t="s">
        <v>260</v>
      </c>
      <c r="AU3740" s="260" t="s">
        <v>93</v>
      </c>
      <c r="AV3740" s="13" t="s">
        <v>93</v>
      </c>
      <c r="AW3740" s="13" t="s">
        <v>40</v>
      </c>
      <c r="AX3740" s="13" t="s">
        <v>84</v>
      </c>
      <c r="AY3740" s="260" t="s">
        <v>251</v>
      </c>
    </row>
    <row r="3741" s="13" customFormat="1">
      <c r="A3741" s="13"/>
      <c r="B3741" s="249"/>
      <c r="C3741" s="250"/>
      <c r="D3741" s="251" t="s">
        <v>260</v>
      </c>
      <c r="E3741" s="252" t="s">
        <v>1</v>
      </c>
      <c r="F3741" s="253" t="s">
        <v>3376</v>
      </c>
      <c r="G3741" s="250"/>
      <c r="H3741" s="254">
        <v>3.6400000000000001</v>
      </c>
      <c r="I3741" s="255"/>
      <c r="J3741" s="250"/>
      <c r="K3741" s="250"/>
      <c r="L3741" s="256"/>
      <c r="M3741" s="257"/>
      <c r="N3741" s="258"/>
      <c r="O3741" s="258"/>
      <c r="P3741" s="258"/>
      <c r="Q3741" s="258"/>
      <c r="R3741" s="258"/>
      <c r="S3741" s="258"/>
      <c r="T3741" s="259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60" t="s">
        <v>260</v>
      </c>
      <c r="AU3741" s="260" t="s">
        <v>93</v>
      </c>
      <c r="AV3741" s="13" t="s">
        <v>93</v>
      </c>
      <c r="AW3741" s="13" t="s">
        <v>40</v>
      </c>
      <c r="AX3741" s="13" t="s">
        <v>84</v>
      </c>
      <c r="AY3741" s="260" t="s">
        <v>251</v>
      </c>
    </row>
    <row r="3742" s="13" customFormat="1">
      <c r="A3742" s="13"/>
      <c r="B3742" s="249"/>
      <c r="C3742" s="250"/>
      <c r="D3742" s="251" t="s">
        <v>260</v>
      </c>
      <c r="E3742" s="252" t="s">
        <v>1</v>
      </c>
      <c r="F3742" s="253" t="s">
        <v>3377</v>
      </c>
      <c r="G3742" s="250"/>
      <c r="H3742" s="254">
        <v>3.6400000000000001</v>
      </c>
      <c r="I3742" s="255"/>
      <c r="J3742" s="250"/>
      <c r="K3742" s="250"/>
      <c r="L3742" s="256"/>
      <c r="M3742" s="257"/>
      <c r="N3742" s="258"/>
      <c r="O3742" s="258"/>
      <c r="P3742" s="258"/>
      <c r="Q3742" s="258"/>
      <c r="R3742" s="258"/>
      <c r="S3742" s="258"/>
      <c r="T3742" s="259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60" t="s">
        <v>260</v>
      </c>
      <c r="AU3742" s="260" t="s">
        <v>93</v>
      </c>
      <c r="AV3742" s="13" t="s">
        <v>93</v>
      </c>
      <c r="AW3742" s="13" t="s">
        <v>40</v>
      </c>
      <c r="AX3742" s="13" t="s">
        <v>84</v>
      </c>
      <c r="AY3742" s="260" t="s">
        <v>251</v>
      </c>
    </row>
    <row r="3743" s="13" customFormat="1">
      <c r="A3743" s="13"/>
      <c r="B3743" s="249"/>
      <c r="C3743" s="250"/>
      <c r="D3743" s="251" t="s">
        <v>260</v>
      </c>
      <c r="E3743" s="252" t="s">
        <v>1</v>
      </c>
      <c r="F3743" s="253" t="s">
        <v>3378</v>
      </c>
      <c r="G3743" s="250"/>
      <c r="H3743" s="254">
        <v>3.6400000000000001</v>
      </c>
      <c r="I3743" s="255"/>
      <c r="J3743" s="250"/>
      <c r="K3743" s="250"/>
      <c r="L3743" s="256"/>
      <c r="M3743" s="257"/>
      <c r="N3743" s="258"/>
      <c r="O3743" s="258"/>
      <c r="P3743" s="258"/>
      <c r="Q3743" s="258"/>
      <c r="R3743" s="258"/>
      <c r="S3743" s="258"/>
      <c r="T3743" s="259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60" t="s">
        <v>260</v>
      </c>
      <c r="AU3743" s="260" t="s">
        <v>93</v>
      </c>
      <c r="AV3743" s="13" t="s">
        <v>93</v>
      </c>
      <c r="AW3743" s="13" t="s">
        <v>40</v>
      </c>
      <c r="AX3743" s="13" t="s">
        <v>84</v>
      </c>
      <c r="AY3743" s="260" t="s">
        <v>251</v>
      </c>
    </row>
    <row r="3744" s="13" customFormat="1">
      <c r="A3744" s="13"/>
      <c r="B3744" s="249"/>
      <c r="C3744" s="250"/>
      <c r="D3744" s="251" t="s">
        <v>260</v>
      </c>
      <c r="E3744" s="252" t="s">
        <v>1</v>
      </c>
      <c r="F3744" s="253" t="s">
        <v>3379</v>
      </c>
      <c r="G3744" s="250"/>
      <c r="H3744" s="254">
        <v>3.6400000000000001</v>
      </c>
      <c r="I3744" s="255"/>
      <c r="J3744" s="250"/>
      <c r="K3744" s="250"/>
      <c r="L3744" s="256"/>
      <c r="M3744" s="257"/>
      <c r="N3744" s="258"/>
      <c r="O3744" s="258"/>
      <c r="P3744" s="258"/>
      <c r="Q3744" s="258"/>
      <c r="R3744" s="258"/>
      <c r="S3744" s="258"/>
      <c r="T3744" s="259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60" t="s">
        <v>260</v>
      </c>
      <c r="AU3744" s="260" t="s">
        <v>93</v>
      </c>
      <c r="AV3744" s="13" t="s">
        <v>93</v>
      </c>
      <c r="AW3744" s="13" t="s">
        <v>40</v>
      </c>
      <c r="AX3744" s="13" t="s">
        <v>84</v>
      </c>
      <c r="AY3744" s="260" t="s">
        <v>251</v>
      </c>
    </row>
    <row r="3745" s="13" customFormat="1">
      <c r="A3745" s="13"/>
      <c r="B3745" s="249"/>
      <c r="C3745" s="250"/>
      <c r="D3745" s="251" t="s">
        <v>260</v>
      </c>
      <c r="E3745" s="252" t="s">
        <v>1</v>
      </c>
      <c r="F3745" s="253" t="s">
        <v>3380</v>
      </c>
      <c r="G3745" s="250"/>
      <c r="H3745" s="254">
        <v>3.6400000000000001</v>
      </c>
      <c r="I3745" s="255"/>
      <c r="J3745" s="250"/>
      <c r="K3745" s="250"/>
      <c r="L3745" s="256"/>
      <c r="M3745" s="257"/>
      <c r="N3745" s="258"/>
      <c r="O3745" s="258"/>
      <c r="P3745" s="258"/>
      <c r="Q3745" s="258"/>
      <c r="R3745" s="258"/>
      <c r="S3745" s="258"/>
      <c r="T3745" s="25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60" t="s">
        <v>260</v>
      </c>
      <c r="AU3745" s="260" t="s">
        <v>93</v>
      </c>
      <c r="AV3745" s="13" t="s">
        <v>93</v>
      </c>
      <c r="AW3745" s="13" t="s">
        <v>40</v>
      </c>
      <c r="AX3745" s="13" t="s">
        <v>84</v>
      </c>
      <c r="AY3745" s="260" t="s">
        <v>251</v>
      </c>
    </row>
    <row r="3746" s="13" customFormat="1">
      <c r="A3746" s="13"/>
      <c r="B3746" s="249"/>
      <c r="C3746" s="250"/>
      <c r="D3746" s="251" t="s">
        <v>260</v>
      </c>
      <c r="E3746" s="252" t="s">
        <v>1</v>
      </c>
      <c r="F3746" s="253" t="s">
        <v>3381</v>
      </c>
      <c r="G3746" s="250"/>
      <c r="H3746" s="254">
        <v>3.6400000000000001</v>
      </c>
      <c r="I3746" s="255"/>
      <c r="J3746" s="250"/>
      <c r="K3746" s="250"/>
      <c r="L3746" s="256"/>
      <c r="M3746" s="257"/>
      <c r="N3746" s="258"/>
      <c r="O3746" s="258"/>
      <c r="P3746" s="258"/>
      <c r="Q3746" s="258"/>
      <c r="R3746" s="258"/>
      <c r="S3746" s="258"/>
      <c r="T3746" s="259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60" t="s">
        <v>260</v>
      </c>
      <c r="AU3746" s="260" t="s">
        <v>93</v>
      </c>
      <c r="AV3746" s="13" t="s">
        <v>93</v>
      </c>
      <c r="AW3746" s="13" t="s">
        <v>40</v>
      </c>
      <c r="AX3746" s="13" t="s">
        <v>84</v>
      </c>
      <c r="AY3746" s="260" t="s">
        <v>251</v>
      </c>
    </row>
    <row r="3747" s="13" customFormat="1">
      <c r="A3747" s="13"/>
      <c r="B3747" s="249"/>
      <c r="C3747" s="250"/>
      <c r="D3747" s="251" t="s">
        <v>260</v>
      </c>
      <c r="E3747" s="252" t="s">
        <v>1</v>
      </c>
      <c r="F3747" s="253" t="s">
        <v>3382</v>
      </c>
      <c r="G3747" s="250"/>
      <c r="H3747" s="254">
        <v>3.6400000000000001</v>
      </c>
      <c r="I3747" s="255"/>
      <c r="J3747" s="250"/>
      <c r="K3747" s="250"/>
      <c r="L3747" s="256"/>
      <c r="M3747" s="257"/>
      <c r="N3747" s="258"/>
      <c r="O3747" s="258"/>
      <c r="P3747" s="258"/>
      <c r="Q3747" s="258"/>
      <c r="R3747" s="258"/>
      <c r="S3747" s="258"/>
      <c r="T3747" s="259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60" t="s">
        <v>260</v>
      </c>
      <c r="AU3747" s="260" t="s">
        <v>93</v>
      </c>
      <c r="AV3747" s="13" t="s">
        <v>93</v>
      </c>
      <c r="AW3747" s="13" t="s">
        <v>40</v>
      </c>
      <c r="AX3747" s="13" t="s">
        <v>84</v>
      </c>
      <c r="AY3747" s="260" t="s">
        <v>251</v>
      </c>
    </row>
    <row r="3748" s="13" customFormat="1">
      <c r="A3748" s="13"/>
      <c r="B3748" s="249"/>
      <c r="C3748" s="250"/>
      <c r="D3748" s="251" t="s">
        <v>260</v>
      </c>
      <c r="E3748" s="252" t="s">
        <v>1</v>
      </c>
      <c r="F3748" s="253" t="s">
        <v>3383</v>
      </c>
      <c r="G3748" s="250"/>
      <c r="H3748" s="254">
        <v>3.6400000000000001</v>
      </c>
      <c r="I3748" s="255"/>
      <c r="J3748" s="250"/>
      <c r="K3748" s="250"/>
      <c r="L3748" s="256"/>
      <c r="M3748" s="257"/>
      <c r="N3748" s="258"/>
      <c r="O3748" s="258"/>
      <c r="P3748" s="258"/>
      <c r="Q3748" s="258"/>
      <c r="R3748" s="258"/>
      <c r="S3748" s="258"/>
      <c r="T3748" s="259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60" t="s">
        <v>260</v>
      </c>
      <c r="AU3748" s="260" t="s">
        <v>93</v>
      </c>
      <c r="AV3748" s="13" t="s">
        <v>93</v>
      </c>
      <c r="AW3748" s="13" t="s">
        <v>40</v>
      </c>
      <c r="AX3748" s="13" t="s">
        <v>84</v>
      </c>
      <c r="AY3748" s="260" t="s">
        <v>251</v>
      </c>
    </row>
    <row r="3749" s="13" customFormat="1">
      <c r="A3749" s="13"/>
      <c r="B3749" s="249"/>
      <c r="C3749" s="250"/>
      <c r="D3749" s="251" t="s">
        <v>260</v>
      </c>
      <c r="E3749" s="252" t="s">
        <v>1</v>
      </c>
      <c r="F3749" s="253" t="s">
        <v>3384</v>
      </c>
      <c r="G3749" s="250"/>
      <c r="H3749" s="254">
        <v>3.6400000000000001</v>
      </c>
      <c r="I3749" s="255"/>
      <c r="J3749" s="250"/>
      <c r="K3749" s="250"/>
      <c r="L3749" s="256"/>
      <c r="M3749" s="257"/>
      <c r="N3749" s="258"/>
      <c r="O3749" s="258"/>
      <c r="P3749" s="258"/>
      <c r="Q3749" s="258"/>
      <c r="R3749" s="258"/>
      <c r="S3749" s="258"/>
      <c r="T3749" s="25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60" t="s">
        <v>260</v>
      </c>
      <c r="AU3749" s="260" t="s">
        <v>93</v>
      </c>
      <c r="AV3749" s="13" t="s">
        <v>93</v>
      </c>
      <c r="AW3749" s="13" t="s">
        <v>40</v>
      </c>
      <c r="AX3749" s="13" t="s">
        <v>84</v>
      </c>
      <c r="AY3749" s="260" t="s">
        <v>251</v>
      </c>
    </row>
    <row r="3750" s="13" customFormat="1">
      <c r="A3750" s="13"/>
      <c r="B3750" s="249"/>
      <c r="C3750" s="250"/>
      <c r="D3750" s="251" t="s">
        <v>260</v>
      </c>
      <c r="E3750" s="252" t="s">
        <v>1</v>
      </c>
      <c r="F3750" s="253" t="s">
        <v>3385</v>
      </c>
      <c r="G3750" s="250"/>
      <c r="H3750" s="254">
        <v>3.6400000000000001</v>
      </c>
      <c r="I3750" s="255"/>
      <c r="J3750" s="250"/>
      <c r="K3750" s="250"/>
      <c r="L3750" s="256"/>
      <c r="M3750" s="257"/>
      <c r="N3750" s="258"/>
      <c r="O3750" s="258"/>
      <c r="P3750" s="258"/>
      <c r="Q3750" s="258"/>
      <c r="R3750" s="258"/>
      <c r="S3750" s="258"/>
      <c r="T3750" s="259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60" t="s">
        <v>260</v>
      </c>
      <c r="AU3750" s="260" t="s">
        <v>93</v>
      </c>
      <c r="AV3750" s="13" t="s">
        <v>93</v>
      </c>
      <c r="AW3750" s="13" t="s">
        <v>40</v>
      </c>
      <c r="AX3750" s="13" t="s">
        <v>84</v>
      </c>
      <c r="AY3750" s="260" t="s">
        <v>251</v>
      </c>
    </row>
    <row r="3751" s="13" customFormat="1">
      <c r="A3751" s="13"/>
      <c r="B3751" s="249"/>
      <c r="C3751" s="250"/>
      <c r="D3751" s="251" t="s">
        <v>260</v>
      </c>
      <c r="E3751" s="252" t="s">
        <v>1</v>
      </c>
      <c r="F3751" s="253" t="s">
        <v>3386</v>
      </c>
      <c r="G3751" s="250"/>
      <c r="H3751" s="254">
        <v>6.3899999999999997</v>
      </c>
      <c r="I3751" s="255"/>
      <c r="J3751" s="250"/>
      <c r="K3751" s="250"/>
      <c r="L3751" s="256"/>
      <c r="M3751" s="257"/>
      <c r="N3751" s="258"/>
      <c r="O3751" s="258"/>
      <c r="P3751" s="258"/>
      <c r="Q3751" s="258"/>
      <c r="R3751" s="258"/>
      <c r="S3751" s="258"/>
      <c r="T3751" s="25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60" t="s">
        <v>260</v>
      </c>
      <c r="AU3751" s="260" t="s">
        <v>93</v>
      </c>
      <c r="AV3751" s="13" t="s">
        <v>93</v>
      </c>
      <c r="AW3751" s="13" t="s">
        <v>40</v>
      </c>
      <c r="AX3751" s="13" t="s">
        <v>84</v>
      </c>
      <c r="AY3751" s="260" t="s">
        <v>251</v>
      </c>
    </row>
    <row r="3752" s="13" customFormat="1">
      <c r="A3752" s="13"/>
      <c r="B3752" s="249"/>
      <c r="C3752" s="250"/>
      <c r="D3752" s="251" t="s">
        <v>260</v>
      </c>
      <c r="E3752" s="252" t="s">
        <v>1</v>
      </c>
      <c r="F3752" s="253" t="s">
        <v>3387</v>
      </c>
      <c r="G3752" s="250"/>
      <c r="H3752" s="254">
        <v>3.6400000000000001</v>
      </c>
      <c r="I3752" s="255"/>
      <c r="J3752" s="250"/>
      <c r="K3752" s="250"/>
      <c r="L3752" s="256"/>
      <c r="M3752" s="257"/>
      <c r="N3752" s="258"/>
      <c r="O3752" s="258"/>
      <c r="P3752" s="258"/>
      <c r="Q3752" s="258"/>
      <c r="R3752" s="258"/>
      <c r="S3752" s="258"/>
      <c r="T3752" s="259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60" t="s">
        <v>260</v>
      </c>
      <c r="AU3752" s="260" t="s">
        <v>93</v>
      </c>
      <c r="AV3752" s="13" t="s">
        <v>93</v>
      </c>
      <c r="AW3752" s="13" t="s">
        <v>40</v>
      </c>
      <c r="AX3752" s="13" t="s">
        <v>84</v>
      </c>
      <c r="AY3752" s="260" t="s">
        <v>251</v>
      </c>
    </row>
    <row r="3753" s="13" customFormat="1">
      <c r="A3753" s="13"/>
      <c r="B3753" s="249"/>
      <c r="C3753" s="250"/>
      <c r="D3753" s="251" t="s">
        <v>260</v>
      </c>
      <c r="E3753" s="252" t="s">
        <v>1</v>
      </c>
      <c r="F3753" s="253" t="s">
        <v>3388</v>
      </c>
      <c r="G3753" s="250"/>
      <c r="H3753" s="254">
        <v>3.6400000000000001</v>
      </c>
      <c r="I3753" s="255"/>
      <c r="J3753" s="250"/>
      <c r="K3753" s="250"/>
      <c r="L3753" s="256"/>
      <c r="M3753" s="257"/>
      <c r="N3753" s="258"/>
      <c r="O3753" s="258"/>
      <c r="P3753" s="258"/>
      <c r="Q3753" s="258"/>
      <c r="R3753" s="258"/>
      <c r="S3753" s="258"/>
      <c r="T3753" s="25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60" t="s">
        <v>260</v>
      </c>
      <c r="AU3753" s="260" t="s">
        <v>93</v>
      </c>
      <c r="AV3753" s="13" t="s">
        <v>93</v>
      </c>
      <c r="AW3753" s="13" t="s">
        <v>40</v>
      </c>
      <c r="AX3753" s="13" t="s">
        <v>84</v>
      </c>
      <c r="AY3753" s="260" t="s">
        <v>251</v>
      </c>
    </row>
    <row r="3754" s="13" customFormat="1">
      <c r="A3754" s="13"/>
      <c r="B3754" s="249"/>
      <c r="C3754" s="250"/>
      <c r="D3754" s="251" t="s">
        <v>260</v>
      </c>
      <c r="E3754" s="252" t="s">
        <v>1</v>
      </c>
      <c r="F3754" s="253" t="s">
        <v>3389</v>
      </c>
      <c r="G3754" s="250"/>
      <c r="H3754" s="254">
        <v>3.6400000000000001</v>
      </c>
      <c r="I3754" s="255"/>
      <c r="J3754" s="250"/>
      <c r="K3754" s="250"/>
      <c r="L3754" s="256"/>
      <c r="M3754" s="257"/>
      <c r="N3754" s="258"/>
      <c r="O3754" s="258"/>
      <c r="P3754" s="258"/>
      <c r="Q3754" s="258"/>
      <c r="R3754" s="258"/>
      <c r="S3754" s="258"/>
      <c r="T3754" s="259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60" t="s">
        <v>260</v>
      </c>
      <c r="AU3754" s="260" t="s">
        <v>93</v>
      </c>
      <c r="AV3754" s="13" t="s">
        <v>93</v>
      </c>
      <c r="AW3754" s="13" t="s">
        <v>40</v>
      </c>
      <c r="AX3754" s="13" t="s">
        <v>84</v>
      </c>
      <c r="AY3754" s="260" t="s">
        <v>251</v>
      </c>
    </row>
    <row r="3755" s="13" customFormat="1">
      <c r="A3755" s="13"/>
      <c r="B3755" s="249"/>
      <c r="C3755" s="250"/>
      <c r="D3755" s="251" t="s">
        <v>260</v>
      </c>
      <c r="E3755" s="252" t="s">
        <v>1</v>
      </c>
      <c r="F3755" s="253" t="s">
        <v>3390</v>
      </c>
      <c r="G3755" s="250"/>
      <c r="H3755" s="254">
        <v>3.6400000000000001</v>
      </c>
      <c r="I3755" s="255"/>
      <c r="J3755" s="250"/>
      <c r="K3755" s="250"/>
      <c r="L3755" s="256"/>
      <c r="M3755" s="257"/>
      <c r="N3755" s="258"/>
      <c r="O3755" s="258"/>
      <c r="P3755" s="258"/>
      <c r="Q3755" s="258"/>
      <c r="R3755" s="258"/>
      <c r="S3755" s="258"/>
      <c r="T3755" s="25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60" t="s">
        <v>260</v>
      </c>
      <c r="AU3755" s="260" t="s">
        <v>93</v>
      </c>
      <c r="AV3755" s="13" t="s">
        <v>93</v>
      </c>
      <c r="AW3755" s="13" t="s">
        <v>40</v>
      </c>
      <c r="AX3755" s="13" t="s">
        <v>84</v>
      </c>
      <c r="AY3755" s="260" t="s">
        <v>251</v>
      </c>
    </row>
    <row r="3756" s="13" customFormat="1">
      <c r="A3756" s="13"/>
      <c r="B3756" s="249"/>
      <c r="C3756" s="250"/>
      <c r="D3756" s="251" t="s">
        <v>260</v>
      </c>
      <c r="E3756" s="252" t="s">
        <v>1</v>
      </c>
      <c r="F3756" s="253" t="s">
        <v>3391</v>
      </c>
      <c r="G3756" s="250"/>
      <c r="H3756" s="254">
        <v>3.6400000000000001</v>
      </c>
      <c r="I3756" s="255"/>
      <c r="J3756" s="250"/>
      <c r="K3756" s="250"/>
      <c r="L3756" s="256"/>
      <c r="M3756" s="257"/>
      <c r="N3756" s="258"/>
      <c r="O3756" s="258"/>
      <c r="P3756" s="258"/>
      <c r="Q3756" s="258"/>
      <c r="R3756" s="258"/>
      <c r="S3756" s="258"/>
      <c r="T3756" s="259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60" t="s">
        <v>260</v>
      </c>
      <c r="AU3756" s="260" t="s">
        <v>93</v>
      </c>
      <c r="AV3756" s="13" t="s">
        <v>93</v>
      </c>
      <c r="AW3756" s="13" t="s">
        <v>40</v>
      </c>
      <c r="AX3756" s="13" t="s">
        <v>84</v>
      </c>
      <c r="AY3756" s="260" t="s">
        <v>251</v>
      </c>
    </row>
    <row r="3757" s="13" customFormat="1">
      <c r="A3757" s="13"/>
      <c r="B3757" s="249"/>
      <c r="C3757" s="250"/>
      <c r="D3757" s="251" t="s">
        <v>260</v>
      </c>
      <c r="E3757" s="252" t="s">
        <v>1</v>
      </c>
      <c r="F3757" s="253" t="s">
        <v>3392</v>
      </c>
      <c r="G3757" s="250"/>
      <c r="H3757" s="254">
        <v>3.6400000000000001</v>
      </c>
      <c r="I3757" s="255"/>
      <c r="J3757" s="250"/>
      <c r="K3757" s="250"/>
      <c r="L3757" s="256"/>
      <c r="M3757" s="257"/>
      <c r="N3757" s="258"/>
      <c r="O3757" s="258"/>
      <c r="P3757" s="258"/>
      <c r="Q3757" s="258"/>
      <c r="R3757" s="258"/>
      <c r="S3757" s="258"/>
      <c r="T3757" s="259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60" t="s">
        <v>260</v>
      </c>
      <c r="AU3757" s="260" t="s">
        <v>93</v>
      </c>
      <c r="AV3757" s="13" t="s">
        <v>93</v>
      </c>
      <c r="AW3757" s="13" t="s">
        <v>40</v>
      </c>
      <c r="AX3757" s="13" t="s">
        <v>84</v>
      </c>
      <c r="AY3757" s="260" t="s">
        <v>251</v>
      </c>
    </row>
    <row r="3758" s="13" customFormat="1">
      <c r="A3758" s="13"/>
      <c r="B3758" s="249"/>
      <c r="C3758" s="250"/>
      <c r="D3758" s="251" t="s">
        <v>260</v>
      </c>
      <c r="E3758" s="252" t="s">
        <v>1</v>
      </c>
      <c r="F3758" s="253" t="s">
        <v>3393</v>
      </c>
      <c r="G3758" s="250"/>
      <c r="H3758" s="254">
        <v>3.6400000000000001</v>
      </c>
      <c r="I3758" s="255"/>
      <c r="J3758" s="250"/>
      <c r="K3758" s="250"/>
      <c r="L3758" s="256"/>
      <c r="M3758" s="257"/>
      <c r="N3758" s="258"/>
      <c r="O3758" s="258"/>
      <c r="P3758" s="258"/>
      <c r="Q3758" s="258"/>
      <c r="R3758" s="258"/>
      <c r="S3758" s="258"/>
      <c r="T3758" s="259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60" t="s">
        <v>260</v>
      </c>
      <c r="AU3758" s="260" t="s">
        <v>93</v>
      </c>
      <c r="AV3758" s="13" t="s">
        <v>93</v>
      </c>
      <c r="AW3758" s="13" t="s">
        <v>40</v>
      </c>
      <c r="AX3758" s="13" t="s">
        <v>84</v>
      </c>
      <c r="AY3758" s="260" t="s">
        <v>251</v>
      </c>
    </row>
    <row r="3759" s="13" customFormat="1">
      <c r="A3759" s="13"/>
      <c r="B3759" s="249"/>
      <c r="C3759" s="250"/>
      <c r="D3759" s="251" t="s">
        <v>260</v>
      </c>
      <c r="E3759" s="252" t="s">
        <v>1</v>
      </c>
      <c r="F3759" s="253" t="s">
        <v>3394</v>
      </c>
      <c r="G3759" s="250"/>
      <c r="H3759" s="254">
        <v>3.6400000000000001</v>
      </c>
      <c r="I3759" s="255"/>
      <c r="J3759" s="250"/>
      <c r="K3759" s="250"/>
      <c r="L3759" s="256"/>
      <c r="M3759" s="257"/>
      <c r="N3759" s="258"/>
      <c r="O3759" s="258"/>
      <c r="P3759" s="258"/>
      <c r="Q3759" s="258"/>
      <c r="R3759" s="258"/>
      <c r="S3759" s="258"/>
      <c r="T3759" s="25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60" t="s">
        <v>260</v>
      </c>
      <c r="AU3759" s="260" t="s">
        <v>93</v>
      </c>
      <c r="AV3759" s="13" t="s">
        <v>93</v>
      </c>
      <c r="AW3759" s="13" t="s">
        <v>40</v>
      </c>
      <c r="AX3759" s="13" t="s">
        <v>84</v>
      </c>
      <c r="AY3759" s="260" t="s">
        <v>251</v>
      </c>
    </row>
    <row r="3760" s="16" customFormat="1">
      <c r="A3760" s="16"/>
      <c r="B3760" s="283"/>
      <c r="C3760" s="284"/>
      <c r="D3760" s="251" t="s">
        <v>260</v>
      </c>
      <c r="E3760" s="285" t="s">
        <v>1</v>
      </c>
      <c r="F3760" s="286" t="s">
        <v>329</v>
      </c>
      <c r="G3760" s="284"/>
      <c r="H3760" s="287">
        <v>75.549999999999997</v>
      </c>
      <c r="I3760" s="288"/>
      <c r="J3760" s="284"/>
      <c r="K3760" s="284"/>
      <c r="L3760" s="289"/>
      <c r="M3760" s="290"/>
      <c r="N3760" s="291"/>
      <c r="O3760" s="291"/>
      <c r="P3760" s="291"/>
      <c r="Q3760" s="291"/>
      <c r="R3760" s="291"/>
      <c r="S3760" s="291"/>
      <c r="T3760" s="292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T3760" s="293" t="s">
        <v>260</v>
      </c>
      <c r="AU3760" s="293" t="s">
        <v>93</v>
      </c>
      <c r="AV3760" s="16" t="s">
        <v>273</v>
      </c>
      <c r="AW3760" s="16" t="s">
        <v>40</v>
      </c>
      <c r="AX3760" s="16" t="s">
        <v>84</v>
      </c>
      <c r="AY3760" s="293" t="s">
        <v>251</v>
      </c>
    </row>
    <row r="3761" s="15" customFormat="1">
      <c r="A3761" s="15"/>
      <c r="B3761" s="272"/>
      <c r="C3761" s="273"/>
      <c r="D3761" s="251" t="s">
        <v>260</v>
      </c>
      <c r="E3761" s="274" t="s">
        <v>1</v>
      </c>
      <c r="F3761" s="275" t="s">
        <v>629</v>
      </c>
      <c r="G3761" s="273"/>
      <c r="H3761" s="274" t="s">
        <v>1</v>
      </c>
      <c r="I3761" s="276"/>
      <c r="J3761" s="273"/>
      <c r="K3761" s="273"/>
      <c r="L3761" s="277"/>
      <c r="M3761" s="278"/>
      <c r="N3761" s="279"/>
      <c r="O3761" s="279"/>
      <c r="P3761" s="279"/>
      <c r="Q3761" s="279"/>
      <c r="R3761" s="279"/>
      <c r="S3761" s="279"/>
      <c r="T3761" s="280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T3761" s="281" t="s">
        <v>260</v>
      </c>
      <c r="AU3761" s="281" t="s">
        <v>93</v>
      </c>
      <c r="AV3761" s="15" t="s">
        <v>91</v>
      </c>
      <c r="AW3761" s="15" t="s">
        <v>40</v>
      </c>
      <c r="AX3761" s="15" t="s">
        <v>84</v>
      </c>
      <c r="AY3761" s="281" t="s">
        <v>251</v>
      </c>
    </row>
    <row r="3762" s="13" customFormat="1">
      <c r="A3762" s="13"/>
      <c r="B3762" s="249"/>
      <c r="C3762" s="250"/>
      <c r="D3762" s="251" t="s">
        <v>260</v>
      </c>
      <c r="E3762" s="252" t="s">
        <v>1</v>
      </c>
      <c r="F3762" s="253" t="s">
        <v>3395</v>
      </c>
      <c r="G3762" s="250"/>
      <c r="H3762" s="254">
        <v>3.6400000000000001</v>
      </c>
      <c r="I3762" s="255"/>
      <c r="J3762" s="250"/>
      <c r="K3762" s="250"/>
      <c r="L3762" s="256"/>
      <c r="M3762" s="257"/>
      <c r="N3762" s="258"/>
      <c r="O3762" s="258"/>
      <c r="P3762" s="258"/>
      <c r="Q3762" s="258"/>
      <c r="R3762" s="258"/>
      <c r="S3762" s="258"/>
      <c r="T3762" s="259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60" t="s">
        <v>260</v>
      </c>
      <c r="AU3762" s="260" t="s">
        <v>93</v>
      </c>
      <c r="AV3762" s="13" t="s">
        <v>93</v>
      </c>
      <c r="AW3762" s="13" t="s">
        <v>40</v>
      </c>
      <c r="AX3762" s="13" t="s">
        <v>84</v>
      </c>
      <c r="AY3762" s="260" t="s">
        <v>251</v>
      </c>
    </row>
    <row r="3763" s="13" customFormat="1">
      <c r="A3763" s="13"/>
      <c r="B3763" s="249"/>
      <c r="C3763" s="250"/>
      <c r="D3763" s="251" t="s">
        <v>260</v>
      </c>
      <c r="E3763" s="252" t="s">
        <v>1</v>
      </c>
      <c r="F3763" s="253" t="s">
        <v>3396</v>
      </c>
      <c r="G3763" s="250"/>
      <c r="H3763" s="254">
        <v>3.6400000000000001</v>
      </c>
      <c r="I3763" s="255"/>
      <c r="J3763" s="250"/>
      <c r="K3763" s="250"/>
      <c r="L3763" s="256"/>
      <c r="M3763" s="257"/>
      <c r="N3763" s="258"/>
      <c r="O3763" s="258"/>
      <c r="P3763" s="258"/>
      <c r="Q3763" s="258"/>
      <c r="R3763" s="258"/>
      <c r="S3763" s="258"/>
      <c r="T3763" s="25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60" t="s">
        <v>260</v>
      </c>
      <c r="AU3763" s="260" t="s">
        <v>93</v>
      </c>
      <c r="AV3763" s="13" t="s">
        <v>93</v>
      </c>
      <c r="AW3763" s="13" t="s">
        <v>40</v>
      </c>
      <c r="AX3763" s="13" t="s">
        <v>84</v>
      </c>
      <c r="AY3763" s="260" t="s">
        <v>251</v>
      </c>
    </row>
    <row r="3764" s="13" customFormat="1">
      <c r="A3764" s="13"/>
      <c r="B3764" s="249"/>
      <c r="C3764" s="250"/>
      <c r="D3764" s="251" t="s">
        <v>260</v>
      </c>
      <c r="E3764" s="252" t="s">
        <v>1</v>
      </c>
      <c r="F3764" s="253" t="s">
        <v>3397</v>
      </c>
      <c r="G3764" s="250"/>
      <c r="H3764" s="254">
        <v>3.6400000000000001</v>
      </c>
      <c r="I3764" s="255"/>
      <c r="J3764" s="250"/>
      <c r="K3764" s="250"/>
      <c r="L3764" s="256"/>
      <c r="M3764" s="257"/>
      <c r="N3764" s="258"/>
      <c r="O3764" s="258"/>
      <c r="P3764" s="258"/>
      <c r="Q3764" s="258"/>
      <c r="R3764" s="258"/>
      <c r="S3764" s="258"/>
      <c r="T3764" s="259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60" t="s">
        <v>260</v>
      </c>
      <c r="AU3764" s="260" t="s">
        <v>93</v>
      </c>
      <c r="AV3764" s="13" t="s">
        <v>93</v>
      </c>
      <c r="AW3764" s="13" t="s">
        <v>40</v>
      </c>
      <c r="AX3764" s="13" t="s">
        <v>84</v>
      </c>
      <c r="AY3764" s="260" t="s">
        <v>251</v>
      </c>
    </row>
    <row r="3765" s="13" customFormat="1">
      <c r="A3765" s="13"/>
      <c r="B3765" s="249"/>
      <c r="C3765" s="250"/>
      <c r="D3765" s="251" t="s">
        <v>260</v>
      </c>
      <c r="E3765" s="252" t="s">
        <v>1</v>
      </c>
      <c r="F3765" s="253" t="s">
        <v>3398</v>
      </c>
      <c r="G3765" s="250"/>
      <c r="H3765" s="254">
        <v>3.6400000000000001</v>
      </c>
      <c r="I3765" s="255"/>
      <c r="J3765" s="250"/>
      <c r="K3765" s="250"/>
      <c r="L3765" s="256"/>
      <c r="M3765" s="257"/>
      <c r="N3765" s="258"/>
      <c r="O3765" s="258"/>
      <c r="P3765" s="258"/>
      <c r="Q3765" s="258"/>
      <c r="R3765" s="258"/>
      <c r="S3765" s="258"/>
      <c r="T3765" s="259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60" t="s">
        <v>260</v>
      </c>
      <c r="AU3765" s="260" t="s">
        <v>93</v>
      </c>
      <c r="AV3765" s="13" t="s">
        <v>93</v>
      </c>
      <c r="AW3765" s="13" t="s">
        <v>40</v>
      </c>
      <c r="AX3765" s="13" t="s">
        <v>84</v>
      </c>
      <c r="AY3765" s="260" t="s">
        <v>251</v>
      </c>
    </row>
    <row r="3766" s="13" customFormat="1">
      <c r="A3766" s="13"/>
      <c r="B3766" s="249"/>
      <c r="C3766" s="250"/>
      <c r="D3766" s="251" t="s">
        <v>260</v>
      </c>
      <c r="E3766" s="252" t="s">
        <v>1</v>
      </c>
      <c r="F3766" s="253" t="s">
        <v>3399</v>
      </c>
      <c r="G3766" s="250"/>
      <c r="H3766" s="254">
        <v>3.6400000000000001</v>
      </c>
      <c r="I3766" s="255"/>
      <c r="J3766" s="250"/>
      <c r="K3766" s="250"/>
      <c r="L3766" s="256"/>
      <c r="M3766" s="257"/>
      <c r="N3766" s="258"/>
      <c r="O3766" s="258"/>
      <c r="P3766" s="258"/>
      <c r="Q3766" s="258"/>
      <c r="R3766" s="258"/>
      <c r="S3766" s="258"/>
      <c r="T3766" s="259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60" t="s">
        <v>260</v>
      </c>
      <c r="AU3766" s="260" t="s">
        <v>93</v>
      </c>
      <c r="AV3766" s="13" t="s">
        <v>93</v>
      </c>
      <c r="AW3766" s="13" t="s">
        <v>40</v>
      </c>
      <c r="AX3766" s="13" t="s">
        <v>84</v>
      </c>
      <c r="AY3766" s="260" t="s">
        <v>251</v>
      </c>
    </row>
    <row r="3767" s="13" customFormat="1">
      <c r="A3767" s="13"/>
      <c r="B3767" s="249"/>
      <c r="C3767" s="250"/>
      <c r="D3767" s="251" t="s">
        <v>260</v>
      </c>
      <c r="E3767" s="252" t="s">
        <v>1</v>
      </c>
      <c r="F3767" s="253" t="s">
        <v>3400</v>
      </c>
      <c r="G3767" s="250"/>
      <c r="H3767" s="254">
        <v>3.6400000000000001</v>
      </c>
      <c r="I3767" s="255"/>
      <c r="J3767" s="250"/>
      <c r="K3767" s="250"/>
      <c r="L3767" s="256"/>
      <c r="M3767" s="257"/>
      <c r="N3767" s="258"/>
      <c r="O3767" s="258"/>
      <c r="P3767" s="258"/>
      <c r="Q3767" s="258"/>
      <c r="R3767" s="258"/>
      <c r="S3767" s="258"/>
      <c r="T3767" s="259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60" t="s">
        <v>260</v>
      </c>
      <c r="AU3767" s="260" t="s">
        <v>93</v>
      </c>
      <c r="AV3767" s="13" t="s">
        <v>93</v>
      </c>
      <c r="AW3767" s="13" t="s">
        <v>40</v>
      </c>
      <c r="AX3767" s="13" t="s">
        <v>84</v>
      </c>
      <c r="AY3767" s="260" t="s">
        <v>251</v>
      </c>
    </row>
    <row r="3768" s="13" customFormat="1">
      <c r="A3768" s="13"/>
      <c r="B3768" s="249"/>
      <c r="C3768" s="250"/>
      <c r="D3768" s="251" t="s">
        <v>260</v>
      </c>
      <c r="E3768" s="252" t="s">
        <v>1</v>
      </c>
      <c r="F3768" s="253" t="s">
        <v>3401</v>
      </c>
      <c r="G3768" s="250"/>
      <c r="H3768" s="254">
        <v>3.6400000000000001</v>
      </c>
      <c r="I3768" s="255"/>
      <c r="J3768" s="250"/>
      <c r="K3768" s="250"/>
      <c r="L3768" s="256"/>
      <c r="M3768" s="257"/>
      <c r="N3768" s="258"/>
      <c r="O3768" s="258"/>
      <c r="P3768" s="258"/>
      <c r="Q3768" s="258"/>
      <c r="R3768" s="258"/>
      <c r="S3768" s="258"/>
      <c r="T3768" s="25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60" t="s">
        <v>260</v>
      </c>
      <c r="AU3768" s="260" t="s">
        <v>93</v>
      </c>
      <c r="AV3768" s="13" t="s">
        <v>93</v>
      </c>
      <c r="AW3768" s="13" t="s">
        <v>40</v>
      </c>
      <c r="AX3768" s="13" t="s">
        <v>84</v>
      </c>
      <c r="AY3768" s="260" t="s">
        <v>251</v>
      </c>
    </row>
    <row r="3769" s="13" customFormat="1">
      <c r="A3769" s="13"/>
      <c r="B3769" s="249"/>
      <c r="C3769" s="250"/>
      <c r="D3769" s="251" t="s">
        <v>260</v>
      </c>
      <c r="E3769" s="252" t="s">
        <v>1</v>
      </c>
      <c r="F3769" s="253" t="s">
        <v>3402</v>
      </c>
      <c r="G3769" s="250"/>
      <c r="H3769" s="254">
        <v>3.6400000000000001</v>
      </c>
      <c r="I3769" s="255"/>
      <c r="J3769" s="250"/>
      <c r="K3769" s="250"/>
      <c r="L3769" s="256"/>
      <c r="M3769" s="257"/>
      <c r="N3769" s="258"/>
      <c r="O3769" s="258"/>
      <c r="P3769" s="258"/>
      <c r="Q3769" s="258"/>
      <c r="R3769" s="258"/>
      <c r="S3769" s="258"/>
      <c r="T3769" s="259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60" t="s">
        <v>260</v>
      </c>
      <c r="AU3769" s="260" t="s">
        <v>93</v>
      </c>
      <c r="AV3769" s="13" t="s">
        <v>93</v>
      </c>
      <c r="AW3769" s="13" t="s">
        <v>40</v>
      </c>
      <c r="AX3769" s="13" t="s">
        <v>84</v>
      </c>
      <c r="AY3769" s="260" t="s">
        <v>251</v>
      </c>
    </row>
    <row r="3770" s="13" customFormat="1">
      <c r="A3770" s="13"/>
      <c r="B3770" s="249"/>
      <c r="C3770" s="250"/>
      <c r="D3770" s="251" t="s">
        <v>260</v>
      </c>
      <c r="E3770" s="252" t="s">
        <v>1</v>
      </c>
      <c r="F3770" s="253" t="s">
        <v>3403</v>
      </c>
      <c r="G3770" s="250"/>
      <c r="H3770" s="254">
        <v>3.6400000000000001</v>
      </c>
      <c r="I3770" s="255"/>
      <c r="J3770" s="250"/>
      <c r="K3770" s="250"/>
      <c r="L3770" s="256"/>
      <c r="M3770" s="257"/>
      <c r="N3770" s="258"/>
      <c r="O3770" s="258"/>
      <c r="P3770" s="258"/>
      <c r="Q3770" s="258"/>
      <c r="R3770" s="258"/>
      <c r="S3770" s="258"/>
      <c r="T3770" s="259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60" t="s">
        <v>260</v>
      </c>
      <c r="AU3770" s="260" t="s">
        <v>93</v>
      </c>
      <c r="AV3770" s="13" t="s">
        <v>93</v>
      </c>
      <c r="AW3770" s="13" t="s">
        <v>40</v>
      </c>
      <c r="AX3770" s="13" t="s">
        <v>84</v>
      </c>
      <c r="AY3770" s="260" t="s">
        <v>251</v>
      </c>
    </row>
    <row r="3771" s="13" customFormat="1">
      <c r="A3771" s="13"/>
      <c r="B3771" s="249"/>
      <c r="C3771" s="250"/>
      <c r="D3771" s="251" t="s">
        <v>260</v>
      </c>
      <c r="E3771" s="252" t="s">
        <v>1</v>
      </c>
      <c r="F3771" s="253" t="s">
        <v>3404</v>
      </c>
      <c r="G3771" s="250"/>
      <c r="H3771" s="254">
        <v>3.6400000000000001</v>
      </c>
      <c r="I3771" s="255"/>
      <c r="J3771" s="250"/>
      <c r="K3771" s="250"/>
      <c r="L3771" s="256"/>
      <c r="M3771" s="257"/>
      <c r="N3771" s="258"/>
      <c r="O3771" s="258"/>
      <c r="P3771" s="258"/>
      <c r="Q3771" s="258"/>
      <c r="R3771" s="258"/>
      <c r="S3771" s="258"/>
      <c r="T3771" s="25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60" t="s">
        <v>260</v>
      </c>
      <c r="AU3771" s="260" t="s">
        <v>93</v>
      </c>
      <c r="AV3771" s="13" t="s">
        <v>93</v>
      </c>
      <c r="AW3771" s="13" t="s">
        <v>40</v>
      </c>
      <c r="AX3771" s="13" t="s">
        <v>84</v>
      </c>
      <c r="AY3771" s="260" t="s">
        <v>251</v>
      </c>
    </row>
    <row r="3772" s="13" customFormat="1">
      <c r="A3772" s="13"/>
      <c r="B3772" s="249"/>
      <c r="C3772" s="250"/>
      <c r="D3772" s="251" t="s">
        <v>260</v>
      </c>
      <c r="E3772" s="252" t="s">
        <v>1</v>
      </c>
      <c r="F3772" s="253" t="s">
        <v>3405</v>
      </c>
      <c r="G3772" s="250"/>
      <c r="H3772" s="254">
        <v>3.6400000000000001</v>
      </c>
      <c r="I3772" s="255"/>
      <c r="J3772" s="250"/>
      <c r="K3772" s="250"/>
      <c r="L3772" s="256"/>
      <c r="M3772" s="257"/>
      <c r="N3772" s="258"/>
      <c r="O3772" s="258"/>
      <c r="P3772" s="258"/>
      <c r="Q3772" s="258"/>
      <c r="R3772" s="258"/>
      <c r="S3772" s="258"/>
      <c r="T3772" s="25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60" t="s">
        <v>260</v>
      </c>
      <c r="AU3772" s="260" t="s">
        <v>93</v>
      </c>
      <c r="AV3772" s="13" t="s">
        <v>93</v>
      </c>
      <c r="AW3772" s="13" t="s">
        <v>40</v>
      </c>
      <c r="AX3772" s="13" t="s">
        <v>84</v>
      </c>
      <c r="AY3772" s="260" t="s">
        <v>251</v>
      </c>
    </row>
    <row r="3773" s="13" customFormat="1">
      <c r="A3773" s="13"/>
      <c r="B3773" s="249"/>
      <c r="C3773" s="250"/>
      <c r="D3773" s="251" t="s">
        <v>260</v>
      </c>
      <c r="E3773" s="252" t="s">
        <v>1</v>
      </c>
      <c r="F3773" s="253" t="s">
        <v>3406</v>
      </c>
      <c r="G3773" s="250"/>
      <c r="H3773" s="254">
        <v>6.3899999999999997</v>
      </c>
      <c r="I3773" s="255"/>
      <c r="J3773" s="250"/>
      <c r="K3773" s="250"/>
      <c r="L3773" s="256"/>
      <c r="M3773" s="257"/>
      <c r="N3773" s="258"/>
      <c r="O3773" s="258"/>
      <c r="P3773" s="258"/>
      <c r="Q3773" s="258"/>
      <c r="R3773" s="258"/>
      <c r="S3773" s="258"/>
      <c r="T3773" s="25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60" t="s">
        <v>260</v>
      </c>
      <c r="AU3773" s="260" t="s">
        <v>93</v>
      </c>
      <c r="AV3773" s="13" t="s">
        <v>93</v>
      </c>
      <c r="AW3773" s="13" t="s">
        <v>40</v>
      </c>
      <c r="AX3773" s="13" t="s">
        <v>84</v>
      </c>
      <c r="AY3773" s="260" t="s">
        <v>251</v>
      </c>
    </row>
    <row r="3774" s="13" customFormat="1">
      <c r="A3774" s="13"/>
      <c r="B3774" s="249"/>
      <c r="C3774" s="250"/>
      <c r="D3774" s="251" t="s">
        <v>260</v>
      </c>
      <c r="E3774" s="252" t="s">
        <v>1</v>
      </c>
      <c r="F3774" s="253" t="s">
        <v>3407</v>
      </c>
      <c r="G3774" s="250"/>
      <c r="H3774" s="254">
        <v>3.6400000000000001</v>
      </c>
      <c r="I3774" s="255"/>
      <c r="J3774" s="250"/>
      <c r="K3774" s="250"/>
      <c r="L3774" s="256"/>
      <c r="M3774" s="257"/>
      <c r="N3774" s="258"/>
      <c r="O3774" s="258"/>
      <c r="P3774" s="258"/>
      <c r="Q3774" s="258"/>
      <c r="R3774" s="258"/>
      <c r="S3774" s="258"/>
      <c r="T3774" s="259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60" t="s">
        <v>260</v>
      </c>
      <c r="AU3774" s="260" t="s">
        <v>93</v>
      </c>
      <c r="AV3774" s="13" t="s">
        <v>93</v>
      </c>
      <c r="AW3774" s="13" t="s">
        <v>40</v>
      </c>
      <c r="AX3774" s="13" t="s">
        <v>84</v>
      </c>
      <c r="AY3774" s="260" t="s">
        <v>251</v>
      </c>
    </row>
    <row r="3775" s="13" customFormat="1">
      <c r="A3775" s="13"/>
      <c r="B3775" s="249"/>
      <c r="C3775" s="250"/>
      <c r="D3775" s="251" t="s">
        <v>260</v>
      </c>
      <c r="E3775" s="252" t="s">
        <v>1</v>
      </c>
      <c r="F3775" s="253" t="s">
        <v>3408</v>
      </c>
      <c r="G3775" s="250"/>
      <c r="H3775" s="254">
        <v>3.6400000000000001</v>
      </c>
      <c r="I3775" s="255"/>
      <c r="J3775" s="250"/>
      <c r="K3775" s="250"/>
      <c r="L3775" s="256"/>
      <c r="M3775" s="257"/>
      <c r="N3775" s="258"/>
      <c r="O3775" s="258"/>
      <c r="P3775" s="258"/>
      <c r="Q3775" s="258"/>
      <c r="R3775" s="258"/>
      <c r="S3775" s="258"/>
      <c r="T3775" s="259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60" t="s">
        <v>260</v>
      </c>
      <c r="AU3775" s="260" t="s">
        <v>93</v>
      </c>
      <c r="AV3775" s="13" t="s">
        <v>93</v>
      </c>
      <c r="AW3775" s="13" t="s">
        <v>40</v>
      </c>
      <c r="AX3775" s="13" t="s">
        <v>84</v>
      </c>
      <c r="AY3775" s="260" t="s">
        <v>251</v>
      </c>
    </row>
    <row r="3776" s="13" customFormat="1">
      <c r="A3776" s="13"/>
      <c r="B3776" s="249"/>
      <c r="C3776" s="250"/>
      <c r="D3776" s="251" t="s">
        <v>260</v>
      </c>
      <c r="E3776" s="252" t="s">
        <v>1</v>
      </c>
      <c r="F3776" s="253" t="s">
        <v>3409</v>
      </c>
      <c r="G3776" s="250"/>
      <c r="H3776" s="254">
        <v>3.6400000000000001</v>
      </c>
      <c r="I3776" s="255"/>
      <c r="J3776" s="250"/>
      <c r="K3776" s="250"/>
      <c r="L3776" s="256"/>
      <c r="M3776" s="257"/>
      <c r="N3776" s="258"/>
      <c r="O3776" s="258"/>
      <c r="P3776" s="258"/>
      <c r="Q3776" s="258"/>
      <c r="R3776" s="258"/>
      <c r="S3776" s="258"/>
      <c r="T3776" s="25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60" t="s">
        <v>260</v>
      </c>
      <c r="AU3776" s="260" t="s">
        <v>93</v>
      </c>
      <c r="AV3776" s="13" t="s">
        <v>93</v>
      </c>
      <c r="AW3776" s="13" t="s">
        <v>40</v>
      </c>
      <c r="AX3776" s="13" t="s">
        <v>84</v>
      </c>
      <c r="AY3776" s="260" t="s">
        <v>251</v>
      </c>
    </row>
    <row r="3777" s="13" customFormat="1">
      <c r="A3777" s="13"/>
      <c r="B3777" s="249"/>
      <c r="C3777" s="250"/>
      <c r="D3777" s="251" t="s">
        <v>260</v>
      </c>
      <c r="E3777" s="252" t="s">
        <v>1</v>
      </c>
      <c r="F3777" s="253" t="s">
        <v>3410</v>
      </c>
      <c r="G3777" s="250"/>
      <c r="H3777" s="254">
        <v>3.6400000000000001</v>
      </c>
      <c r="I3777" s="255"/>
      <c r="J3777" s="250"/>
      <c r="K3777" s="250"/>
      <c r="L3777" s="256"/>
      <c r="M3777" s="257"/>
      <c r="N3777" s="258"/>
      <c r="O3777" s="258"/>
      <c r="P3777" s="258"/>
      <c r="Q3777" s="258"/>
      <c r="R3777" s="258"/>
      <c r="S3777" s="258"/>
      <c r="T3777" s="259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60" t="s">
        <v>260</v>
      </c>
      <c r="AU3777" s="260" t="s">
        <v>93</v>
      </c>
      <c r="AV3777" s="13" t="s">
        <v>93</v>
      </c>
      <c r="AW3777" s="13" t="s">
        <v>40</v>
      </c>
      <c r="AX3777" s="13" t="s">
        <v>84</v>
      </c>
      <c r="AY3777" s="260" t="s">
        <v>251</v>
      </c>
    </row>
    <row r="3778" s="13" customFormat="1">
      <c r="A3778" s="13"/>
      <c r="B3778" s="249"/>
      <c r="C3778" s="250"/>
      <c r="D3778" s="251" t="s">
        <v>260</v>
      </c>
      <c r="E3778" s="252" t="s">
        <v>1</v>
      </c>
      <c r="F3778" s="253" t="s">
        <v>3411</v>
      </c>
      <c r="G3778" s="250"/>
      <c r="H3778" s="254">
        <v>3.6400000000000001</v>
      </c>
      <c r="I3778" s="255"/>
      <c r="J3778" s="250"/>
      <c r="K3778" s="250"/>
      <c r="L3778" s="256"/>
      <c r="M3778" s="257"/>
      <c r="N3778" s="258"/>
      <c r="O3778" s="258"/>
      <c r="P3778" s="258"/>
      <c r="Q3778" s="258"/>
      <c r="R3778" s="258"/>
      <c r="S3778" s="258"/>
      <c r="T3778" s="25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60" t="s">
        <v>260</v>
      </c>
      <c r="AU3778" s="260" t="s">
        <v>93</v>
      </c>
      <c r="AV3778" s="13" t="s">
        <v>93</v>
      </c>
      <c r="AW3778" s="13" t="s">
        <v>40</v>
      </c>
      <c r="AX3778" s="13" t="s">
        <v>84</v>
      </c>
      <c r="AY3778" s="260" t="s">
        <v>251</v>
      </c>
    </row>
    <row r="3779" s="13" customFormat="1">
      <c r="A3779" s="13"/>
      <c r="B3779" s="249"/>
      <c r="C3779" s="250"/>
      <c r="D3779" s="251" t="s">
        <v>260</v>
      </c>
      <c r="E3779" s="252" t="s">
        <v>1</v>
      </c>
      <c r="F3779" s="253" t="s">
        <v>3412</v>
      </c>
      <c r="G3779" s="250"/>
      <c r="H3779" s="254">
        <v>3.6400000000000001</v>
      </c>
      <c r="I3779" s="255"/>
      <c r="J3779" s="250"/>
      <c r="K3779" s="250"/>
      <c r="L3779" s="256"/>
      <c r="M3779" s="257"/>
      <c r="N3779" s="258"/>
      <c r="O3779" s="258"/>
      <c r="P3779" s="258"/>
      <c r="Q3779" s="258"/>
      <c r="R3779" s="258"/>
      <c r="S3779" s="258"/>
      <c r="T3779" s="259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60" t="s">
        <v>260</v>
      </c>
      <c r="AU3779" s="260" t="s">
        <v>93</v>
      </c>
      <c r="AV3779" s="13" t="s">
        <v>93</v>
      </c>
      <c r="AW3779" s="13" t="s">
        <v>40</v>
      </c>
      <c r="AX3779" s="13" t="s">
        <v>84</v>
      </c>
      <c r="AY3779" s="260" t="s">
        <v>251</v>
      </c>
    </row>
    <row r="3780" s="13" customFormat="1">
      <c r="A3780" s="13"/>
      <c r="B3780" s="249"/>
      <c r="C3780" s="250"/>
      <c r="D3780" s="251" t="s">
        <v>260</v>
      </c>
      <c r="E3780" s="252" t="s">
        <v>1</v>
      </c>
      <c r="F3780" s="253" t="s">
        <v>3413</v>
      </c>
      <c r="G3780" s="250"/>
      <c r="H3780" s="254">
        <v>3.6400000000000001</v>
      </c>
      <c r="I3780" s="255"/>
      <c r="J3780" s="250"/>
      <c r="K3780" s="250"/>
      <c r="L3780" s="256"/>
      <c r="M3780" s="257"/>
      <c r="N3780" s="258"/>
      <c r="O3780" s="258"/>
      <c r="P3780" s="258"/>
      <c r="Q3780" s="258"/>
      <c r="R3780" s="258"/>
      <c r="S3780" s="258"/>
      <c r="T3780" s="25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60" t="s">
        <v>260</v>
      </c>
      <c r="AU3780" s="260" t="s">
        <v>93</v>
      </c>
      <c r="AV3780" s="13" t="s">
        <v>93</v>
      </c>
      <c r="AW3780" s="13" t="s">
        <v>40</v>
      </c>
      <c r="AX3780" s="13" t="s">
        <v>84</v>
      </c>
      <c r="AY3780" s="260" t="s">
        <v>251</v>
      </c>
    </row>
    <row r="3781" s="13" customFormat="1">
      <c r="A3781" s="13"/>
      <c r="B3781" s="249"/>
      <c r="C3781" s="250"/>
      <c r="D3781" s="251" t="s">
        <v>260</v>
      </c>
      <c r="E3781" s="252" t="s">
        <v>1</v>
      </c>
      <c r="F3781" s="253" t="s">
        <v>3414</v>
      </c>
      <c r="G3781" s="250"/>
      <c r="H3781" s="254">
        <v>3.6400000000000001</v>
      </c>
      <c r="I3781" s="255"/>
      <c r="J3781" s="250"/>
      <c r="K3781" s="250"/>
      <c r="L3781" s="256"/>
      <c r="M3781" s="257"/>
      <c r="N3781" s="258"/>
      <c r="O3781" s="258"/>
      <c r="P3781" s="258"/>
      <c r="Q3781" s="258"/>
      <c r="R3781" s="258"/>
      <c r="S3781" s="258"/>
      <c r="T3781" s="25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60" t="s">
        <v>260</v>
      </c>
      <c r="AU3781" s="260" t="s">
        <v>93</v>
      </c>
      <c r="AV3781" s="13" t="s">
        <v>93</v>
      </c>
      <c r="AW3781" s="13" t="s">
        <v>40</v>
      </c>
      <c r="AX3781" s="13" t="s">
        <v>84</v>
      </c>
      <c r="AY3781" s="260" t="s">
        <v>251</v>
      </c>
    </row>
    <row r="3782" s="16" customFormat="1">
      <c r="A3782" s="16"/>
      <c r="B3782" s="283"/>
      <c r="C3782" s="284"/>
      <c r="D3782" s="251" t="s">
        <v>260</v>
      </c>
      <c r="E3782" s="285" t="s">
        <v>1</v>
      </c>
      <c r="F3782" s="286" t="s">
        <v>329</v>
      </c>
      <c r="G3782" s="284"/>
      <c r="H3782" s="287">
        <v>75.549999999999997</v>
      </c>
      <c r="I3782" s="288"/>
      <c r="J3782" s="284"/>
      <c r="K3782" s="284"/>
      <c r="L3782" s="289"/>
      <c r="M3782" s="290"/>
      <c r="N3782" s="291"/>
      <c r="O3782" s="291"/>
      <c r="P3782" s="291"/>
      <c r="Q3782" s="291"/>
      <c r="R3782" s="291"/>
      <c r="S3782" s="291"/>
      <c r="T3782" s="292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T3782" s="293" t="s">
        <v>260</v>
      </c>
      <c r="AU3782" s="293" t="s">
        <v>93</v>
      </c>
      <c r="AV3782" s="16" t="s">
        <v>273</v>
      </c>
      <c r="AW3782" s="16" t="s">
        <v>40</v>
      </c>
      <c r="AX3782" s="16" t="s">
        <v>84</v>
      </c>
      <c r="AY3782" s="293" t="s">
        <v>251</v>
      </c>
    </row>
    <row r="3783" s="15" customFormat="1">
      <c r="A3783" s="15"/>
      <c r="B3783" s="272"/>
      <c r="C3783" s="273"/>
      <c r="D3783" s="251" t="s">
        <v>260</v>
      </c>
      <c r="E3783" s="274" t="s">
        <v>1</v>
      </c>
      <c r="F3783" s="275" t="s">
        <v>630</v>
      </c>
      <c r="G3783" s="273"/>
      <c r="H3783" s="274" t="s">
        <v>1</v>
      </c>
      <c r="I3783" s="276"/>
      <c r="J3783" s="273"/>
      <c r="K3783" s="273"/>
      <c r="L3783" s="277"/>
      <c r="M3783" s="278"/>
      <c r="N3783" s="279"/>
      <c r="O3783" s="279"/>
      <c r="P3783" s="279"/>
      <c r="Q3783" s="279"/>
      <c r="R3783" s="279"/>
      <c r="S3783" s="279"/>
      <c r="T3783" s="280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81" t="s">
        <v>260</v>
      </c>
      <c r="AU3783" s="281" t="s">
        <v>93</v>
      </c>
      <c r="AV3783" s="15" t="s">
        <v>91</v>
      </c>
      <c r="AW3783" s="15" t="s">
        <v>40</v>
      </c>
      <c r="AX3783" s="15" t="s">
        <v>84</v>
      </c>
      <c r="AY3783" s="281" t="s">
        <v>251</v>
      </c>
    </row>
    <row r="3784" s="13" customFormat="1">
      <c r="A3784" s="13"/>
      <c r="B3784" s="249"/>
      <c r="C3784" s="250"/>
      <c r="D3784" s="251" t="s">
        <v>260</v>
      </c>
      <c r="E3784" s="252" t="s">
        <v>1</v>
      </c>
      <c r="F3784" s="253" t="s">
        <v>3415</v>
      </c>
      <c r="G3784" s="250"/>
      <c r="H3784" s="254">
        <v>3.6400000000000001</v>
      </c>
      <c r="I3784" s="255"/>
      <c r="J3784" s="250"/>
      <c r="K3784" s="250"/>
      <c r="L3784" s="256"/>
      <c r="M3784" s="257"/>
      <c r="N3784" s="258"/>
      <c r="O3784" s="258"/>
      <c r="P3784" s="258"/>
      <c r="Q3784" s="258"/>
      <c r="R3784" s="258"/>
      <c r="S3784" s="258"/>
      <c r="T3784" s="25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60" t="s">
        <v>260</v>
      </c>
      <c r="AU3784" s="260" t="s">
        <v>93</v>
      </c>
      <c r="AV3784" s="13" t="s">
        <v>93</v>
      </c>
      <c r="AW3784" s="13" t="s">
        <v>40</v>
      </c>
      <c r="AX3784" s="13" t="s">
        <v>84</v>
      </c>
      <c r="AY3784" s="260" t="s">
        <v>251</v>
      </c>
    </row>
    <row r="3785" s="13" customFormat="1">
      <c r="A3785" s="13"/>
      <c r="B3785" s="249"/>
      <c r="C3785" s="250"/>
      <c r="D3785" s="251" t="s">
        <v>260</v>
      </c>
      <c r="E3785" s="252" t="s">
        <v>1</v>
      </c>
      <c r="F3785" s="253" t="s">
        <v>3416</v>
      </c>
      <c r="G3785" s="250"/>
      <c r="H3785" s="254">
        <v>3.6400000000000001</v>
      </c>
      <c r="I3785" s="255"/>
      <c r="J3785" s="250"/>
      <c r="K3785" s="250"/>
      <c r="L3785" s="256"/>
      <c r="M3785" s="257"/>
      <c r="N3785" s="258"/>
      <c r="O3785" s="258"/>
      <c r="P3785" s="258"/>
      <c r="Q3785" s="258"/>
      <c r="R3785" s="258"/>
      <c r="S3785" s="258"/>
      <c r="T3785" s="25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60" t="s">
        <v>260</v>
      </c>
      <c r="AU3785" s="260" t="s">
        <v>93</v>
      </c>
      <c r="AV3785" s="13" t="s">
        <v>93</v>
      </c>
      <c r="AW3785" s="13" t="s">
        <v>40</v>
      </c>
      <c r="AX3785" s="13" t="s">
        <v>84</v>
      </c>
      <c r="AY3785" s="260" t="s">
        <v>251</v>
      </c>
    </row>
    <row r="3786" s="13" customFormat="1">
      <c r="A3786" s="13"/>
      <c r="B3786" s="249"/>
      <c r="C3786" s="250"/>
      <c r="D3786" s="251" t="s">
        <v>260</v>
      </c>
      <c r="E3786" s="252" t="s">
        <v>1</v>
      </c>
      <c r="F3786" s="253" t="s">
        <v>3417</v>
      </c>
      <c r="G3786" s="250"/>
      <c r="H3786" s="254">
        <v>3.6400000000000001</v>
      </c>
      <c r="I3786" s="255"/>
      <c r="J3786" s="250"/>
      <c r="K3786" s="250"/>
      <c r="L3786" s="256"/>
      <c r="M3786" s="257"/>
      <c r="N3786" s="258"/>
      <c r="O3786" s="258"/>
      <c r="P3786" s="258"/>
      <c r="Q3786" s="258"/>
      <c r="R3786" s="258"/>
      <c r="S3786" s="258"/>
      <c r="T3786" s="259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60" t="s">
        <v>260</v>
      </c>
      <c r="AU3786" s="260" t="s">
        <v>93</v>
      </c>
      <c r="AV3786" s="13" t="s">
        <v>93</v>
      </c>
      <c r="AW3786" s="13" t="s">
        <v>40</v>
      </c>
      <c r="AX3786" s="13" t="s">
        <v>84</v>
      </c>
      <c r="AY3786" s="260" t="s">
        <v>251</v>
      </c>
    </row>
    <row r="3787" s="13" customFormat="1">
      <c r="A3787" s="13"/>
      <c r="B3787" s="249"/>
      <c r="C3787" s="250"/>
      <c r="D3787" s="251" t="s">
        <v>260</v>
      </c>
      <c r="E3787" s="252" t="s">
        <v>1</v>
      </c>
      <c r="F3787" s="253" t="s">
        <v>3418</v>
      </c>
      <c r="G3787" s="250"/>
      <c r="H3787" s="254">
        <v>3.6400000000000001</v>
      </c>
      <c r="I3787" s="255"/>
      <c r="J3787" s="250"/>
      <c r="K3787" s="250"/>
      <c r="L3787" s="256"/>
      <c r="M3787" s="257"/>
      <c r="N3787" s="258"/>
      <c r="O3787" s="258"/>
      <c r="P3787" s="258"/>
      <c r="Q3787" s="258"/>
      <c r="R3787" s="258"/>
      <c r="S3787" s="258"/>
      <c r="T3787" s="25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60" t="s">
        <v>260</v>
      </c>
      <c r="AU3787" s="260" t="s">
        <v>93</v>
      </c>
      <c r="AV3787" s="13" t="s">
        <v>93</v>
      </c>
      <c r="AW3787" s="13" t="s">
        <v>40</v>
      </c>
      <c r="AX3787" s="13" t="s">
        <v>84</v>
      </c>
      <c r="AY3787" s="260" t="s">
        <v>251</v>
      </c>
    </row>
    <row r="3788" s="13" customFormat="1">
      <c r="A3788" s="13"/>
      <c r="B3788" s="249"/>
      <c r="C3788" s="250"/>
      <c r="D3788" s="251" t="s">
        <v>260</v>
      </c>
      <c r="E3788" s="252" t="s">
        <v>1</v>
      </c>
      <c r="F3788" s="253" t="s">
        <v>3419</v>
      </c>
      <c r="G3788" s="250"/>
      <c r="H3788" s="254">
        <v>3.6400000000000001</v>
      </c>
      <c r="I3788" s="255"/>
      <c r="J3788" s="250"/>
      <c r="K3788" s="250"/>
      <c r="L3788" s="256"/>
      <c r="M3788" s="257"/>
      <c r="N3788" s="258"/>
      <c r="O3788" s="258"/>
      <c r="P3788" s="258"/>
      <c r="Q3788" s="258"/>
      <c r="R3788" s="258"/>
      <c r="S3788" s="258"/>
      <c r="T3788" s="259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60" t="s">
        <v>260</v>
      </c>
      <c r="AU3788" s="260" t="s">
        <v>93</v>
      </c>
      <c r="AV3788" s="13" t="s">
        <v>93</v>
      </c>
      <c r="AW3788" s="13" t="s">
        <v>40</v>
      </c>
      <c r="AX3788" s="13" t="s">
        <v>84</v>
      </c>
      <c r="AY3788" s="260" t="s">
        <v>251</v>
      </c>
    </row>
    <row r="3789" s="13" customFormat="1">
      <c r="A3789" s="13"/>
      <c r="B3789" s="249"/>
      <c r="C3789" s="250"/>
      <c r="D3789" s="251" t="s">
        <v>260</v>
      </c>
      <c r="E3789" s="252" t="s">
        <v>1</v>
      </c>
      <c r="F3789" s="253" t="s">
        <v>3420</v>
      </c>
      <c r="G3789" s="250"/>
      <c r="H3789" s="254">
        <v>3.6400000000000001</v>
      </c>
      <c r="I3789" s="255"/>
      <c r="J3789" s="250"/>
      <c r="K3789" s="250"/>
      <c r="L3789" s="256"/>
      <c r="M3789" s="257"/>
      <c r="N3789" s="258"/>
      <c r="O3789" s="258"/>
      <c r="P3789" s="258"/>
      <c r="Q3789" s="258"/>
      <c r="R3789" s="258"/>
      <c r="S3789" s="258"/>
      <c r="T3789" s="259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60" t="s">
        <v>260</v>
      </c>
      <c r="AU3789" s="260" t="s">
        <v>93</v>
      </c>
      <c r="AV3789" s="13" t="s">
        <v>93</v>
      </c>
      <c r="AW3789" s="13" t="s">
        <v>40</v>
      </c>
      <c r="AX3789" s="13" t="s">
        <v>84</v>
      </c>
      <c r="AY3789" s="260" t="s">
        <v>251</v>
      </c>
    </row>
    <row r="3790" s="13" customFormat="1">
      <c r="A3790" s="13"/>
      <c r="B3790" s="249"/>
      <c r="C3790" s="250"/>
      <c r="D3790" s="251" t="s">
        <v>260</v>
      </c>
      <c r="E3790" s="252" t="s">
        <v>1</v>
      </c>
      <c r="F3790" s="253" t="s">
        <v>3421</v>
      </c>
      <c r="G3790" s="250"/>
      <c r="H3790" s="254">
        <v>3.6400000000000001</v>
      </c>
      <c r="I3790" s="255"/>
      <c r="J3790" s="250"/>
      <c r="K3790" s="250"/>
      <c r="L3790" s="256"/>
      <c r="M3790" s="257"/>
      <c r="N3790" s="258"/>
      <c r="O3790" s="258"/>
      <c r="P3790" s="258"/>
      <c r="Q3790" s="258"/>
      <c r="R3790" s="258"/>
      <c r="S3790" s="258"/>
      <c r="T3790" s="259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60" t="s">
        <v>260</v>
      </c>
      <c r="AU3790" s="260" t="s">
        <v>93</v>
      </c>
      <c r="AV3790" s="13" t="s">
        <v>93</v>
      </c>
      <c r="AW3790" s="13" t="s">
        <v>40</v>
      </c>
      <c r="AX3790" s="13" t="s">
        <v>84</v>
      </c>
      <c r="AY3790" s="260" t="s">
        <v>251</v>
      </c>
    </row>
    <row r="3791" s="13" customFormat="1">
      <c r="A3791" s="13"/>
      <c r="B3791" s="249"/>
      <c r="C3791" s="250"/>
      <c r="D3791" s="251" t="s">
        <v>260</v>
      </c>
      <c r="E3791" s="252" t="s">
        <v>1</v>
      </c>
      <c r="F3791" s="253" t="s">
        <v>3422</v>
      </c>
      <c r="G3791" s="250"/>
      <c r="H3791" s="254">
        <v>3.6400000000000001</v>
      </c>
      <c r="I3791" s="255"/>
      <c r="J3791" s="250"/>
      <c r="K3791" s="250"/>
      <c r="L3791" s="256"/>
      <c r="M3791" s="257"/>
      <c r="N3791" s="258"/>
      <c r="O3791" s="258"/>
      <c r="P3791" s="258"/>
      <c r="Q3791" s="258"/>
      <c r="R3791" s="258"/>
      <c r="S3791" s="258"/>
      <c r="T3791" s="259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60" t="s">
        <v>260</v>
      </c>
      <c r="AU3791" s="260" t="s">
        <v>93</v>
      </c>
      <c r="AV3791" s="13" t="s">
        <v>93</v>
      </c>
      <c r="AW3791" s="13" t="s">
        <v>40</v>
      </c>
      <c r="AX3791" s="13" t="s">
        <v>84</v>
      </c>
      <c r="AY3791" s="260" t="s">
        <v>251</v>
      </c>
    </row>
    <row r="3792" s="13" customFormat="1">
      <c r="A3792" s="13"/>
      <c r="B3792" s="249"/>
      <c r="C3792" s="250"/>
      <c r="D3792" s="251" t="s">
        <v>260</v>
      </c>
      <c r="E3792" s="252" t="s">
        <v>1</v>
      </c>
      <c r="F3792" s="253" t="s">
        <v>3423</v>
      </c>
      <c r="G3792" s="250"/>
      <c r="H3792" s="254">
        <v>3.6400000000000001</v>
      </c>
      <c r="I3792" s="255"/>
      <c r="J3792" s="250"/>
      <c r="K3792" s="250"/>
      <c r="L3792" s="256"/>
      <c r="M3792" s="257"/>
      <c r="N3792" s="258"/>
      <c r="O3792" s="258"/>
      <c r="P3792" s="258"/>
      <c r="Q3792" s="258"/>
      <c r="R3792" s="258"/>
      <c r="S3792" s="258"/>
      <c r="T3792" s="25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60" t="s">
        <v>260</v>
      </c>
      <c r="AU3792" s="260" t="s">
        <v>93</v>
      </c>
      <c r="AV3792" s="13" t="s">
        <v>93</v>
      </c>
      <c r="AW3792" s="13" t="s">
        <v>40</v>
      </c>
      <c r="AX3792" s="13" t="s">
        <v>84</v>
      </c>
      <c r="AY3792" s="260" t="s">
        <v>251</v>
      </c>
    </row>
    <row r="3793" s="13" customFormat="1">
      <c r="A3793" s="13"/>
      <c r="B3793" s="249"/>
      <c r="C3793" s="250"/>
      <c r="D3793" s="251" t="s">
        <v>260</v>
      </c>
      <c r="E3793" s="252" t="s">
        <v>1</v>
      </c>
      <c r="F3793" s="253" t="s">
        <v>3424</v>
      </c>
      <c r="G3793" s="250"/>
      <c r="H3793" s="254">
        <v>3.6400000000000001</v>
      </c>
      <c r="I3793" s="255"/>
      <c r="J3793" s="250"/>
      <c r="K3793" s="250"/>
      <c r="L3793" s="256"/>
      <c r="M3793" s="257"/>
      <c r="N3793" s="258"/>
      <c r="O3793" s="258"/>
      <c r="P3793" s="258"/>
      <c r="Q3793" s="258"/>
      <c r="R3793" s="258"/>
      <c r="S3793" s="258"/>
      <c r="T3793" s="259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60" t="s">
        <v>260</v>
      </c>
      <c r="AU3793" s="260" t="s">
        <v>93</v>
      </c>
      <c r="AV3793" s="13" t="s">
        <v>93</v>
      </c>
      <c r="AW3793" s="13" t="s">
        <v>40</v>
      </c>
      <c r="AX3793" s="13" t="s">
        <v>84</v>
      </c>
      <c r="AY3793" s="260" t="s">
        <v>251</v>
      </c>
    </row>
    <row r="3794" s="13" customFormat="1">
      <c r="A3794" s="13"/>
      <c r="B3794" s="249"/>
      <c r="C3794" s="250"/>
      <c r="D3794" s="251" t="s">
        <v>260</v>
      </c>
      <c r="E3794" s="252" t="s">
        <v>1</v>
      </c>
      <c r="F3794" s="253" t="s">
        <v>3425</v>
      </c>
      <c r="G3794" s="250"/>
      <c r="H3794" s="254">
        <v>3.6400000000000001</v>
      </c>
      <c r="I3794" s="255"/>
      <c r="J3794" s="250"/>
      <c r="K3794" s="250"/>
      <c r="L3794" s="256"/>
      <c r="M3794" s="257"/>
      <c r="N3794" s="258"/>
      <c r="O3794" s="258"/>
      <c r="P3794" s="258"/>
      <c r="Q3794" s="258"/>
      <c r="R3794" s="258"/>
      <c r="S3794" s="258"/>
      <c r="T3794" s="25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60" t="s">
        <v>260</v>
      </c>
      <c r="AU3794" s="260" t="s">
        <v>93</v>
      </c>
      <c r="AV3794" s="13" t="s">
        <v>93</v>
      </c>
      <c r="AW3794" s="13" t="s">
        <v>40</v>
      </c>
      <c r="AX3794" s="13" t="s">
        <v>84</v>
      </c>
      <c r="AY3794" s="260" t="s">
        <v>251</v>
      </c>
    </row>
    <row r="3795" s="13" customFormat="1">
      <c r="A3795" s="13"/>
      <c r="B3795" s="249"/>
      <c r="C3795" s="250"/>
      <c r="D3795" s="251" t="s">
        <v>260</v>
      </c>
      <c r="E3795" s="252" t="s">
        <v>1</v>
      </c>
      <c r="F3795" s="253" t="s">
        <v>3426</v>
      </c>
      <c r="G3795" s="250"/>
      <c r="H3795" s="254">
        <v>6.3899999999999997</v>
      </c>
      <c r="I3795" s="255"/>
      <c r="J3795" s="250"/>
      <c r="K3795" s="250"/>
      <c r="L3795" s="256"/>
      <c r="M3795" s="257"/>
      <c r="N3795" s="258"/>
      <c r="O3795" s="258"/>
      <c r="P3795" s="258"/>
      <c r="Q3795" s="258"/>
      <c r="R3795" s="258"/>
      <c r="S3795" s="258"/>
      <c r="T3795" s="259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60" t="s">
        <v>260</v>
      </c>
      <c r="AU3795" s="260" t="s">
        <v>93</v>
      </c>
      <c r="AV3795" s="13" t="s">
        <v>93</v>
      </c>
      <c r="AW3795" s="13" t="s">
        <v>40</v>
      </c>
      <c r="AX3795" s="13" t="s">
        <v>84</v>
      </c>
      <c r="AY3795" s="260" t="s">
        <v>251</v>
      </c>
    </row>
    <row r="3796" s="13" customFormat="1">
      <c r="A3796" s="13"/>
      <c r="B3796" s="249"/>
      <c r="C3796" s="250"/>
      <c r="D3796" s="251" t="s">
        <v>260</v>
      </c>
      <c r="E3796" s="252" t="s">
        <v>1</v>
      </c>
      <c r="F3796" s="253" t="s">
        <v>3427</v>
      </c>
      <c r="G3796" s="250"/>
      <c r="H3796" s="254">
        <v>3.6400000000000001</v>
      </c>
      <c r="I3796" s="255"/>
      <c r="J3796" s="250"/>
      <c r="K3796" s="250"/>
      <c r="L3796" s="256"/>
      <c r="M3796" s="257"/>
      <c r="N3796" s="258"/>
      <c r="O3796" s="258"/>
      <c r="P3796" s="258"/>
      <c r="Q3796" s="258"/>
      <c r="R3796" s="258"/>
      <c r="S3796" s="258"/>
      <c r="T3796" s="25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60" t="s">
        <v>260</v>
      </c>
      <c r="AU3796" s="260" t="s">
        <v>93</v>
      </c>
      <c r="AV3796" s="13" t="s">
        <v>93</v>
      </c>
      <c r="AW3796" s="13" t="s">
        <v>40</v>
      </c>
      <c r="AX3796" s="13" t="s">
        <v>84</v>
      </c>
      <c r="AY3796" s="260" t="s">
        <v>251</v>
      </c>
    </row>
    <row r="3797" s="13" customFormat="1">
      <c r="A3797" s="13"/>
      <c r="B3797" s="249"/>
      <c r="C3797" s="250"/>
      <c r="D3797" s="251" t="s">
        <v>260</v>
      </c>
      <c r="E3797" s="252" t="s">
        <v>1</v>
      </c>
      <c r="F3797" s="253" t="s">
        <v>3428</v>
      </c>
      <c r="G3797" s="250"/>
      <c r="H3797" s="254">
        <v>3.6400000000000001</v>
      </c>
      <c r="I3797" s="255"/>
      <c r="J3797" s="250"/>
      <c r="K3797" s="250"/>
      <c r="L3797" s="256"/>
      <c r="M3797" s="257"/>
      <c r="N3797" s="258"/>
      <c r="O3797" s="258"/>
      <c r="P3797" s="258"/>
      <c r="Q3797" s="258"/>
      <c r="R3797" s="258"/>
      <c r="S3797" s="258"/>
      <c r="T3797" s="259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60" t="s">
        <v>260</v>
      </c>
      <c r="AU3797" s="260" t="s">
        <v>93</v>
      </c>
      <c r="AV3797" s="13" t="s">
        <v>93</v>
      </c>
      <c r="AW3797" s="13" t="s">
        <v>40</v>
      </c>
      <c r="AX3797" s="13" t="s">
        <v>84</v>
      </c>
      <c r="AY3797" s="260" t="s">
        <v>251</v>
      </c>
    </row>
    <row r="3798" s="13" customFormat="1">
      <c r="A3798" s="13"/>
      <c r="B3798" s="249"/>
      <c r="C3798" s="250"/>
      <c r="D3798" s="251" t="s">
        <v>260</v>
      </c>
      <c r="E3798" s="252" t="s">
        <v>1</v>
      </c>
      <c r="F3798" s="253" t="s">
        <v>3429</v>
      </c>
      <c r="G3798" s="250"/>
      <c r="H3798" s="254">
        <v>3.6400000000000001</v>
      </c>
      <c r="I3798" s="255"/>
      <c r="J3798" s="250"/>
      <c r="K3798" s="250"/>
      <c r="L3798" s="256"/>
      <c r="M3798" s="257"/>
      <c r="N3798" s="258"/>
      <c r="O3798" s="258"/>
      <c r="P3798" s="258"/>
      <c r="Q3798" s="258"/>
      <c r="R3798" s="258"/>
      <c r="S3798" s="258"/>
      <c r="T3798" s="25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60" t="s">
        <v>260</v>
      </c>
      <c r="AU3798" s="260" t="s">
        <v>93</v>
      </c>
      <c r="AV3798" s="13" t="s">
        <v>93</v>
      </c>
      <c r="AW3798" s="13" t="s">
        <v>40</v>
      </c>
      <c r="AX3798" s="13" t="s">
        <v>84</v>
      </c>
      <c r="AY3798" s="260" t="s">
        <v>251</v>
      </c>
    </row>
    <row r="3799" s="13" customFormat="1">
      <c r="A3799" s="13"/>
      <c r="B3799" s="249"/>
      <c r="C3799" s="250"/>
      <c r="D3799" s="251" t="s">
        <v>260</v>
      </c>
      <c r="E3799" s="252" t="s">
        <v>1</v>
      </c>
      <c r="F3799" s="253" t="s">
        <v>3430</v>
      </c>
      <c r="G3799" s="250"/>
      <c r="H3799" s="254">
        <v>3.6400000000000001</v>
      </c>
      <c r="I3799" s="255"/>
      <c r="J3799" s="250"/>
      <c r="K3799" s="250"/>
      <c r="L3799" s="256"/>
      <c r="M3799" s="257"/>
      <c r="N3799" s="258"/>
      <c r="O3799" s="258"/>
      <c r="P3799" s="258"/>
      <c r="Q3799" s="258"/>
      <c r="R3799" s="258"/>
      <c r="S3799" s="258"/>
      <c r="T3799" s="259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60" t="s">
        <v>260</v>
      </c>
      <c r="AU3799" s="260" t="s">
        <v>93</v>
      </c>
      <c r="AV3799" s="13" t="s">
        <v>93</v>
      </c>
      <c r="AW3799" s="13" t="s">
        <v>40</v>
      </c>
      <c r="AX3799" s="13" t="s">
        <v>84</v>
      </c>
      <c r="AY3799" s="260" t="s">
        <v>251</v>
      </c>
    </row>
    <row r="3800" s="13" customFormat="1">
      <c r="A3800" s="13"/>
      <c r="B3800" s="249"/>
      <c r="C3800" s="250"/>
      <c r="D3800" s="251" t="s">
        <v>260</v>
      </c>
      <c r="E3800" s="252" t="s">
        <v>1</v>
      </c>
      <c r="F3800" s="253" t="s">
        <v>3431</v>
      </c>
      <c r="G3800" s="250"/>
      <c r="H3800" s="254">
        <v>3.6400000000000001</v>
      </c>
      <c r="I3800" s="255"/>
      <c r="J3800" s="250"/>
      <c r="K3800" s="250"/>
      <c r="L3800" s="256"/>
      <c r="M3800" s="257"/>
      <c r="N3800" s="258"/>
      <c r="O3800" s="258"/>
      <c r="P3800" s="258"/>
      <c r="Q3800" s="258"/>
      <c r="R3800" s="258"/>
      <c r="S3800" s="258"/>
      <c r="T3800" s="25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60" t="s">
        <v>260</v>
      </c>
      <c r="AU3800" s="260" t="s">
        <v>93</v>
      </c>
      <c r="AV3800" s="13" t="s">
        <v>93</v>
      </c>
      <c r="AW3800" s="13" t="s">
        <v>40</v>
      </c>
      <c r="AX3800" s="13" t="s">
        <v>84</v>
      </c>
      <c r="AY3800" s="260" t="s">
        <v>251</v>
      </c>
    </row>
    <row r="3801" s="13" customFormat="1">
      <c r="A3801" s="13"/>
      <c r="B3801" s="249"/>
      <c r="C3801" s="250"/>
      <c r="D3801" s="251" t="s">
        <v>260</v>
      </c>
      <c r="E3801" s="252" t="s">
        <v>1</v>
      </c>
      <c r="F3801" s="253" t="s">
        <v>3432</v>
      </c>
      <c r="G3801" s="250"/>
      <c r="H3801" s="254">
        <v>3.6400000000000001</v>
      </c>
      <c r="I3801" s="255"/>
      <c r="J3801" s="250"/>
      <c r="K3801" s="250"/>
      <c r="L3801" s="256"/>
      <c r="M3801" s="257"/>
      <c r="N3801" s="258"/>
      <c r="O3801" s="258"/>
      <c r="P3801" s="258"/>
      <c r="Q3801" s="258"/>
      <c r="R3801" s="258"/>
      <c r="S3801" s="258"/>
      <c r="T3801" s="259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60" t="s">
        <v>260</v>
      </c>
      <c r="AU3801" s="260" t="s">
        <v>93</v>
      </c>
      <c r="AV3801" s="13" t="s">
        <v>93</v>
      </c>
      <c r="AW3801" s="13" t="s">
        <v>40</v>
      </c>
      <c r="AX3801" s="13" t="s">
        <v>84</v>
      </c>
      <c r="AY3801" s="260" t="s">
        <v>251</v>
      </c>
    </row>
    <row r="3802" s="13" customFormat="1">
      <c r="A3802" s="13"/>
      <c r="B3802" s="249"/>
      <c r="C3802" s="250"/>
      <c r="D3802" s="251" t="s">
        <v>260</v>
      </c>
      <c r="E3802" s="252" t="s">
        <v>1</v>
      </c>
      <c r="F3802" s="253" t="s">
        <v>3433</v>
      </c>
      <c r="G3802" s="250"/>
      <c r="H3802" s="254">
        <v>3.6400000000000001</v>
      </c>
      <c r="I3802" s="255"/>
      <c r="J3802" s="250"/>
      <c r="K3802" s="250"/>
      <c r="L3802" s="256"/>
      <c r="M3802" s="257"/>
      <c r="N3802" s="258"/>
      <c r="O3802" s="258"/>
      <c r="P3802" s="258"/>
      <c r="Q3802" s="258"/>
      <c r="R3802" s="258"/>
      <c r="S3802" s="258"/>
      <c r="T3802" s="25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60" t="s">
        <v>260</v>
      </c>
      <c r="AU3802" s="260" t="s">
        <v>93</v>
      </c>
      <c r="AV3802" s="13" t="s">
        <v>93</v>
      </c>
      <c r="AW3802" s="13" t="s">
        <v>40</v>
      </c>
      <c r="AX3802" s="13" t="s">
        <v>84</v>
      </c>
      <c r="AY3802" s="260" t="s">
        <v>251</v>
      </c>
    </row>
    <row r="3803" s="13" customFormat="1">
      <c r="A3803" s="13"/>
      <c r="B3803" s="249"/>
      <c r="C3803" s="250"/>
      <c r="D3803" s="251" t="s">
        <v>260</v>
      </c>
      <c r="E3803" s="252" t="s">
        <v>1</v>
      </c>
      <c r="F3803" s="253" t="s">
        <v>3434</v>
      </c>
      <c r="G3803" s="250"/>
      <c r="H3803" s="254">
        <v>3.6400000000000001</v>
      </c>
      <c r="I3803" s="255"/>
      <c r="J3803" s="250"/>
      <c r="K3803" s="250"/>
      <c r="L3803" s="256"/>
      <c r="M3803" s="257"/>
      <c r="N3803" s="258"/>
      <c r="O3803" s="258"/>
      <c r="P3803" s="258"/>
      <c r="Q3803" s="258"/>
      <c r="R3803" s="258"/>
      <c r="S3803" s="258"/>
      <c r="T3803" s="259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60" t="s">
        <v>260</v>
      </c>
      <c r="AU3803" s="260" t="s">
        <v>93</v>
      </c>
      <c r="AV3803" s="13" t="s">
        <v>93</v>
      </c>
      <c r="AW3803" s="13" t="s">
        <v>40</v>
      </c>
      <c r="AX3803" s="13" t="s">
        <v>84</v>
      </c>
      <c r="AY3803" s="260" t="s">
        <v>251</v>
      </c>
    </row>
    <row r="3804" s="16" customFormat="1">
      <c r="A3804" s="16"/>
      <c r="B3804" s="283"/>
      <c r="C3804" s="284"/>
      <c r="D3804" s="251" t="s">
        <v>260</v>
      </c>
      <c r="E3804" s="285" t="s">
        <v>1</v>
      </c>
      <c r="F3804" s="286" t="s">
        <v>329</v>
      </c>
      <c r="G3804" s="284"/>
      <c r="H3804" s="287">
        <v>75.549999999999997</v>
      </c>
      <c r="I3804" s="288"/>
      <c r="J3804" s="284"/>
      <c r="K3804" s="284"/>
      <c r="L3804" s="289"/>
      <c r="M3804" s="290"/>
      <c r="N3804" s="291"/>
      <c r="O3804" s="291"/>
      <c r="P3804" s="291"/>
      <c r="Q3804" s="291"/>
      <c r="R3804" s="291"/>
      <c r="S3804" s="291"/>
      <c r="T3804" s="292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T3804" s="293" t="s">
        <v>260</v>
      </c>
      <c r="AU3804" s="293" t="s">
        <v>93</v>
      </c>
      <c r="AV3804" s="16" t="s">
        <v>273</v>
      </c>
      <c r="AW3804" s="16" t="s">
        <v>40</v>
      </c>
      <c r="AX3804" s="16" t="s">
        <v>84</v>
      </c>
      <c r="AY3804" s="293" t="s">
        <v>251</v>
      </c>
    </row>
    <row r="3805" s="15" customFormat="1">
      <c r="A3805" s="15"/>
      <c r="B3805" s="272"/>
      <c r="C3805" s="273"/>
      <c r="D3805" s="251" t="s">
        <v>260</v>
      </c>
      <c r="E3805" s="274" t="s">
        <v>1</v>
      </c>
      <c r="F3805" s="275" t="s">
        <v>631</v>
      </c>
      <c r="G3805" s="273"/>
      <c r="H3805" s="274" t="s">
        <v>1</v>
      </c>
      <c r="I3805" s="276"/>
      <c r="J3805" s="273"/>
      <c r="K3805" s="273"/>
      <c r="L3805" s="277"/>
      <c r="M3805" s="278"/>
      <c r="N3805" s="279"/>
      <c r="O3805" s="279"/>
      <c r="P3805" s="279"/>
      <c r="Q3805" s="279"/>
      <c r="R3805" s="279"/>
      <c r="S3805" s="279"/>
      <c r="T3805" s="280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81" t="s">
        <v>260</v>
      </c>
      <c r="AU3805" s="281" t="s">
        <v>93</v>
      </c>
      <c r="AV3805" s="15" t="s">
        <v>91</v>
      </c>
      <c r="AW3805" s="15" t="s">
        <v>40</v>
      </c>
      <c r="AX3805" s="15" t="s">
        <v>84</v>
      </c>
      <c r="AY3805" s="281" t="s">
        <v>251</v>
      </c>
    </row>
    <row r="3806" s="13" customFormat="1">
      <c r="A3806" s="13"/>
      <c r="B3806" s="249"/>
      <c r="C3806" s="250"/>
      <c r="D3806" s="251" t="s">
        <v>260</v>
      </c>
      <c r="E3806" s="252" t="s">
        <v>1</v>
      </c>
      <c r="F3806" s="253" t="s">
        <v>3435</v>
      </c>
      <c r="G3806" s="250"/>
      <c r="H3806" s="254">
        <v>3.6400000000000001</v>
      </c>
      <c r="I3806" s="255"/>
      <c r="J3806" s="250"/>
      <c r="K3806" s="250"/>
      <c r="L3806" s="256"/>
      <c r="M3806" s="257"/>
      <c r="N3806" s="258"/>
      <c r="O3806" s="258"/>
      <c r="P3806" s="258"/>
      <c r="Q3806" s="258"/>
      <c r="R3806" s="258"/>
      <c r="S3806" s="258"/>
      <c r="T3806" s="25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60" t="s">
        <v>260</v>
      </c>
      <c r="AU3806" s="260" t="s">
        <v>93</v>
      </c>
      <c r="AV3806" s="13" t="s">
        <v>93</v>
      </c>
      <c r="AW3806" s="13" t="s">
        <v>40</v>
      </c>
      <c r="AX3806" s="13" t="s">
        <v>84</v>
      </c>
      <c r="AY3806" s="260" t="s">
        <v>251</v>
      </c>
    </row>
    <row r="3807" s="13" customFormat="1">
      <c r="A3807" s="13"/>
      <c r="B3807" s="249"/>
      <c r="C3807" s="250"/>
      <c r="D3807" s="251" t="s">
        <v>260</v>
      </c>
      <c r="E3807" s="252" t="s">
        <v>1</v>
      </c>
      <c r="F3807" s="253" t="s">
        <v>3436</v>
      </c>
      <c r="G3807" s="250"/>
      <c r="H3807" s="254">
        <v>3.6400000000000001</v>
      </c>
      <c r="I3807" s="255"/>
      <c r="J3807" s="250"/>
      <c r="K3807" s="250"/>
      <c r="L3807" s="256"/>
      <c r="M3807" s="257"/>
      <c r="N3807" s="258"/>
      <c r="O3807" s="258"/>
      <c r="P3807" s="258"/>
      <c r="Q3807" s="258"/>
      <c r="R3807" s="258"/>
      <c r="S3807" s="258"/>
      <c r="T3807" s="25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60" t="s">
        <v>260</v>
      </c>
      <c r="AU3807" s="260" t="s">
        <v>93</v>
      </c>
      <c r="AV3807" s="13" t="s">
        <v>93</v>
      </c>
      <c r="AW3807" s="13" t="s">
        <v>40</v>
      </c>
      <c r="AX3807" s="13" t="s">
        <v>84</v>
      </c>
      <c r="AY3807" s="260" t="s">
        <v>251</v>
      </c>
    </row>
    <row r="3808" s="13" customFormat="1">
      <c r="A3808" s="13"/>
      <c r="B3808" s="249"/>
      <c r="C3808" s="250"/>
      <c r="D3808" s="251" t="s">
        <v>260</v>
      </c>
      <c r="E3808" s="252" t="s">
        <v>1</v>
      </c>
      <c r="F3808" s="253" t="s">
        <v>3437</v>
      </c>
      <c r="G3808" s="250"/>
      <c r="H3808" s="254">
        <v>3.6400000000000001</v>
      </c>
      <c r="I3808" s="255"/>
      <c r="J3808" s="250"/>
      <c r="K3808" s="250"/>
      <c r="L3808" s="256"/>
      <c r="M3808" s="257"/>
      <c r="N3808" s="258"/>
      <c r="O3808" s="258"/>
      <c r="P3808" s="258"/>
      <c r="Q3808" s="258"/>
      <c r="R3808" s="258"/>
      <c r="S3808" s="258"/>
      <c r="T3808" s="25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60" t="s">
        <v>260</v>
      </c>
      <c r="AU3808" s="260" t="s">
        <v>93</v>
      </c>
      <c r="AV3808" s="13" t="s">
        <v>93</v>
      </c>
      <c r="AW3808" s="13" t="s">
        <v>40</v>
      </c>
      <c r="AX3808" s="13" t="s">
        <v>84</v>
      </c>
      <c r="AY3808" s="260" t="s">
        <v>251</v>
      </c>
    </row>
    <row r="3809" s="13" customFormat="1">
      <c r="A3809" s="13"/>
      <c r="B3809" s="249"/>
      <c r="C3809" s="250"/>
      <c r="D3809" s="251" t="s">
        <v>260</v>
      </c>
      <c r="E3809" s="252" t="s">
        <v>1</v>
      </c>
      <c r="F3809" s="253" t="s">
        <v>3438</v>
      </c>
      <c r="G3809" s="250"/>
      <c r="H3809" s="254">
        <v>3.6400000000000001</v>
      </c>
      <c r="I3809" s="255"/>
      <c r="J3809" s="250"/>
      <c r="K3809" s="250"/>
      <c r="L3809" s="256"/>
      <c r="M3809" s="257"/>
      <c r="N3809" s="258"/>
      <c r="O3809" s="258"/>
      <c r="P3809" s="258"/>
      <c r="Q3809" s="258"/>
      <c r="R3809" s="258"/>
      <c r="S3809" s="258"/>
      <c r="T3809" s="25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60" t="s">
        <v>260</v>
      </c>
      <c r="AU3809" s="260" t="s">
        <v>93</v>
      </c>
      <c r="AV3809" s="13" t="s">
        <v>93</v>
      </c>
      <c r="AW3809" s="13" t="s">
        <v>40</v>
      </c>
      <c r="AX3809" s="13" t="s">
        <v>84</v>
      </c>
      <c r="AY3809" s="260" t="s">
        <v>251</v>
      </c>
    </row>
    <row r="3810" s="13" customFormat="1">
      <c r="A3810" s="13"/>
      <c r="B3810" s="249"/>
      <c r="C3810" s="250"/>
      <c r="D3810" s="251" t="s">
        <v>260</v>
      </c>
      <c r="E3810" s="252" t="s">
        <v>1</v>
      </c>
      <c r="F3810" s="253" t="s">
        <v>3439</v>
      </c>
      <c r="G3810" s="250"/>
      <c r="H3810" s="254">
        <v>3.6400000000000001</v>
      </c>
      <c r="I3810" s="255"/>
      <c r="J3810" s="250"/>
      <c r="K3810" s="250"/>
      <c r="L3810" s="256"/>
      <c r="M3810" s="257"/>
      <c r="N3810" s="258"/>
      <c r="O3810" s="258"/>
      <c r="P3810" s="258"/>
      <c r="Q3810" s="258"/>
      <c r="R3810" s="258"/>
      <c r="S3810" s="258"/>
      <c r="T3810" s="259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60" t="s">
        <v>260</v>
      </c>
      <c r="AU3810" s="260" t="s">
        <v>93</v>
      </c>
      <c r="AV3810" s="13" t="s">
        <v>93</v>
      </c>
      <c r="AW3810" s="13" t="s">
        <v>40</v>
      </c>
      <c r="AX3810" s="13" t="s">
        <v>84</v>
      </c>
      <c r="AY3810" s="260" t="s">
        <v>251</v>
      </c>
    </row>
    <row r="3811" s="13" customFormat="1">
      <c r="A3811" s="13"/>
      <c r="B3811" s="249"/>
      <c r="C3811" s="250"/>
      <c r="D3811" s="251" t="s">
        <v>260</v>
      </c>
      <c r="E3811" s="252" t="s">
        <v>1</v>
      </c>
      <c r="F3811" s="253" t="s">
        <v>3440</v>
      </c>
      <c r="G3811" s="250"/>
      <c r="H3811" s="254">
        <v>3.6400000000000001</v>
      </c>
      <c r="I3811" s="255"/>
      <c r="J3811" s="250"/>
      <c r="K3811" s="250"/>
      <c r="L3811" s="256"/>
      <c r="M3811" s="257"/>
      <c r="N3811" s="258"/>
      <c r="O3811" s="258"/>
      <c r="P3811" s="258"/>
      <c r="Q3811" s="258"/>
      <c r="R3811" s="258"/>
      <c r="S3811" s="258"/>
      <c r="T3811" s="25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60" t="s">
        <v>260</v>
      </c>
      <c r="AU3811" s="260" t="s">
        <v>93</v>
      </c>
      <c r="AV3811" s="13" t="s">
        <v>93</v>
      </c>
      <c r="AW3811" s="13" t="s">
        <v>40</v>
      </c>
      <c r="AX3811" s="13" t="s">
        <v>84</v>
      </c>
      <c r="AY3811" s="260" t="s">
        <v>251</v>
      </c>
    </row>
    <row r="3812" s="13" customFormat="1">
      <c r="A3812" s="13"/>
      <c r="B3812" s="249"/>
      <c r="C3812" s="250"/>
      <c r="D3812" s="251" t="s">
        <v>260</v>
      </c>
      <c r="E3812" s="252" t="s">
        <v>1</v>
      </c>
      <c r="F3812" s="253" t="s">
        <v>3441</v>
      </c>
      <c r="G3812" s="250"/>
      <c r="H3812" s="254">
        <v>3.6400000000000001</v>
      </c>
      <c r="I3812" s="255"/>
      <c r="J3812" s="250"/>
      <c r="K3812" s="250"/>
      <c r="L3812" s="256"/>
      <c r="M3812" s="257"/>
      <c r="N3812" s="258"/>
      <c r="O3812" s="258"/>
      <c r="P3812" s="258"/>
      <c r="Q3812" s="258"/>
      <c r="R3812" s="258"/>
      <c r="S3812" s="258"/>
      <c r="T3812" s="25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60" t="s">
        <v>260</v>
      </c>
      <c r="AU3812" s="260" t="s">
        <v>93</v>
      </c>
      <c r="AV3812" s="13" t="s">
        <v>93</v>
      </c>
      <c r="AW3812" s="13" t="s">
        <v>40</v>
      </c>
      <c r="AX3812" s="13" t="s">
        <v>84</v>
      </c>
      <c r="AY3812" s="260" t="s">
        <v>251</v>
      </c>
    </row>
    <row r="3813" s="13" customFormat="1">
      <c r="A3813" s="13"/>
      <c r="B3813" s="249"/>
      <c r="C3813" s="250"/>
      <c r="D3813" s="251" t="s">
        <v>260</v>
      </c>
      <c r="E3813" s="252" t="s">
        <v>1</v>
      </c>
      <c r="F3813" s="253" t="s">
        <v>3442</v>
      </c>
      <c r="G3813" s="250"/>
      <c r="H3813" s="254">
        <v>3.6400000000000001</v>
      </c>
      <c r="I3813" s="255"/>
      <c r="J3813" s="250"/>
      <c r="K3813" s="250"/>
      <c r="L3813" s="256"/>
      <c r="M3813" s="257"/>
      <c r="N3813" s="258"/>
      <c r="O3813" s="258"/>
      <c r="P3813" s="258"/>
      <c r="Q3813" s="258"/>
      <c r="R3813" s="258"/>
      <c r="S3813" s="258"/>
      <c r="T3813" s="25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60" t="s">
        <v>260</v>
      </c>
      <c r="AU3813" s="260" t="s">
        <v>93</v>
      </c>
      <c r="AV3813" s="13" t="s">
        <v>93</v>
      </c>
      <c r="AW3813" s="13" t="s">
        <v>40</v>
      </c>
      <c r="AX3813" s="13" t="s">
        <v>84</v>
      </c>
      <c r="AY3813" s="260" t="s">
        <v>251</v>
      </c>
    </row>
    <row r="3814" s="13" customFormat="1">
      <c r="A3814" s="13"/>
      <c r="B3814" s="249"/>
      <c r="C3814" s="250"/>
      <c r="D3814" s="251" t="s">
        <v>260</v>
      </c>
      <c r="E3814" s="252" t="s">
        <v>1</v>
      </c>
      <c r="F3814" s="253" t="s">
        <v>3443</v>
      </c>
      <c r="G3814" s="250"/>
      <c r="H3814" s="254">
        <v>3.6400000000000001</v>
      </c>
      <c r="I3814" s="255"/>
      <c r="J3814" s="250"/>
      <c r="K3814" s="250"/>
      <c r="L3814" s="256"/>
      <c r="M3814" s="257"/>
      <c r="N3814" s="258"/>
      <c r="O3814" s="258"/>
      <c r="P3814" s="258"/>
      <c r="Q3814" s="258"/>
      <c r="R3814" s="258"/>
      <c r="S3814" s="258"/>
      <c r="T3814" s="25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60" t="s">
        <v>260</v>
      </c>
      <c r="AU3814" s="260" t="s">
        <v>93</v>
      </c>
      <c r="AV3814" s="13" t="s">
        <v>93</v>
      </c>
      <c r="AW3814" s="13" t="s">
        <v>40</v>
      </c>
      <c r="AX3814" s="13" t="s">
        <v>84</v>
      </c>
      <c r="AY3814" s="260" t="s">
        <v>251</v>
      </c>
    </row>
    <row r="3815" s="13" customFormat="1">
      <c r="A3815" s="13"/>
      <c r="B3815" s="249"/>
      <c r="C3815" s="250"/>
      <c r="D3815" s="251" t="s">
        <v>260</v>
      </c>
      <c r="E3815" s="252" t="s">
        <v>1</v>
      </c>
      <c r="F3815" s="253" t="s">
        <v>3444</v>
      </c>
      <c r="G3815" s="250"/>
      <c r="H3815" s="254">
        <v>3.6400000000000001</v>
      </c>
      <c r="I3815" s="255"/>
      <c r="J3815" s="250"/>
      <c r="K3815" s="250"/>
      <c r="L3815" s="256"/>
      <c r="M3815" s="257"/>
      <c r="N3815" s="258"/>
      <c r="O3815" s="258"/>
      <c r="P3815" s="258"/>
      <c r="Q3815" s="258"/>
      <c r="R3815" s="258"/>
      <c r="S3815" s="258"/>
      <c r="T3815" s="25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60" t="s">
        <v>260</v>
      </c>
      <c r="AU3815" s="260" t="s">
        <v>93</v>
      </c>
      <c r="AV3815" s="13" t="s">
        <v>93</v>
      </c>
      <c r="AW3815" s="13" t="s">
        <v>40</v>
      </c>
      <c r="AX3815" s="13" t="s">
        <v>84</v>
      </c>
      <c r="AY3815" s="260" t="s">
        <v>251</v>
      </c>
    </row>
    <row r="3816" s="13" customFormat="1">
      <c r="A3816" s="13"/>
      <c r="B3816" s="249"/>
      <c r="C3816" s="250"/>
      <c r="D3816" s="251" t="s">
        <v>260</v>
      </c>
      <c r="E3816" s="252" t="s">
        <v>1</v>
      </c>
      <c r="F3816" s="253" t="s">
        <v>3445</v>
      </c>
      <c r="G3816" s="250"/>
      <c r="H3816" s="254">
        <v>3.6400000000000001</v>
      </c>
      <c r="I3816" s="255"/>
      <c r="J3816" s="250"/>
      <c r="K3816" s="250"/>
      <c r="L3816" s="256"/>
      <c r="M3816" s="257"/>
      <c r="N3816" s="258"/>
      <c r="O3816" s="258"/>
      <c r="P3816" s="258"/>
      <c r="Q3816" s="258"/>
      <c r="R3816" s="258"/>
      <c r="S3816" s="258"/>
      <c r="T3816" s="25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60" t="s">
        <v>260</v>
      </c>
      <c r="AU3816" s="260" t="s">
        <v>93</v>
      </c>
      <c r="AV3816" s="13" t="s">
        <v>93</v>
      </c>
      <c r="AW3816" s="13" t="s">
        <v>40</v>
      </c>
      <c r="AX3816" s="13" t="s">
        <v>84</v>
      </c>
      <c r="AY3816" s="260" t="s">
        <v>251</v>
      </c>
    </row>
    <row r="3817" s="13" customFormat="1">
      <c r="A3817" s="13"/>
      <c r="B3817" s="249"/>
      <c r="C3817" s="250"/>
      <c r="D3817" s="251" t="s">
        <v>260</v>
      </c>
      <c r="E3817" s="252" t="s">
        <v>1</v>
      </c>
      <c r="F3817" s="253" t="s">
        <v>3446</v>
      </c>
      <c r="G3817" s="250"/>
      <c r="H3817" s="254">
        <v>6.3899999999999997</v>
      </c>
      <c r="I3817" s="255"/>
      <c r="J3817" s="250"/>
      <c r="K3817" s="250"/>
      <c r="L3817" s="256"/>
      <c r="M3817" s="257"/>
      <c r="N3817" s="258"/>
      <c r="O3817" s="258"/>
      <c r="P3817" s="258"/>
      <c r="Q3817" s="258"/>
      <c r="R3817" s="258"/>
      <c r="S3817" s="258"/>
      <c r="T3817" s="25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60" t="s">
        <v>260</v>
      </c>
      <c r="AU3817" s="260" t="s">
        <v>93</v>
      </c>
      <c r="AV3817" s="13" t="s">
        <v>93</v>
      </c>
      <c r="AW3817" s="13" t="s">
        <v>40</v>
      </c>
      <c r="AX3817" s="13" t="s">
        <v>84</v>
      </c>
      <c r="AY3817" s="260" t="s">
        <v>251</v>
      </c>
    </row>
    <row r="3818" s="13" customFormat="1">
      <c r="A3818" s="13"/>
      <c r="B3818" s="249"/>
      <c r="C3818" s="250"/>
      <c r="D3818" s="251" t="s">
        <v>260</v>
      </c>
      <c r="E3818" s="252" t="s">
        <v>1</v>
      </c>
      <c r="F3818" s="253" t="s">
        <v>3447</v>
      </c>
      <c r="G3818" s="250"/>
      <c r="H3818" s="254">
        <v>3.6400000000000001</v>
      </c>
      <c r="I3818" s="255"/>
      <c r="J3818" s="250"/>
      <c r="K3818" s="250"/>
      <c r="L3818" s="256"/>
      <c r="M3818" s="257"/>
      <c r="N3818" s="258"/>
      <c r="O3818" s="258"/>
      <c r="P3818" s="258"/>
      <c r="Q3818" s="258"/>
      <c r="R3818" s="258"/>
      <c r="S3818" s="258"/>
      <c r="T3818" s="259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60" t="s">
        <v>260</v>
      </c>
      <c r="AU3818" s="260" t="s">
        <v>93</v>
      </c>
      <c r="AV3818" s="13" t="s">
        <v>93</v>
      </c>
      <c r="AW3818" s="13" t="s">
        <v>40</v>
      </c>
      <c r="AX3818" s="13" t="s">
        <v>84</v>
      </c>
      <c r="AY3818" s="260" t="s">
        <v>251</v>
      </c>
    </row>
    <row r="3819" s="13" customFormat="1">
      <c r="A3819" s="13"/>
      <c r="B3819" s="249"/>
      <c r="C3819" s="250"/>
      <c r="D3819" s="251" t="s">
        <v>260</v>
      </c>
      <c r="E3819" s="252" t="s">
        <v>1</v>
      </c>
      <c r="F3819" s="253" t="s">
        <v>3448</v>
      </c>
      <c r="G3819" s="250"/>
      <c r="H3819" s="254">
        <v>3.6400000000000001</v>
      </c>
      <c r="I3819" s="255"/>
      <c r="J3819" s="250"/>
      <c r="K3819" s="250"/>
      <c r="L3819" s="256"/>
      <c r="M3819" s="257"/>
      <c r="N3819" s="258"/>
      <c r="O3819" s="258"/>
      <c r="P3819" s="258"/>
      <c r="Q3819" s="258"/>
      <c r="R3819" s="258"/>
      <c r="S3819" s="258"/>
      <c r="T3819" s="25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60" t="s">
        <v>260</v>
      </c>
      <c r="AU3819" s="260" t="s">
        <v>93</v>
      </c>
      <c r="AV3819" s="13" t="s">
        <v>93</v>
      </c>
      <c r="AW3819" s="13" t="s">
        <v>40</v>
      </c>
      <c r="AX3819" s="13" t="s">
        <v>84</v>
      </c>
      <c r="AY3819" s="260" t="s">
        <v>251</v>
      </c>
    </row>
    <row r="3820" s="13" customFormat="1">
      <c r="A3820" s="13"/>
      <c r="B3820" s="249"/>
      <c r="C3820" s="250"/>
      <c r="D3820" s="251" t="s">
        <v>260</v>
      </c>
      <c r="E3820" s="252" t="s">
        <v>1</v>
      </c>
      <c r="F3820" s="253" t="s">
        <v>3449</v>
      </c>
      <c r="G3820" s="250"/>
      <c r="H3820" s="254">
        <v>3.6400000000000001</v>
      </c>
      <c r="I3820" s="255"/>
      <c r="J3820" s="250"/>
      <c r="K3820" s="250"/>
      <c r="L3820" s="256"/>
      <c r="M3820" s="257"/>
      <c r="N3820" s="258"/>
      <c r="O3820" s="258"/>
      <c r="P3820" s="258"/>
      <c r="Q3820" s="258"/>
      <c r="R3820" s="258"/>
      <c r="S3820" s="258"/>
      <c r="T3820" s="25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60" t="s">
        <v>260</v>
      </c>
      <c r="AU3820" s="260" t="s">
        <v>93</v>
      </c>
      <c r="AV3820" s="13" t="s">
        <v>93</v>
      </c>
      <c r="AW3820" s="13" t="s">
        <v>40</v>
      </c>
      <c r="AX3820" s="13" t="s">
        <v>84</v>
      </c>
      <c r="AY3820" s="260" t="s">
        <v>251</v>
      </c>
    </row>
    <row r="3821" s="13" customFormat="1">
      <c r="A3821" s="13"/>
      <c r="B3821" s="249"/>
      <c r="C3821" s="250"/>
      <c r="D3821" s="251" t="s">
        <v>260</v>
      </c>
      <c r="E3821" s="252" t="s">
        <v>1</v>
      </c>
      <c r="F3821" s="253" t="s">
        <v>3450</v>
      </c>
      <c r="G3821" s="250"/>
      <c r="H3821" s="254">
        <v>3.6400000000000001</v>
      </c>
      <c r="I3821" s="255"/>
      <c r="J3821" s="250"/>
      <c r="K3821" s="250"/>
      <c r="L3821" s="256"/>
      <c r="M3821" s="257"/>
      <c r="N3821" s="258"/>
      <c r="O3821" s="258"/>
      <c r="P3821" s="258"/>
      <c r="Q3821" s="258"/>
      <c r="R3821" s="258"/>
      <c r="S3821" s="258"/>
      <c r="T3821" s="25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60" t="s">
        <v>260</v>
      </c>
      <c r="AU3821" s="260" t="s">
        <v>93</v>
      </c>
      <c r="AV3821" s="13" t="s">
        <v>93</v>
      </c>
      <c r="AW3821" s="13" t="s">
        <v>40</v>
      </c>
      <c r="AX3821" s="13" t="s">
        <v>84</v>
      </c>
      <c r="AY3821" s="260" t="s">
        <v>251</v>
      </c>
    </row>
    <row r="3822" s="13" customFormat="1">
      <c r="A3822" s="13"/>
      <c r="B3822" s="249"/>
      <c r="C3822" s="250"/>
      <c r="D3822" s="251" t="s">
        <v>260</v>
      </c>
      <c r="E3822" s="252" t="s">
        <v>1</v>
      </c>
      <c r="F3822" s="253" t="s">
        <v>3451</v>
      </c>
      <c r="G3822" s="250"/>
      <c r="H3822" s="254">
        <v>3.6400000000000001</v>
      </c>
      <c r="I3822" s="255"/>
      <c r="J3822" s="250"/>
      <c r="K3822" s="250"/>
      <c r="L3822" s="256"/>
      <c r="M3822" s="257"/>
      <c r="N3822" s="258"/>
      <c r="O3822" s="258"/>
      <c r="P3822" s="258"/>
      <c r="Q3822" s="258"/>
      <c r="R3822" s="258"/>
      <c r="S3822" s="258"/>
      <c r="T3822" s="259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60" t="s">
        <v>260</v>
      </c>
      <c r="AU3822" s="260" t="s">
        <v>93</v>
      </c>
      <c r="AV3822" s="13" t="s">
        <v>93</v>
      </c>
      <c r="AW3822" s="13" t="s">
        <v>40</v>
      </c>
      <c r="AX3822" s="13" t="s">
        <v>84</v>
      </c>
      <c r="AY3822" s="260" t="s">
        <v>251</v>
      </c>
    </row>
    <row r="3823" s="13" customFormat="1">
      <c r="A3823" s="13"/>
      <c r="B3823" s="249"/>
      <c r="C3823" s="250"/>
      <c r="D3823" s="251" t="s">
        <v>260</v>
      </c>
      <c r="E3823" s="252" t="s">
        <v>1</v>
      </c>
      <c r="F3823" s="253" t="s">
        <v>3452</v>
      </c>
      <c r="G3823" s="250"/>
      <c r="H3823" s="254">
        <v>3.6400000000000001</v>
      </c>
      <c r="I3823" s="255"/>
      <c r="J3823" s="250"/>
      <c r="K3823" s="250"/>
      <c r="L3823" s="256"/>
      <c r="M3823" s="257"/>
      <c r="N3823" s="258"/>
      <c r="O3823" s="258"/>
      <c r="P3823" s="258"/>
      <c r="Q3823" s="258"/>
      <c r="R3823" s="258"/>
      <c r="S3823" s="258"/>
      <c r="T3823" s="25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60" t="s">
        <v>260</v>
      </c>
      <c r="AU3823" s="260" t="s">
        <v>93</v>
      </c>
      <c r="AV3823" s="13" t="s">
        <v>93</v>
      </c>
      <c r="AW3823" s="13" t="s">
        <v>40</v>
      </c>
      <c r="AX3823" s="13" t="s">
        <v>84</v>
      </c>
      <c r="AY3823" s="260" t="s">
        <v>251</v>
      </c>
    </row>
    <row r="3824" s="13" customFormat="1">
      <c r="A3824" s="13"/>
      <c r="B3824" s="249"/>
      <c r="C3824" s="250"/>
      <c r="D3824" s="251" t="s">
        <v>260</v>
      </c>
      <c r="E3824" s="252" t="s">
        <v>1</v>
      </c>
      <c r="F3824" s="253" t="s">
        <v>3453</v>
      </c>
      <c r="G3824" s="250"/>
      <c r="H3824" s="254">
        <v>3.6400000000000001</v>
      </c>
      <c r="I3824" s="255"/>
      <c r="J3824" s="250"/>
      <c r="K3824" s="250"/>
      <c r="L3824" s="256"/>
      <c r="M3824" s="257"/>
      <c r="N3824" s="258"/>
      <c r="O3824" s="258"/>
      <c r="P3824" s="258"/>
      <c r="Q3824" s="258"/>
      <c r="R3824" s="258"/>
      <c r="S3824" s="258"/>
      <c r="T3824" s="25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60" t="s">
        <v>260</v>
      </c>
      <c r="AU3824" s="260" t="s">
        <v>93</v>
      </c>
      <c r="AV3824" s="13" t="s">
        <v>93</v>
      </c>
      <c r="AW3824" s="13" t="s">
        <v>40</v>
      </c>
      <c r="AX3824" s="13" t="s">
        <v>84</v>
      </c>
      <c r="AY3824" s="260" t="s">
        <v>251</v>
      </c>
    </row>
    <row r="3825" s="13" customFormat="1">
      <c r="A3825" s="13"/>
      <c r="B3825" s="249"/>
      <c r="C3825" s="250"/>
      <c r="D3825" s="251" t="s">
        <v>260</v>
      </c>
      <c r="E3825" s="252" t="s">
        <v>1</v>
      </c>
      <c r="F3825" s="253" t="s">
        <v>3454</v>
      </c>
      <c r="G3825" s="250"/>
      <c r="H3825" s="254">
        <v>3.6400000000000001</v>
      </c>
      <c r="I3825" s="255"/>
      <c r="J3825" s="250"/>
      <c r="K3825" s="250"/>
      <c r="L3825" s="256"/>
      <c r="M3825" s="257"/>
      <c r="N3825" s="258"/>
      <c r="O3825" s="258"/>
      <c r="P3825" s="258"/>
      <c r="Q3825" s="258"/>
      <c r="R3825" s="258"/>
      <c r="S3825" s="258"/>
      <c r="T3825" s="25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60" t="s">
        <v>260</v>
      </c>
      <c r="AU3825" s="260" t="s">
        <v>93</v>
      </c>
      <c r="AV3825" s="13" t="s">
        <v>93</v>
      </c>
      <c r="AW3825" s="13" t="s">
        <v>40</v>
      </c>
      <c r="AX3825" s="13" t="s">
        <v>84</v>
      </c>
      <c r="AY3825" s="260" t="s">
        <v>251</v>
      </c>
    </row>
    <row r="3826" s="16" customFormat="1">
      <c r="A3826" s="16"/>
      <c r="B3826" s="283"/>
      <c r="C3826" s="284"/>
      <c r="D3826" s="251" t="s">
        <v>260</v>
      </c>
      <c r="E3826" s="285" t="s">
        <v>1</v>
      </c>
      <c r="F3826" s="286" t="s">
        <v>329</v>
      </c>
      <c r="G3826" s="284"/>
      <c r="H3826" s="287">
        <v>75.549999999999997</v>
      </c>
      <c r="I3826" s="288"/>
      <c r="J3826" s="284"/>
      <c r="K3826" s="284"/>
      <c r="L3826" s="289"/>
      <c r="M3826" s="290"/>
      <c r="N3826" s="291"/>
      <c r="O3826" s="291"/>
      <c r="P3826" s="291"/>
      <c r="Q3826" s="291"/>
      <c r="R3826" s="291"/>
      <c r="S3826" s="291"/>
      <c r="T3826" s="292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93" t="s">
        <v>260</v>
      </c>
      <c r="AU3826" s="293" t="s">
        <v>93</v>
      </c>
      <c r="AV3826" s="16" t="s">
        <v>273</v>
      </c>
      <c r="AW3826" s="16" t="s">
        <v>40</v>
      </c>
      <c r="AX3826" s="16" t="s">
        <v>84</v>
      </c>
      <c r="AY3826" s="293" t="s">
        <v>251</v>
      </c>
    </row>
    <row r="3827" s="15" customFormat="1">
      <c r="A3827" s="15"/>
      <c r="B3827" s="272"/>
      <c r="C3827" s="273"/>
      <c r="D3827" s="251" t="s">
        <v>260</v>
      </c>
      <c r="E3827" s="274" t="s">
        <v>1</v>
      </c>
      <c r="F3827" s="275" t="s">
        <v>3482</v>
      </c>
      <c r="G3827" s="273"/>
      <c r="H3827" s="274" t="s">
        <v>1</v>
      </c>
      <c r="I3827" s="276"/>
      <c r="J3827" s="273"/>
      <c r="K3827" s="273"/>
      <c r="L3827" s="277"/>
      <c r="M3827" s="278"/>
      <c r="N3827" s="279"/>
      <c r="O3827" s="279"/>
      <c r="P3827" s="279"/>
      <c r="Q3827" s="279"/>
      <c r="R3827" s="279"/>
      <c r="S3827" s="279"/>
      <c r="T3827" s="280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81" t="s">
        <v>260</v>
      </c>
      <c r="AU3827" s="281" t="s">
        <v>93</v>
      </c>
      <c r="AV3827" s="15" t="s">
        <v>91</v>
      </c>
      <c r="AW3827" s="15" t="s">
        <v>40</v>
      </c>
      <c r="AX3827" s="15" t="s">
        <v>84</v>
      </c>
      <c r="AY3827" s="281" t="s">
        <v>251</v>
      </c>
    </row>
    <row r="3828" s="13" customFormat="1">
      <c r="A3828" s="13"/>
      <c r="B3828" s="249"/>
      <c r="C3828" s="250"/>
      <c r="D3828" s="251" t="s">
        <v>260</v>
      </c>
      <c r="E3828" s="252" t="s">
        <v>1</v>
      </c>
      <c r="F3828" s="253" t="s">
        <v>3483</v>
      </c>
      <c r="G3828" s="250"/>
      <c r="H3828" s="254">
        <v>11.039999999999999</v>
      </c>
      <c r="I3828" s="255"/>
      <c r="J3828" s="250"/>
      <c r="K3828" s="250"/>
      <c r="L3828" s="256"/>
      <c r="M3828" s="257"/>
      <c r="N3828" s="258"/>
      <c r="O3828" s="258"/>
      <c r="P3828" s="258"/>
      <c r="Q3828" s="258"/>
      <c r="R3828" s="258"/>
      <c r="S3828" s="258"/>
      <c r="T3828" s="25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60" t="s">
        <v>260</v>
      </c>
      <c r="AU3828" s="260" t="s">
        <v>93</v>
      </c>
      <c r="AV3828" s="13" t="s">
        <v>93</v>
      </c>
      <c r="AW3828" s="13" t="s">
        <v>40</v>
      </c>
      <c r="AX3828" s="13" t="s">
        <v>84</v>
      </c>
      <c r="AY3828" s="260" t="s">
        <v>251</v>
      </c>
    </row>
    <row r="3829" s="13" customFormat="1">
      <c r="A3829" s="13"/>
      <c r="B3829" s="249"/>
      <c r="C3829" s="250"/>
      <c r="D3829" s="251" t="s">
        <v>260</v>
      </c>
      <c r="E3829" s="252" t="s">
        <v>1</v>
      </c>
      <c r="F3829" s="253" t="s">
        <v>3484</v>
      </c>
      <c r="G3829" s="250"/>
      <c r="H3829" s="254">
        <v>11.244</v>
      </c>
      <c r="I3829" s="255"/>
      <c r="J3829" s="250"/>
      <c r="K3829" s="250"/>
      <c r="L3829" s="256"/>
      <c r="M3829" s="257"/>
      <c r="N3829" s="258"/>
      <c r="O3829" s="258"/>
      <c r="P3829" s="258"/>
      <c r="Q3829" s="258"/>
      <c r="R3829" s="258"/>
      <c r="S3829" s="258"/>
      <c r="T3829" s="25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60" t="s">
        <v>260</v>
      </c>
      <c r="AU3829" s="260" t="s">
        <v>93</v>
      </c>
      <c r="AV3829" s="13" t="s">
        <v>93</v>
      </c>
      <c r="AW3829" s="13" t="s">
        <v>40</v>
      </c>
      <c r="AX3829" s="13" t="s">
        <v>84</v>
      </c>
      <c r="AY3829" s="260" t="s">
        <v>251</v>
      </c>
    </row>
    <row r="3830" s="13" customFormat="1">
      <c r="A3830" s="13"/>
      <c r="B3830" s="249"/>
      <c r="C3830" s="250"/>
      <c r="D3830" s="251" t="s">
        <v>260</v>
      </c>
      <c r="E3830" s="252" t="s">
        <v>1</v>
      </c>
      <c r="F3830" s="253" t="s">
        <v>3485</v>
      </c>
      <c r="G3830" s="250"/>
      <c r="H3830" s="254">
        <v>11.124000000000001</v>
      </c>
      <c r="I3830" s="255"/>
      <c r="J3830" s="250"/>
      <c r="K3830" s="250"/>
      <c r="L3830" s="256"/>
      <c r="M3830" s="257"/>
      <c r="N3830" s="258"/>
      <c r="O3830" s="258"/>
      <c r="P3830" s="258"/>
      <c r="Q3830" s="258"/>
      <c r="R3830" s="258"/>
      <c r="S3830" s="258"/>
      <c r="T3830" s="259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60" t="s">
        <v>260</v>
      </c>
      <c r="AU3830" s="260" t="s">
        <v>93</v>
      </c>
      <c r="AV3830" s="13" t="s">
        <v>93</v>
      </c>
      <c r="AW3830" s="13" t="s">
        <v>40</v>
      </c>
      <c r="AX3830" s="13" t="s">
        <v>84</v>
      </c>
      <c r="AY3830" s="260" t="s">
        <v>251</v>
      </c>
    </row>
    <row r="3831" s="13" customFormat="1">
      <c r="A3831" s="13"/>
      <c r="B3831" s="249"/>
      <c r="C3831" s="250"/>
      <c r="D3831" s="251" t="s">
        <v>260</v>
      </c>
      <c r="E3831" s="252" t="s">
        <v>1</v>
      </c>
      <c r="F3831" s="253" t="s">
        <v>3486</v>
      </c>
      <c r="G3831" s="250"/>
      <c r="H3831" s="254">
        <v>11.124000000000001</v>
      </c>
      <c r="I3831" s="255"/>
      <c r="J3831" s="250"/>
      <c r="K3831" s="250"/>
      <c r="L3831" s="256"/>
      <c r="M3831" s="257"/>
      <c r="N3831" s="258"/>
      <c r="O3831" s="258"/>
      <c r="P3831" s="258"/>
      <c r="Q3831" s="258"/>
      <c r="R3831" s="258"/>
      <c r="S3831" s="258"/>
      <c r="T3831" s="259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60" t="s">
        <v>260</v>
      </c>
      <c r="AU3831" s="260" t="s">
        <v>93</v>
      </c>
      <c r="AV3831" s="13" t="s">
        <v>93</v>
      </c>
      <c r="AW3831" s="13" t="s">
        <v>40</v>
      </c>
      <c r="AX3831" s="13" t="s">
        <v>84</v>
      </c>
      <c r="AY3831" s="260" t="s">
        <v>251</v>
      </c>
    </row>
    <row r="3832" s="13" customFormat="1">
      <c r="A3832" s="13"/>
      <c r="B3832" s="249"/>
      <c r="C3832" s="250"/>
      <c r="D3832" s="251" t="s">
        <v>260</v>
      </c>
      <c r="E3832" s="252" t="s">
        <v>1</v>
      </c>
      <c r="F3832" s="253" t="s">
        <v>3487</v>
      </c>
      <c r="G3832" s="250"/>
      <c r="H3832" s="254">
        <v>11.124000000000001</v>
      </c>
      <c r="I3832" s="255"/>
      <c r="J3832" s="250"/>
      <c r="K3832" s="250"/>
      <c r="L3832" s="256"/>
      <c r="M3832" s="257"/>
      <c r="N3832" s="258"/>
      <c r="O3832" s="258"/>
      <c r="P3832" s="258"/>
      <c r="Q3832" s="258"/>
      <c r="R3832" s="258"/>
      <c r="S3832" s="258"/>
      <c r="T3832" s="259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60" t="s">
        <v>260</v>
      </c>
      <c r="AU3832" s="260" t="s">
        <v>93</v>
      </c>
      <c r="AV3832" s="13" t="s">
        <v>93</v>
      </c>
      <c r="AW3832" s="13" t="s">
        <v>40</v>
      </c>
      <c r="AX3832" s="13" t="s">
        <v>84</v>
      </c>
      <c r="AY3832" s="260" t="s">
        <v>251</v>
      </c>
    </row>
    <row r="3833" s="13" customFormat="1">
      <c r="A3833" s="13"/>
      <c r="B3833" s="249"/>
      <c r="C3833" s="250"/>
      <c r="D3833" s="251" t="s">
        <v>260</v>
      </c>
      <c r="E3833" s="252" t="s">
        <v>1</v>
      </c>
      <c r="F3833" s="253" t="s">
        <v>3488</v>
      </c>
      <c r="G3833" s="250"/>
      <c r="H3833" s="254">
        <v>8.8680000000000003</v>
      </c>
      <c r="I3833" s="255"/>
      <c r="J3833" s="250"/>
      <c r="K3833" s="250"/>
      <c r="L3833" s="256"/>
      <c r="M3833" s="257"/>
      <c r="N3833" s="258"/>
      <c r="O3833" s="258"/>
      <c r="P3833" s="258"/>
      <c r="Q3833" s="258"/>
      <c r="R3833" s="258"/>
      <c r="S3833" s="258"/>
      <c r="T3833" s="25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60" t="s">
        <v>260</v>
      </c>
      <c r="AU3833" s="260" t="s">
        <v>93</v>
      </c>
      <c r="AV3833" s="13" t="s">
        <v>93</v>
      </c>
      <c r="AW3833" s="13" t="s">
        <v>40</v>
      </c>
      <c r="AX3833" s="13" t="s">
        <v>84</v>
      </c>
      <c r="AY3833" s="260" t="s">
        <v>251</v>
      </c>
    </row>
    <row r="3834" s="16" customFormat="1">
      <c r="A3834" s="16"/>
      <c r="B3834" s="283"/>
      <c r="C3834" s="284"/>
      <c r="D3834" s="251" t="s">
        <v>260</v>
      </c>
      <c r="E3834" s="285" t="s">
        <v>1</v>
      </c>
      <c r="F3834" s="286" t="s">
        <v>329</v>
      </c>
      <c r="G3834" s="284"/>
      <c r="H3834" s="287">
        <v>64.524000000000001</v>
      </c>
      <c r="I3834" s="288"/>
      <c r="J3834" s="284"/>
      <c r="K3834" s="284"/>
      <c r="L3834" s="289"/>
      <c r="M3834" s="290"/>
      <c r="N3834" s="291"/>
      <c r="O3834" s="291"/>
      <c r="P3834" s="291"/>
      <c r="Q3834" s="291"/>
      <c r="R3834" s="291"/>
      <c r="S3834" s="291"/>
      <c r="T3834" s="292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T3834" s="293" t="s">
        <v>260</v>
      </c>
      <c r="AU3834" s="293" t="s">
        <v>93</v>
      </c>
      <c r="AV3834" s="16" t="s">
        <v>273</v>
      </c>
      <c r="AW3834" s="16" t="s">
        <v>40</v>
      </c>
      <c r="AX3834" s="16" t="s">
        <v>84</v>
      </c>
      <c r="AY3834" s="293" t="s">
        <v>251</v>
      </c>
    </row>
    <row r="3835" s="15" customFormat="1">
      <c r="A3835" s="15"/>
      <c r="B3835" s="272"/>
      <c r="C3835" s="273"/>
      <c r="D3835" s="251" t="s">
        <v>260</v>
      </c>
      <c r="E3835" s="274" t="s">
        <v>1</v>
      </c>
      <c r="F3835" s="275" t="s">
        <v>1701</v>
      </c>
      <c r="G3835" s="273"/>
      <c r="H3835" s="274" t="s">
        <v>1</v>
      </c>
      <c r="I3835" s="276"/>
      <c r="J3835" s="273"/>
      <c r="K3835" s="273"/>
      <c r="L3835" s="277"/>
      <c r="M3835" s="278"/>
      <c r="N3835" s="279"/>
      <c r="O3835" s="279"/>
      <c r="P3835" s="279"/>
      <c r="Q3835" s="279"/>
      <c r="R3835" s="279"/>
      <c r="S3835" s="279"/>
      <c r="T3835" s="280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T3835" s="281" t="s">
        <v>260</v>
      </c>
      <c r="AU3835" s="281" t="s">
        <v>93</v>
      </c>
      <c r="AV3835" s="15" t="s">
        <v>91</v>
      </c>
      <c r="AW3835" s="15" t="s">
        <v>40</v>
      </c>
      <c r="AX3835" s="15" t="s">
        <v>84</v>
      </c>
      <c r="AY3835" s="281" t="s">
        <v>251</v>
      </c>
    </row>
    <row r="3836" s="13" customFormat="1">
      <c r="A3836" s="13"/>
      <c r="B3836" s="249"/>
      <c r="C3836" s="250"/>
      <c r="D3836" s="251" t="s">
        <v>260</v>
      </c>
      <c r="E3836" s="252" t="s">
        <v>1</v>
      </c>
      <c r="F3836" s="253" t="s">
        <v>1702</v>
      </c>
      <c r="G3836" s="250"/>
      <c r="H3836" s="254">
        <v>2.9009999999999998</v>
      </c>
      <c r="I3836" s="255"/>
      <c r="J3836" s="250"/>
      <c r="K3836" s="250"/>
      <c r="L3836" s="256"/>
      <c r="M3836" s="257"/>
      <c r="N3836" s="258"/>
      <c r="O3836" s="258"/>
      <c r="P3836" s="258"/>
      <c r="Q3836" s="258"/>
      <c r="R3836" s="258"/>
      <c r="S3836" s="258"/>
      <c r="T3836" s="259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60" t="s">
        <v>260</v>
      </c>
      <c r="AU3836" s="260" t="s">
        <v>93</v>
      </c>
      <c r="AV3836" s="13" t="s">
        <v>93</v>
      </c>
      <c r="AW3836" s="13" t="s">
        <v>40</v>
      </c>
      <c r="AX3836" s="13" t="s">
        <v>84</v>
      </c>
      <c r="AY3836" s="260" t="s">
        <v>251</v>
      </c>
    </row>
    <row r="3837" s="13" customFormat="1">
      <c r="A3837" s="13"/>
      <c r="B3837" s="249"/>
      <c r="C3837" s="250"/>
      <c r="D3837" s="251" t="s">
        <v>260</v>
      </c>
      <c r="E3837" s="252" t="s">
        <v>1</v>
      </c>
      <c r="F3837" s="253" t="s">
        <v>1703</v>
      </c>
      <c r="G3837" s="250"/>
      <c r="H3837" s="254">
        <v>3.452</v>
      </c>
      <c r="I3837" s="255"/>
      <c r="J3837" s="250"/>
      <c r="K3837" s="250"/>
      <c r="L3837" s="256"/>
      <c r="M3837" s="257"/>
      <c r="N3837" s="258"/>
      <c r="O3837" s="258"/>
      <c r="P3837" s="258"/>
      <c r="Q3837" s="258"/>
      <c r="R3837" s="258"/>
      <c r="S3837" s="258"/>
      <c r="T3837" s="259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60" t="s">
        <v>260</v>
      </c>
      <c r="AU3837" s="260" t="s">
        <v>93</v>
      </c>
      <c r="AV3837" s="13" t="s">
        <v>93</v>
      </c>
      <c r="AW3837" s="13" t="s">
        <v>40</v>
      </c>
      <c r="AX3837" s="13" t="s">
        <v>84</v>
      </c>
      <c r="AY3837" s="260" t="s">
        <v>251</v>
      </c>
    </row>
    <row r="3838" s="13" customFormat="1">
      <c r="A3838" s="13"/>
      <c r="B3838" s="249"/>
      <c r="C3838" s="250"/>
      <c r="D3838" s="251" t="s">
        <v>260</v>
      </c>
      <c r="E3838" s="252" t="s">
        <v>1</v>
      </c>
      <c r="F3838" s="253" t="s">
        <v>1704</v>
      </c>
      <c r="G3838" s="250"/>
      <c r="H3838" s="254">
        <v>3.452</v>
      </c>
      <c r="I3838" s="255"/>
      <c r="J3838" s="250"/>
      <c r="K3838" s="250"/>
      <c r="L3838" s="256"/>
      <c r="M3838" s="257"/>
      <c r="N3838" s="258"/>
      <c r="O3838" s="258"/>
      <c r="P3838" s="258"/>
      <c r="Q3838" s="258"/>
      <c r="R3838" s="258"/>
      <c r="S3838" s="258"/>
      <c r="T3838" s="259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60" t="s">
        <v>260</v>
      </c>
      <c r="AU3838" s="260" t="s">
        <v>93</v>
      </c>
      <c r="AV3838" s="13" t="s">
        <v>93</v>
      </c>
      <c r="AW3838" s="13" t="s">
        <v>40</v>
      </c>
      <c r="AX3838" s="13" t="s">
        <v>84</v>
      </c>
      <c r="AY3838" s="260" t="s">
        <v>251</v>
      </c>
    </row>
    <row r="3839" s="13" customFormat="1">
      <c r="A3839" s="13"/>
      <c r="B3839" s="249"/>
      <c r="C3839" s="250"/>
      <c r="D3839" s="251" t="s">
        <v>260</v>
      </c>
      <c r="E3839" s="252" t="s">
        <v>1</v>
      </c>
      <c r="F3839" s="253" t="s">
        <v>1705</v>
      </c>
      <c r="G3839" s="250"/>
      <c r="H3839" s="254">
        <v>3.2269999999999999</v>
      </c>
      <c r="I3839" s="255"/>
      <c r="J3839" s="250"/>
      <c r="K3839" s="250"/>
      <c r="L3839" s="256"/>
      <c r="M3839" s="257"/>
      <c r="N3839" s="258"/>
      <c r="O3839" s="258"/>
      <c r="P3839" s="258"/>
      <c r="Q3839" s="258"/>
      <c r="R3839" s="258"/>
      <c r="S3839" s="258"/>
      <c r="T3839" s="25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60" t="s">
        <v>260</v>
      </c>
      <c r="AU3839" s="260" t="s">
        <v>93</v>
      </c>
      <c r="AV3839" s="13" t="s">
        <v>93</v>
      </c>
      <c r="AW3839" s="13" t="s">
        <v>40</v>
      </c>
      <c r="AX3839" s="13" t="s">
        <v>84</v>
      </c>
      <c r="AY3839" s="260" t="s">
        <v>251</v>
      </c>
    </row>
    <row r="3840" s="13" customFormat="1">
      <c r="A3840" s="13"/>
      <c r="B3840" s="249"/>
      <c r="C3840" s="250"/>
      <c r="D3840" s="251" t="s">
        <v>260</v>
      </c>
      <c r="E3840" s="252" t="s">
        <v>1</v>
      </c>
      <c r="F3840" s="253" t="s">
        <v>1706</v>
      </c>
      <c r="G3840" s="250"/>
      <c r="H3840" s="254">
        <v>3.2269999999999999</v>
      </c>
      <c r="I3840" s="255"/>
      <c r="J3840" s="250"/>
      <c r="K3840" s="250"/>
      <c r="L3840" s="256"/>
      <c r="M3840" s="257"/>
      <c r="N3840" s="258"/>
      <c r="O3840" s="258"/>
      <c r="P3840" s="258"/>
      <c r="Q3840" s="258"/>
      <c r="R3840" s="258"/>
      <c r="S3840" s="258"/>
      <c r="T3840" s="25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60" t="s">
        <v>260</v>
      </c>
      <c r="AU3840" s="260" t="s">
        <v>93</v>
      </c>
      <c r="AV3840" s="13" t="s">
        <v>93</v>
      </c>
      <c r="AW3840" s="13" t="s">
        <v>40</v>
      </c>
      <c r="AX3840" s="13" t="s">
        <v>84</v>
      </c>
      <c r="AY3840" s="260" t="s">
        <v>251</v>
      </c>
    </row>
    <row r="3841" s="13" customFormat="1">
      <c r="A3841" s="13"/>
      <c r="B3841" s="249"/>
      <c r="C3841" s="250"/>
      <c r="D3841" s="251" t="s">
        <v>260</v>
      </c>
      <c r="E3841" s="252" t="s">
        <v>1</v>
      </c>
      <c r="F3841" s="253" t="s">
        <v>1707</v>
      </c>
      <c r="G3841" s="250"/>
      <c r="H3841" s="254">
        <v>3.5569999999999999</v>
      </c>
      <c r="I3841" s="255"/>
      <c r="J3841" s="250"/>
      <c r="K3841" s="250"/>
      <c r="L3841" s="256"/>
      <c r="M3841" s="257"/>
      <c r="N3841" s="258"/>
      <c r="O3841" s="258"/>
      <c r="P3841" s="258"/>
      <c r="Q3841" s="258"/>
      <c r="R3841" s="258"/>
      <c r="S3841" s="258"/>
      <c r="T3841" s="259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60" t="s">
        <v>260</v>
      </c>
      <c r="AU3841" s="260" t="s">
        <v>93</v>
      </c>
      <c r="AV3841" s="13" t="s">
        <v>93</v>
      </c>
      <c r="AW3841" s="13" t="s">
        <v>40</v>
      </c>
      <c r="AX3841" s="13" t="s">
        <v>84</v>
      </c>
      <c r="AY3841" s="260" t="s">
        <v>251</v>
      </c>
    </row>
    <row r="3842" s="16" customFormat="1">
      <c r="A3842" s="16"/>
      <c r="B3842" s="283"/>
      <c r="C3842" s="284"/>
      <c r="D3842" s="251" t="s">
        <v>260</v>
      </c>
      <c r="E3842" s="285" t="s">
        <v>1</v>
      </c>
      <c r="F3842" s="286" t="s">
        <v>329</v>
      </c>
      <c r="G3842" s="284"/>
      <c r="H3842" s="287">
        <v>19.815999999999999</v>
      </c>
      <c r="I3842" s="288"/>
      <c r="J3842" s="284"/>
      <c r="K3842" s="284"/>
      <c r="L3842" s="289"/>
      <c r="M3842" s="290"/>
      <c r="N3842" s="291"/>
      <c r="O3842" s="291"/>
      <c r="P3842" s="291"/>
      <c r="Q3842" s="291"/>
      <c r="R3842" s="291"/>
      <c r="S3842" s="291"/>
      <c r="T3842" s="292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T3842" s="293" t="s">
        <v>260</v>
      </c>
      <c r="AU3842" s="293" t="s">
        <v>93</v>
      </c>
      <c r="AV3842" s="16" t="s">
        <v>273</v>
      </c>
      <c r="AW3842" s="16" t="s">
        <v>40</v>
      </c>
      <c r="AX3842" s="16" t="s">
        <v>84</v>
      </c>
      <c r="AY3842" s="293" t="s">
        <v>251</v>
      </c>
    </row>
    <row r="3843" s="15" customFormat="1">
      <c r="A3843" s="15"/>
      <c r="B3843" s="272"/>
      <c r="C3843" s="273"/>
      <c r="D3843" s="251" t="s">
        <v>260</v>
      </c>
      <c r="E3843" s="274" t="s">
        <v>1</v>
      </c>
      <c r="F3843" s="275" t="s">
        <v>3455</v>
      </c>
      <c r="G3843" s="273"/>
      <c r="H3843" s="274" t="s">
        <v>1</v>
      </c>
      <c r="I3843" s="276"/>
      <c r="J3843" s="273"/>
      <c r="K3843" s="273"/>
      <c r="L3843" s="277"/>
      <c r="M3843" s="278"/>
      <c r="N3843" s="279"/>
      <c r="O3843" s="279"/>
      <c r="P3843" s="279"/>
      <c r="Q3843" s="279"/>
      <c r="R3843" s="279"/>
      <c r="S3843" s="279"/>
      <c r="T3843" s="280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  <c r="AE3843" s="15"/>
      <c r="AT3843" s="281" t="s">
        <v>260</v>
      </c>
      <c r="AU3843" s="281" t="s">
        <v>93</v>
      </c>
      <c r="AV3843" s="15" t="s">
        <v>91</v>
      </c>
      <c r="AW3843" s="15" t="s">
        <v>40</v>
      </c>
      <c r="AX3843" s="15" t="s">
        <v>84</v>
      </c>
      <c r="AY3843" s="281" t="s">
        <v>251</v>
      </c>
    </row>
    <row r="3844" s="15" customFormat="1">
      <c r="A3844" s="15"/>
      <c r="B3844" s="272"/>
      <c r="C3844" s="273"/>
      <c r="D3844" s="251" t="s">
        <v>260</v>
      </c>
      <c r="E3844" s="274" t="s">
        <v>1</v>
      </c>
      <c r="F3844" s="275" t="s">
        <v>325</v>
      </c>
      <c r="G3844" s="273"/>
      <c r="H3844" s="274" t="s">
        <v>1</v>
      </c>
      <c r="I3844" s="276"/>
      <c r="J3844" s="273"/>
      <c r="K3844" s="273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81" t="s">
        <v>260</v>
      </c>
      <c r="AU3844" s="281" t="s">
        <v>93</v>
      </c>
      <c r="AV3844" s="15" t="s">
        <v>91</v>
      </c>
      <c r="AW3844" s="15" t="s">
        <v>40</v>
      </c>
      <c r="AX3844" s="15" t="s">
        <v>84</v>
      </c>
      <c r="AY3844" s="281" t="s">
        <v>251</v>
      </c>
    </row>
    <row r="3845" s="13" customFormat="1">
      <c r="A3845" s="13"/>
      <c r="B3845" s="249"/>
      <c r="C3845" s="250"/>
      <c r="D3845" s="251" t="s">
        <v>260</v>
      </c>
      <c r="E3845" s="252" t="s">
        <v>1</v>
      </c>
      <c r="F3845" s="253" t="s">
        <v>3456</v>
      </c>
      <c r="G3845" s="250"/>
      <c r="H3845" s="254">
        <v>35.549999999999997</v>
      </c>
      <c r="I3845" s="255"/>
      <c r="J3845" s="250"/>
      <c r="K3845" s="250"/>
      <c r="L3845" s="256"/>
      <c r="M3845" s="257"/>
      <c r="N3845" s="258"/>
      <c r="O3845" s="258"/>
      <c r="P3845" s="258"/>
      <c r="Q3845" s="258"/>
      <c r="R3845" s="258"/>
      <c r="S3845" s="258"/>
      <c r="T3845" s="259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60" t="s">
        <v>260</v>
      </c>
      <c r="AU3845" s="260" t="s">
        <v>93</v>
      </c>
      <c r="AV3845" s="13" t="s">
        <v>93</v>
      </c>
      <c r="AW3845" s="13" t="s">
        <v>40</v>
      </c>
      <c r="AX3845" s="13" t="s">
        <v>84</v>
      </c>
      <c r="AY3845" s="260" t="s">
        <v>251</v>
      </c>
    </row>
    <row r="3846" s="13" customFormat="1">
      <c r="A3846" s="13"/>
      <c r="B3846" s="249"/>
      <c r="C3846" s="250"/>
      <c r="D3846" s="251" t="s">
        <v>260</v>
      </c>
      <c r="E3846" s="252" t="s">
        <v>1</v>
      </c>
      <c r="F3846" s="253" t="s">
        <v>3457</v>
      </c>
      <c r="G3846" s="250"/>
      <c r="H3846" s="254">
        <v>20</v>
      </c>
      <c r="I3846" s="255"/>
      <c r="J3846" s="250"/>
      <c r="K3846" s="250"/>
      <c r="L3846" s="256"/>
      <c r="M3846" s="257"/>
      <c r="N3846" s="258"/>
      <c r="O3846" s="258"/>
      <c r="P3846" s="258"/>
      <c r="Q3846" s="258"/>
      <c r="R3846" s="258"/>
      <c r="S3846" s="258"/>
      <c r="T3846" s="259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60" t="s">
        <v>260</v>
      </c>
      <c r="AU3846" s="260" t="s">
        <v>93</v>
      </c>
      <c r="AV3846" s="13" t="s">
        <v>93</v>
      </c>
      <c r="AW3846" s="13" t="s">
        <v>40</v>
      </c>
      <c r="AX3846" s="13" t="s">
        <v>84</v>
      </c>
      <c r="AY3846" s="260" t="s">
        <v>251</v>
      </c>
    </row>
    <row r="3847" s="13" customFormat="1">
      <c r="A3847" s="13"/>
      <c r="B3847" s="249"/>
      <c r="C3847" s="250"/>
      <c r="D3847" s="251" t="s">
        <v>260</v>
      </c>
      <c r="E3847" s="252" t="s">
        <v>1</v>
      </c>
      <c r="F3847" s="253" t="s">
        <v>3458</v>
      </c>
      <c r="G3847" s="250"/>
      <c r="H3847" s="254">
        <v>16.640000000000001</v>
      </c>
      <c r="I3847" s="255"/>
      <c r="J3847" s="250"/>
      <c r="K3847" s="250"/>
      <c r="L3847" s="256"/>
      <c r="M3847" s="257"/>
      <c r="N3847" s="258"/>
      <c r="O3847" s="258"/>
      <c r="P3847" s="258"/>
      <c r="Q3847" s="258"/>
      <c r="R3847" s="258"/>
      <c r="S3847" s="258"/>
      <c r="T3847" s="259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60" t="s">
        <v>260</v>
      </c>
      <c r="AU3847" s="260" t="s">
        <v>93</v>
      </c>
      <c r="AV3847" s="13" t="s">
        <v>93</v>
      </c>
      <c r="AW3847" s="13" t="s">
        <v>40</v>
      </c>
      <c r="AX3847" s="13" t="s">
        <v>84</v>
      </c>
      <c r="AY3847" s="260" t="s">
        <v>251</v>
      </c>
    </row>
    <row r="3848" s="13" customFormat="1">
      <c r="A3848" s="13"/>
      <c r="B3848" s="249"/>
      <c r="C3848" s="250"/>
      <c r="D3848" s="251" t="s">
        <v>260</v>
      </c>
      <c r="E3848" s="252" t="s">
        <v>1</v>
      </c>
      <c r="F3848" s="253" t="s">
        <v>3459</v>
      </c>
      <c r="G3848" s="250"/>
      <c r="H3848" s="254">
        <v>1.9299999999999999</v>
      </c>
      <c r="I3848" s="255"/>
      <c r="J3848" s="250"/>
      <c r="K3848" s="250"/>
      <c r="L3848" s="256"/>
      <c r="M3848" s="257"/>
      <c r="N3848" s="258"/>
      <c r="O3848" s="258"/>
      <c r="P3848" s="258"/>
      <c r="Q3848" s="258"/>
      <c r="R3848" s="258"/>
      <c r="S3848" s="258"/>
      <c r="T3848" s="259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60" t="s">
        <v>260</v>
      </c>
      <c r="AU3848" s="260" t="s">
        <v>93</v>
      </c>
      <c r="AV3848" s="13" t="s">
        <v>93</v>
      </c>
      <c r="AW3848" s="13" t="s">
        <v>40</v>
      </c>
      <c r="AX3848" s="13" t="s">
        <v>84</v>
      </c>
      <c r="AY3848" s="260" t="s">
        <v>251</v>
      </c>
    </row>
    <row r="3849" s="13" customFormat="1">
      <c r="A3849" s="13"/>
      <c r="B3849" s="249"/>
      <c r="C3849" s="250"/>
      <c r="D3849" s="251" t="s">
        <v>260</v>
      </c>
      <c r="E3849" s="252" t="s">
        <v>1</v>
      </c>
      <c r="F3849" s="253" t="s">
        <v>3460</v>
      </c>
      <c r="G3849" s="250"/>
      <c r="H3849" s="254">
        <v>12.09</v>
      </c>
      <c r="I3849" s="255"/>
      <c r="J3849" s="250"/>
      <c r="K3849" s="250"/>
      <c r="L3849" s="256"/>
      <c r="M3849" s="257"/>
      <c r="N3849" s="258"/>
      <c r="O3849" s="258"/>
      <c r="P3849" s="258"/>
      <c r="Q3849" s="258"/>
      <c r="R3849" s="258"/>
      <c r="S3849" s="258"/>
      <c r="T3849" s="259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60" t="s">
        <v>260</v>
      </c>
      <c r="AU3849" s="260" t="s">
        <v>93</v>
      </c>
      <c r="AV3849" s="13" t="s">
        <v>93</v>
      </c>
      <c r="AW3849" s="13" t="s">
        <v>40</v>
      </c>
      <c r="AX3849" s="13" t="s">
        <v>84</v>
      </c>
      <c r="AY3849" s="260" t="s">
        <v>251</v>
      </c>
    </row>
    <row r="3850" s="16" customFormat="1">
      <c r="A3850" s="16"/>
      <c r="B3850" s="283"/>
      <c r="C3850" s="284"/>
      <c r="D3850" s="251" t="s">
        <v>260</v>
      </c>
      <c r="E3850" s="285" t="s">
        <v>1</v>
      </c>
      <c r="F3850" s="286" t="s">
        <v>329</v>
      </c>
      <c r="G3850" s="284"/>
      <c r="H3850" s="287">
        <v>86.210000000000008</v>
      </c>
      <c r="I3850" s="288"/>
      <c r="J3850" s="284"/>
      <c r="K3850" s="284"/>
      <c r="L3850" s="289"/>
      <c r="M3850" s="290"/>
      <c r="N3850" s="291"/>
      <c r="O3850" s="291"/>
      <c r="P3850" s="291"/>
      <c r="Q3850" s="291"/>
      <c r="R3850" s="291"/>
      <c r="S3850" s="291"/>
      <c r="T3850" s="292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T3850" s="293" t="s">
        <v>260</v>
      </c>
      <c r="AU3850" s="293" t="s">
        <v>93</v>
      </c>
      <c r="AV3850" s="16" t="s">
        <v>273</v>
      </c>
      <c r="AW3850" s="16" t="s">
        <v>40</v>
      </c>
      <c r="AX3850" s="16" t="s">
        <v>84</v>
      </c>
      <c r="AY3850" s="293" t="s">
        <v>251</v>
      </c>
    </row>
    <row r="3851" s="15" customFormat="1">
      <c r="A3851" s="15"/>
      <c r="B3851" s="272"/>
      <c r="C3851" s="273"/>
      <c r="D3851" s="251" t="s">
        <v>260</v>
      </c>
      <c r="E3851" s="274" t="s">
        <v>1</v>
      </c>
      <c r="F3851" s="275" t="s">
        <v>3461</v>
      </c>
      <c r="G3851" s="273"/>
      <c r="H3851" s="274" t="s">
        <v>1</v>
      </c>
      <c r="I3851" s="276"/>
      <c r="J3851" s="273"/>
      <c r="K3851" s="273"/>
      <c r="L3851" s="277"/>
      <c r="M3851" s="278"/>
      <c r="N3851" s="279"/>
      <c r="O3851" s="279"/>
      <c r="P3851" s="279"/>
      <c r="Q3851" s="279"/>
      <c r="R3851" s="279"/>
      <c r="S3851" s="279"/>
      <c r="T3851" s="280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  <c r="AE3851" s="15"/>
      <c r="AT3851" s="281" t="s">
        <v>260</v>
      </c>
      <c r="AU3851" s="281" t="s">
        <v>93</v>
      </c>
      <c r="AV3851" s="15" t="s">
        <v>91</v>
      </c>
      <c r="AW3851" s="15" t="s">
        <v>40</v>
      </c>
      <c r="AX3851" s="15" t="s">
        <v>84</v>
      </c>
      <c r="AY3851" s="281" t="s">
        <v>251</v>
      </c>
    </row>
    <row r="3852" s="15" customFormat="1">
      <c r="A3852" s="15"/>
      <c r="B3852" s="272"/>
      <c r="C3852" s="273"/>
      <c r="D3852" s="251" t="s">
        <v>260</v>
      </c>
      <c r="E3852" s="274" t="s">
        <v>1</v>
      </c>
      <c r="F3852" s="275" t="s">
        <v>325</v>
      </c>
      <c r="G3852" s="273"/>
      <c r="H3852" s="274" t="s">
        <v>1</v>
      </c>
      <c r="I3852" s="276"/>
      <c r="J3852" s="273"/>
      <c r="K3852" s="273"/>
      <c r="L3852" s="277"/>
      <c r="M3852" s="278"/>
      <c r="N3852" s="279"/>
      <c r="O3852" s="279"/>
      <c r="P3852" s="279"/>
      <c r="Q3852" s="279"/>
      <c r="R3852" s="279"/>
      <c r="S3852" s="279"/>
      <c r="T3852" s="280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  <c r="AE3852" s="15"/>
      <c r="AT3852" s="281" t="s">
        <v>260</v>
      </c>
      <c r="AU3852" s="281" t="s">
        <v>93</v>
      </c>
      <c r="AV3852" s="15" t="s">
        <v>91</v>
      </c>
      <c r="AW3852" s="15" t="s">
        <v>40</v>
      </c>
      <c r="AX3852" s="15" t="s">
        <v>84</v>
      </c>
      <c r="AY3852" s="281" t="s">
        <v>251</v>
      </c>
    </row>
    <row r="3853" s="13" customFormat="1">
      <c r="A3853" s="13"/>
      <c r="B3853" s="249"/>
      <c r="C3853" s="250"/>
      <c r="D3853" s="251" t="s">
        <v>260</v>
      </c>
      <c r="E3853" s="252" t="s">
        <v>1</v>
      </c>
      <c r="F3853" s="253" t="s">
        <v>3462</v>
      </c>
      <c r="G3853" s="250"/>
      <c r="H3853" s="254">
        <v>9.7300000000000004</v>
      </c>
      <c r="I3853" s="255"/>
      <c r="J3853" s="250"/>
      <c r="K3853" s="250"/>
      <c r="L3853" s="256"/>
      <c r="M3853" s="257"/>
      <c r="N3853" s="258"/>
      <c r="O3853" s="258"/>
      <c r="P3853" s="258"/>
      <c r="Q3853" s="258"/>
      <c r="R3853" s="258"/>
      <c r="S3853" s="258"/>
      <c r="T3853" s="259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60" t="s">
        <v>260</v>
      </c>
      <c r="AU3853" s="260" t="s">
        <v>93</v>
      </c>
      <c r="AV3853" s="13" t="s">
        <v>93</v>
      </c>
      <c r="AW3853" s="13" t="s">
        <v>40</v>
      </c>
      <c r="AX3853" s="13" t="s">
        <v>84</v>
      </c>
      <c r="AY3853" s="260" t="s">
        <v>251</v>
      </c>
    </row>
    <row r="3854" s="13" customFormat="1">
      <c r="A3854" s="13"/>
      <c r="B3854" s="249"/>
      <c r="C3854" s="250"/>
      <c r="D3854" s="251" t="s">
        <v>260</v>
      </c>
      <c r="E3854" s="252" t="s">
        <v>1</v>
      </c>
      <c r="F3854" s="253" t="s">
        <v>3463</v>
      </c>
      <c r="G3854" s="250"/>
      <c r="H3854" s="254">
        <v>3.98</v>
      </c>
      <c r="I3854" s="255"/>
      <c r="J3854" s="250"/>
      <c r="K3854" s="250"/>
      <c r="L3854" s="256"/>
      <c r="M3854" s="257"/>
      <c r="N3854" s="258"/>
      <c r="O3854" s="258"/>
      <c r="P3854" s="258"/>
      <c r="Q3854" s="258"/>
      <c r="R3854" s="258"/>
      <c r="S3854" s="258"/>
      <c r="T3854" s="25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60" t="s">
        <v>260</v>
      </c>
      <c r="AU3854" s="260" t="s">
        <v>93</v>
      </c>
      <c r="AV3854" s="13" t="s">
        <v>93</v>
      </c>
      <c r="AW3854" s="13" t="s">
        <v>40</v>
      </c>
      <c r="AX3854" s="13" t="s">
        <v>84</v>
      </c>
      <c r="AY3854" s="260" t="s">
        <v>251</v>
      </c>
    </row>
    <row r="3855" s="13" customFormat="1">
      <c r="A3855" s="13"/>
      <c r="B3855" s="249"/>
      <c r="C3855" s="250"/>
      <c r="D3855" s="251" t="s">
        <v>260</v>
      </c>
      <c r="E3855" s="252" t="s">
        <v>1</v>
      </c>
      <c r="F3855" s="253" t="s">
        <v>3464</v>
      </c>
      <c r="G3855" s="250"/>
      <c r="H3855" s="254">
        <v>3.46</v>
      </c>
      <c r="I3855" s="255"/>
      <c r="J3855" s="250"/>
      <c r="K3855" s="250"/>
      <c r="L3855" s="256"/>
      <c r="M3855" s="257"/>
      <c r="N3855" s="258"/>
      <c r="O3855" s="258"/>
      <c r="P3855" s="258"/>
      <c r="Q3855" s="258"/>
      <c r="R3855" s="258"/>
      <c r="S3855" s="258"/>
      <c r="T3855" s="259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60" t="s">
        <v>260</v>
      </c>
      <c r="AU3855" s="260" t="s">
        <v>93</v>
      </c>
      <c r="AV3855" s="13" t="s">
        <v>93</v>
      </c>
      <c r="AW3855" s="13" t="s">
        <v>40</v>
      </c>
      <c r="AX3855" s="13" t="s">
        <v>84</v>
      </c>
      <c r="AY3855" s="260" t="s">
        <v>251</v>
      </c>
    </row>
    <row r="3856" s="16" customFormat="1">
      <c r="A3856" s="16"/>
      <c r="B3856" s="283"/>
      <c r="C3856" s="284"/>
      <c r="D3856" s="251" t="s">
        <v>260</v>
      </c>
      <c r="E3856" s="285" t="s">
        <v>1</v>
      </c>
      <c r="F3856" s="286" t="s">
        <v>329</v>
      </c>
      <c r="G3856" s="284"/>
      <c r="H3856" s="287">
        <v>17.170000000000002</v>
      </c>
      <c r="I3856" s="288"/>
      <c r="J3856" s="284"/>
      <c r="K3856" s="284"/>
      <c r="L3856" s="289"/>
      <c r="M3856" s="290"/>
      <c r="N3856" s="291"/>
      <c r="O3856" s="291"/>
      <c r="P3856" s="291"/>
      <c r="Q3856" s="291"/>
      <c r="R3856" s="291"/>
      <c r="S3856" s="291"/>
      <c r="T3856" s="292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T3856" s="293" t="s">
        <v>260</v>
      </c>
      <c r="AU3856" s="293" t="s">
        <v>93</v>
      </c>
      <c r="AV3856" s="16" t="s">
        <v>273</v>
      </c>
      <c r="AW3856" s="16" t="s">
        <v>40</v>
      </c>
      <c r="AX3856" s="16" t="s">
        <v>84</v>
      </c>
      <c r="AY3856" s="293" t="s">
        <v>251</v>
      </c>
    </row>
    <row r="3857" s="14" customFormat="1">
      <c r="A3857" s="14"/>
      <c r="B3857" s="261"/>
      <c r="C3857" s="262"/>
      <c r="D3857" s="251" t="s">
        <v>260</v>
      </c>
      <c r="E3857" s="263" t="s">
        <v>1</v>
      </c>
      <c r="F3857" s="264" t="s">
        <v>262</v>
      </c>
      <c r="G3857" s="262"/>
      <c r="H3857" s="265">
        <v>983.51999999999862</v>
      </c>
      <c r="I3857" s="266"/>
      <c r="J3857" s="262"/>
      <c r="K3857" s="262"/>
      <c r="L3857" s="267"/>
      <c r="M3857" s="268"/>
      <c r="N3857" s="269"/>
      <c r="O3857" s="269"/>
      <c r="P3857" s="269"/>
      <c r="Q3857" s="269"/>
      <c r="R3857" s="269"/>
      <c r="S3857" s="269"/>
      <c r="T3857" s="270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71" t="s">
        <v>260</v>
      </c>
      <c r="AU3857" s="271" t="s">
        <v>93</v>
      </c>
      <c r="AV3857" s="14" t="s">
        <v>257</v>
      </c>
      <c r="AW3857" s="14" t="s">
        <v>40</v>
      </c>
      <c r="AX3857" s="14" t="s">
        <v>91</v>
      </c>
      <c r="AY3857" s="271" t="s">
        <v>251</v>
      </c>
    </row>
    <row r="3858" s="2" customFormat="1" ht="16.5" customHeight="1">
      <c r="A3858" s="41"/>
      <c r="B3858" s="42"/>
      <c r="C3858" s="230" t="s">
        <v>3489</v>
      </c>
      <c r="D3858" s="230" t="s">
        <v>253</v>
      </c>
      <c r="E3858" s="231" t="s">
        <v>3490</v>
      </c>
      <c r="F3858" s="232" t="s">
        <v>3491</v>
      </c>
      <c r="G3858" s="233" t="s">
        <v>389</v>
      </c>
      <c r="H3858" s="234">
        <v>64.524000000000001</v>
      </c>
      <c r="I3858" s="235"/>
      <c r="J3858" s="236">
        <f>ROUND(I3858*H3858,2)</f>
        <v>0</v>
      </c>
      <c r="K3858" s="237"/>
      <c r="L3858" s="47"/>
      <c r="M3858" s="238" t="s">
        <v>1</v>
      </c>
      <c r="N3858" s="239" t="s">
        <v>49</v>
      </c>
      <c r="O3858" s="94"/>
      <c r="P3858" s="240">
        <f>O3858*H3858</f>
        <v>0</v>
      </c>
      <c r="Q3858" s="240">
        <v>0</v>
      </c>
      <c r="R3858" s="240">
        <f>Q3858*H3858</f>
        <v>0</v>
      </c>
      <c r="S3858" s="240">
        <v>0</v>
      </c>
      <c r="T3858" s="241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42" t="s">
        <v>304</v>
      </c>
      <c r="AT3858" s="242" t="s">
        <v>253</v>
      </c>
      <c r="AU3858" s="242" t="s">
        <v>93</v>
      </c>
      <c r="AY3858" s="19" t="s">
        <v>251</v>
      </c>
      <c r="BE3858" s="243">
        <f>IF(N3858="základní",J3858,0)</f>
        <v>0</v>
      </c>
      <c r="BF3858" s="243">
        <f>IF(N3858="snížená",J3858,0)</f>
        <v>0</v>
      </c>
      <c r="BG3858" s="243">
        <f>IF(N3858="zákl. přenesená",J3858,0)</f>
        <v>0</v>
      </c>
      <c r="BH3858" s="243">
        <f>IF(N3858="sníž. přenesená",J3858,0)</f>
        <v>0</v>
      </c>
      <c r="BI3858" s="243">
        <f>IF(N3858="nulová",J3858,0)</f>
        <v>0</v>
      </c>
      <c r="BJ3858" s="19" t="s">
        <v>91</v>
      </c>
      <c r="BK3858" s="243">
        <f>ROUND(I3858*H3858,2)</f>
        <v>0</v>
      </c>
      <c r="BL3858" s="19" t="s">
        <v>304</v>
      </c>
      <c r="BM3858" s="242" t="s">
        <v>3492</v>
      </c>
    </row>
    <row r="3859" s="15" customFormat="1">
      <c r="A3859" s="15"/>
      <c r="B3859" s="272"/>
      <c r="C3859" s="273"/>
      <c r="D3859" s="251" t="s">
        <v>260</v>
      </c>
      <c r="E3859" s="274" t="s">
        <v>1</v>
      </c>
      <c r="F3859" s="275" t="s">
        <v>3482</v>
      </c>
      <c r="G3859" s="273"/>
      <c r="H3859" s="274" t="s">
        <v>1</v>
      </c>
      <c r="I3859" s="276"/>
      <c r="J3859" s="273"/>
      <c r="K3859" s="273"/>
      <c r="L3859" s="277"/>
      <c r="M3859" s="278"/>
      <c r="N3859" s="279"/>
      <c r="O3859" s="279"/>
      <c r="P3859" s="279"/>
      <c r="Q3859" s="279"/>
      <c r="R3859" s="279"/>
      <c r="S3859" s="279"/>
      <c r="T3859" s="280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/>
      <c r="AT3859" s="281" t="s">
        <v>260</v>
      </c>
      <c r="AU3859" s="281" t="s">
        <v>93</v>
      </c>
      <c r="AV3859" s="15" t="s">
        <v>91</v>
      </c>
      <c r="AW3859" s="15" t="s">
        <v>40</v>
      </c>
      <c r="AX3859" s="15" t="s">
        <v>84</v>
      </c>
      <c r="AY3859" s="281" t="s">
        <v>251</v>
      </c>
    </row>
    <row r="3860" s="13" customFormat="1">
      <c r="A3860" s="13"/>
      <c r="B3860" s="249"/>
      <c r="C3860" s="250"/>
      <c r="D3860" s="251" t="s">
        <v>260</v>
      </c>
      <c r="E3860" s="252" t="s">
        <v>1</v>
      </c>
      <c r="F3860" s="253" t="s">
        <v>3483</v>
      </c>
      <c r="G3860" s="250"/>
      <c r="H3860" s="254">
        <v>11.039999999999999</v>
      </c>
      <c r="I3860" s="255"/>
      <c r="J3860" s="250"/>
      <c r="K3860" s="250"/>
      <c r="L3860" s="256"/>
      <c r="M3860" s="257"/>
      <c r="N3860" s="258"/>
      <c r="O3860" s="258"/>
      <c r="P3860" s="258"/>
      <c r="Q3860" s="258"/>
      <c r="R3860" s="258"/>
      <c r="S3860" s="258"/>
      <c r="T3860" s="25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60" t="s">
        <v>260</v>
      </c>
      <c r="AU3860" s="260" t="s">
        <v>93</v>
      </c>
      <c r="AV3860" s="13" t="s">
        <v>93</v>
      </c>
      <c r="AW3860" s="13" t="s">
        <v>40</v>
      </c>
      <c r="AX3860" s="13" t="s">
        <v>84</v>
      </c>
      <c r="AY3860" s="260" t="s">
        <v>251</v>
      </c>
    </row>
    <row r="3861" s="13" customFormat="1">
      <c r="A3861" s="13"/>
      <c r="B3861" s="249"/>
      <c r="C3861" s="250"/>
      <c r="D3861" s="251" t="s">
        <v>260</v>
      </c>
      <c r="E3861" s="252" t="s">
        <v>1</v>
      </c>
      <c r="F3861" s="253" t="s">
        <v>3484</v>
      </c>
      <c r="G3861" s="250"/>
      <c r="H3861" s="254">
        <v>11.244</v>
      </c>
      <c r="I3861" s="255"/>
      <c r="J3861" s="250"/>
      <c r="K3861" s="250"/>
      <c r="L3861" s="256"/>
      <c r="M3861" s="257"/>
      <c r="N3861" s="258"/>
      <c r="O3861" s="258"/>
      <c r="P3861" s="258"/>
      <c r="Q3861" s="258"/>
      <c r="R3861" s="258"/>
      <c r="S3861" s="258"/>
      <c r="T3861" s="259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60" t="s">
        <v>260</v>
      </c>
      <c r="AU3861" s="260" t="s">
        <v>93</v>
      </c>
      <c r="AV3861" s="13" t="s">
        <v>93</v>
      </c>
      <c r="AW3861" s="13" t="s">
        <v>40</v>
      </c>
      <c r="AX3861" s="13" t="s">
        <v>84</v>
      </c>
      <c r="AY3861" s="260" t="s">
        <v>251</v>
      </c>
    </row>
    <row r="3862" s="13" customFormat="1">
      <c r="A3862" s="13"/>
      <c r="B3862" s="249"/>
      <c r="C3862" s="250"/>
      <c r="D3862" s="251" t="s">
        <v>260</v>
      </c>
      <c r="E3862" s="252" t="s">
        <v>1</v>
      </c>
      <c r="F3862" s="253" t="s">
        <v>3485</v>
      </c>
      <c r="G3862" s="250"/>
      <c r="H3862" s="254">
        <v>11.124000000000001</v>
      </c>
      <c r="I3862" s="255"/>
      <c r="J3862" s="250"/>
      <c r="K3862" s="250"/>
      <c r="L3862" s="256"/>
      <c r="M3862" s="257"/>
      <c r="N3862" s="258"/>
      <c r="O3862" s="258"/>
      <c r="P3862" s="258"/>
      <c r="Q3862" s="258"/>
      <c r="R3862" s="258"/>
      <c r="S3862" s="258"/>
      <c r="T3862" s="25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60" t="s">
        <v>260</v>
      </c>
      <c r="AU3862" s="260" t="s">
        <v>93</v>
      </c>
      <c r="AV3862" s="13" t="s">
        <v>93</v>
      </c>
      <c r="AW3862" s="13" t="s">
        <v>40</v>
      </c>
      <c r="AX3862" s="13" t="s">
        <v>84</v>
      </c>
      <c r="AY3862" s="260" t="s">
        <v>251</v>
      </c>
    </row>
    <row r="3863" s="13" customFormat="1">
      <c r="A3863" s="13"/>
      <c r="B3863" s="249"/>
      <c r="C3863" s="250"/>
      <c r="D3863" s="251" t="s">
        <v>260</v>
      </c>
      <c r="E3863" s="252" t="s">
        <v>1</v>
      </c>
      <c r="F3863" s="253" t="s">
        <v>3486</v>
      </c>
      <c r="G3863" s="250"/>
      <c r="H3863" s="254">
        <v>11.124000000000001</v>
      </c>
      <c r="I3863" s="255"/>
      <c r="J3863" s="250"/>
      <c r="K3863" s="250"/>
      <c r="L3863" s="256"/>
      <c r="M3863" s="257"/>
      <c r="N3863" s="258"/>
      <c r="O3863" s="258"/>
      <c r="P3863" s="258"/>
      <c r="Q3863" s="258"/>
      <c r="R3863" s="258"/>
      <c r="S3863" s="258"/>
      <c r="T3863" s="25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60" t="s">
        <v>260</v>
      </c>
      <c r="AU3863" s="260" t="s">
        <v>93</v>
      </c>
      <c r="AV3863" s="13" t="s">
        <v>93</v>
      </c>
      <c r="AW3863" s="13" t="s">
        <v>40</v>
      </c>
      <c r="AX3863" s="13" t="s">
        <v>84</v>
      </c>
      <c r="AY3863" s="260" t="s">
        <v>251</v>
      </c>
    </row>
    <row r="3864" s="13" customFormat="1">
      <c r="A3864" s="13"/>
      <c r="B3864" s="249"/>
      <c r="C3864" s="250"/>
      <c r="D3864" s="251" t="s">
        <v>260</v>
      </c>
      <c r="E3864" s="252" t="s">
        <v>1</v>
      </c>
      <c r="F3864" s="253" t="s">
        <v>3487</v>
      </c>
      <c r="G3864" s="250"/>
      <c r="H3864" s="254">
        <v>11.124000000000001</v>
      </c>
      <c r="I3864" s="255"/>
      <c r="J3864" s="250"/>
      <c r="K3864" s="250"/>
      <c r="L3864" s="256"/>
      <c r="M3864" s="257"/>
      <c r="N3864" s="258"/>
      <c r="O3864" s="258"/>
      <c r="P3864" s="258"/>
      <c r="Q3864" s="258"/>
      <c r="R3864" s="258"/>
      <c r="S3864" s="258"/>
      <c r="T3864" s="25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60" t="s">
        <v>260</v>
      </c>
      <c r="AU3864" s="260" t="s">
        <v>93</v>
      </c>
      <c r="AV3864" s="13" t="s">
        <v>93</v>
      </c>
      <c r="AW3864" s="13" t="s">
        <v>40</v>
      </c>
      <c r="AX3864" s="13" t="s">
        <v>84</v>
      </c>
      <c r="AY3864" s="260" t="s">
        <v>251</v>
      </c>
    </row>
    <row r="3865" s="13" customFormat="1">
      <c r="A3865" s="13"/>
      <c r="B3865" s="249"/>
      <c r="C3865" s="250"/>
      <c r="D3865" s="251" t="s">
        <v>260</v>
      </c>
      <c r="E3865" s="252" t="s">
        <v>1</v>
      </c>
      <c r="F3865" s="253" t="s">
        <v>3488</v>
      </c>
      <c r="G3865" s="250"/>
      <c r="H3865" s="254">
        <v>8.8680000000000003</v>
      </c>
      <c r="I3865" s="255"/>
      <c r="J3865" s="250"/>
      <c r="K3865" s="250"/>
      <c r="L3865" s="256"/>
      <c r="M3865" s="257"/>
      <c r="N3865" s="258"/>
      <c r="O3865" s="258"/>
      <c r="P3865" s="258"/>
      <c r="Q3865" s="258"/>
      <c r="R3865" s="258"/>
      <c r="S3865" s="258"/>
      <c r="T3865" s="259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60" t="s">
        <v>260</v>
      </c>
      <c r="AU3865" s="260" t="s">
        <v>93</v>
      </c>
      <c r="AV3865" s="13" t="s">
        <v>93</v>
      </c>
      <c r="AW3865" s="13" t="s">
        <v>40</v>
      </c>
      <c r="AX3865" s="13" t="s">
        <v>84</v>
      </c>
      <c r="AY3865" s="260" t="s">
        <v>251</v>
      </c>
    </row>
    <row r="3866" s="14" customFormat="1">
      <c r="A3866" s="14"/>
      <c r="B3866" s="261"/>
      <c r="C3866" s="262"/>
      <c r="D3866" s="251" t="s">
        <v>260</v>
      </c>
      <c r="E3866" s="263" t="s">
        <v>1</v>
      </c>
      <c r="F3866" s="264" t="s">
        <v>262</v>
      </c>
      <c r="G3866" s="262"/>
      <c r="H3866" s="265">
        <v>64.524000000000001</v>
      </c>
      <c r="I3866" s="266"/>
      <c r="J3866" s="262"/>
      <c r="K3866" s="262"/>
      <c r="L3866" s="267"/>
      <c r="M3866" s="268"/>
      <c r="N3866" s="269"/>
      <c r="O3866" s="269"/>
      <c r="P3866" s="269"/>
      <c r="Q3866" s="269"/>
      <c r="R3866" s="269"/>
      <c r="S3866" s="269"/>
      <c r="T3866" s="270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71" t="s">
        <v>260</v>
      </c>
      <c r="AU3866" s="271" t="s">
        <v>93</v>
      </c>
      <c r="AV3866" s="14" t="s">
        <v>257</v>
      </c>
      <c r="AW3866" s="14" t="s">
        <v>40</v>
      </c>
      <c r="AX3866" s="14" t="s">
        <v>91</v>
      </c>
      <c r="AY3866" s="271" t="s">
        <v>251</v>
      </c>
    </row>
    <row r="3867" s="2" customFormat="1" ht="16.5" customHeight="1">
      <c r="A3867" s="41"/>
      <c r="B3867" s="42"/>
      <c r="C3867" s="230" t="s">
        <v>3493</v>
      </c>
      <c r="D3867" s="230" t="s">
        <v>253</v>
      </c>
      <c r="E3867" s="231" t="s">
        <v>3494</v>
      </c>
      <c r="F3867" s="232" t="s">
        <v>3495</v>
      </c>
      <c r="G3867" s="233" t="s">
        <v>389</v>
      </c>
      <c r="H3867" s="234">
        <v>64.524000000000001</v>
      </c>
      <c r="I3867" s="235"/>
      <c r="J3867" s="236">
        <f>ROUND(I3867*H3867,2)</f>
        <v>0</v>
      </c>
      <c r="K3867" s="237"/>
      <c r="L3867" s="47"/>
      <c r="M3867" s="238" t="s">
        <v>1</v>
      </c>
      <c r="N3867" s="239" t="s">
        <v>49</v>
      </c>
      <c r="O3867" s="94"/>
      <c r="P3867" s="240">
        <f>O3867*H3867</f>
        <v>0</v>
      </c>
      <c r="Q3867" s="240">
        <v>0.0075820000000000002</v>
      </c>
      <c r="R3867" s="240">
        <f>Q3867*H3867</f>
        <v>0.48922096800000003</v>
      </c>
      <c r="S3867" s="240">
        <v>0</v>
      </c>
      <c r="T3867" s="241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42" t="s">
        <v>304</v>
      </c>
      <c r="AT3867" s="242" t="s">
        <v>253</v>
      </c>
      <c r="AU3867" s="242" t="s">
        <v>93</v>
      </c>
      <c r="AY3867" s="19" t="s">
        <v>251</v>
      </c>
      <c r="BE3867" s="243">
        <f>IF(N3867="základní",J3867,0)</f>
        <v>0</v>
      </c>
      <c r="BF3867" s="243">
        <f>IF(N3867="snížená",J3867,0)</f>
        <v>0</v>
      </c>
      <c r="BG3867" s="243">
        <f>IF(N3867="zákl. přenesená",J3867,0)</f>
        <v>0</v>
      </c>
      <c r="BH3867" s="243">
        <f>IF(N3867="sníž. přenesená",J3867,0)</f>
        <v>0</v>
      </c>
      <c r="BI3867" s="243">
        <f>IF(N3867="nulová",J3867,0)</f>
        <v>0</v>
      </c>
      <c r="BJ3867" s="19" t="s">
        <v>91</v>
      </c>
      <c r="BK3867" s="243">
        <f>ROUND(I3867*H3867,2)</f>
        <v>0</v>
      </c>
      <c r="BL3867" s="19" t="s">
        <v>304</v>
      </c>
      <c r="BM3867" s="242" t="s">
        <v>3496</v>
      </c>
    </row>
    <row r="3868" s="15" customFormat="1">
      <c r="A3868" s="15"/>
      <c r="B3868" s="272"/>
      <c r="C3868" s="273"/>
      <c r="D3868" s="251" t="s">
        <v>260</v>
      </c>
      <c r="E3868" s="274" t="s">
        <v>1</v>
      </c>
      <c r="F3868" s="275" t="s">
        <v>3482</v>
      </c>
      <c r="G3868" s="273"/>
      <c r="H3868" s="274" t="s">
        <v>1</v>
      </c>
      <c r="I3868" s="276"/>
      <c r="J3868" s="273"/>
      <c r="K3868" s="273"/>
      <c r="L3868" s="277"/>
      <c r="M3868" s="278"/>
      <c r="N3868" s="279"/>
      <c r="O3868" s="279"/>
      <c r="P3868" s="279"/>
      <c r="Q3868" s="279"/>
      <c r="R3868" s="279"/>
      <c r="S3868" s="279"/>
      <c r="T3868" s="280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81" t="s">
        <v>260</v>
      </c>
      <c r="AU3868" s="281" t="s">
        <v>93</v>
      </c>
      <c r="AV3868" s="15" t="s">
        <v>91</v>
      </c>
      <c r="AW3868" s="15" t="s">
        <v>40</v>
      </c>
      <c r="AX3868" s="15" t="s">
        <v>84</v>
      </c>
      <c r="AY3868" s="281" t="s">
        <v>251</v>
      </c>
    </row>
    <row r="3869" s="13" customFormat="1">
      <c r="A3869" s="13"/>
      <c r="B3869" s="249"/>
      <c r="C3869" s="250"/>
      <c r="D3869" s="251" t="s">
        <v>260</v>
      </c>
      <c r="E3869" s="252" t="s">
        <v>1</v>
      </c>
      <c r="F3869" s="253" t="s">
        <v>3483</v>
      </c>
      <c r="G3869" s="250"/>
      <c r="H3869" s="254">
        <v>11.039999999999999</v>
      </c>
      <c r="I3869" s="255"/>
      <c r="J3869" s="250"/>
      <c r="K3869" s="250"/>
      <c r="L3869" s="256"/>
      <c r="M3869" s="257"/>
      <c r="N3869" s="258"/>
      <c r="O3869" s="258"/>
      <c r="P3869" s="258"/>
      <c r="Q3869" s="258"/>
      <c r="R3869" s="258"/>
      <c r="S3869" s="258"/>
      <c r="T3869" s="25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60" t="s">
        <v>260</v>
      </c>
      <c r="AU3869" s="260" t="s">
        <v>93</v>
      </c>
      <c r="AV3869" s="13" t="s">
        <v>93</v>
      </c>
      <c r="AW3869" s="13" t="s">
        <v>40</v>
      </c>
      <c r="AX3869" s="13" t="s">
        <v>84</v>
      </c>
      <c r="AY3869" s="260" t="s">
        <v>251</v>
      </c>
    </row>
    <row r="3870" s="13" customFormat="1">
      <c r="A3870" s="13"/>
      <c r="B3870" s="249"/>
      <c r="C3870" s="250"/>
      <c r="D3870" s="251" t="s">
        <v>260</v>
      </c>
      <c r="E3870" s="252" t="s">
        <v>1</v>
      </c>
      <c r="F3870" s="253" t="s">
        <v>3484</v>
      </c>
      <c r="G3870" s="250"/>
      <c r="H3870" s="254">
        <v>11.244</v>
      </c>
      <c r="I3870" s="255"/>
      <c r="J3870" s="250"/>
      <c r="K3870" s="250"/>
      <c r="L3870" s="256"/>
      <c r="M3870" s="257"/>
      <c r="N3870" s="258"/>
      <c r="O3870" s="258"/>
      <c r="P3870" s="258"/>
      <c r="Q3870" s="258"/>
      <c r="R3870" s="258"/>
      <c r="S3870" s="258"/>
      <c r="T3870" s="259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60" t="s">
        <v>260</v>
      </c>
      <c r="AU3870" s="260" t="s">
        <v>93</v>
      </c>
      <c r="AV3870" s="13" t="s">
        <v>93</v>
      </c>
      <c r="AW3870" s="13" t="s">
        <v>40</v>
      </c>
      <c r="AX3870" s="13" t="s">
        <v>84</v>
      </c>
      <c r="AY3870" s="260" t="s">
        <v>251</v>
      </c>
    </row>
    <row r="3871" s="13" customFormat="1">
      <c r="A3871" s="13"/>
      <c r="B3871" s="249"/>
      <c r="C3871" s="250"/>
      <c r="D3871" s="251" t="s">
        <v>260</v>
      </c>
      <c r="E3871" s="252" t="s">
        <v>1</v>
      </c>
      <c r="F3871" s="253" t="s">
        <v>3485</v>
      </c>
      <c r="G3871" s="250"/>
      <c r="H3871" s="254">
        <v>11.124000000000001</v>
      </c>
      <c r="I3871" s="255"/>
      <c r="J3871" s="250"/>
      <c r="K3871" s="250"/>
      <c r="L3871" s="256"/>
      <c r="M3871" s="257"/>
      <c r="N3871" s="258"/>
      <c r="O3871" s="258"/>
      <c r="P3871" s="258"/>
      <c r="Q3871" s="258"/>
      <c r="R3871" s="258"/>
      <c r="S3871" s="258"/>
      <c r="T3871" s="25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60" t="s">
        <v>260</v>
      </c>
      <c r="AU3871" s="260" t="s">
        <v>93</v>
      </c>
      <c r="AV3871" s="13" t="s">
        <v>93</v>
      </c>
      <c r="AW3871" s="13" t="s">
        <v>40</v>
      </c>
      <c r="AX3871" s="13" t="s">
        <v>84</v>
      </c>
      <c r="AY3871" s="260" t="s">
        <v>251</v>
      </c>
    </row>
    <row r="3872" s="13" customFormat="1">
      <c r="A3872" s="13"/>
      <c r="B3872" s="249"/>
      <c r="C3872" s="250"/>
      <c r="D3872" s="251" t="s">
        <v>260</v>
      </c>
      <c r="E3872" s="252" t="s">
        <v>1</v>
      </c>
      <c r="F3872" s="253" t="s">
        <v>3486</v>
      </c>
      <c r="G3872" s="250"/>
      <c r="H3872" s="254">
        <v>11.124000000000001</v>
      </c>
      <c r="I3872" s="255"/>
      <c r="J3872" s="250"/>
      <c r="K3872" s="250"/>
      <c r="L3872" s="256"/>
      <c r="M3872" s="257"/>
      <c r="N3872" s="258"/>
      <c r="O3872" s="258"/>
      <c r="P3872" s="258"/>
      <c r="Q3872" s="258"/>
      <c r="R3872" s="258"/>
      <c r="S3872" s="258"/>
      <c r="T3872" s="25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60" t="s">
        <v>260</v>
      </c>
      <c r="AU3872" s="260" t="s">
        <v>93</v>
      </c>
      <c r="AV3872" s="13" t="s">
        <v>93</v>
      </c>
      <c r="AW3872" s="13" t="s">
        <v>40</v>
      </c>
      <c r="AX3872" s="13" t="s">
        <v>84</v>
      </c>
      <c r="AY3872" s="260" t="s">
        <v>251</v>
      </c>
    </row>
    <row r="3873" s="13" customFormat="1">
      <c r="A3873" s="13"/>
      <c r="B3873" s="249"/>
      <c r="C3873" s="250"/>
      <c r="D3873" s="251" t="s">
        <v>260</v>
      </c>
      <c r="E3873" s="252" t="s">
        <v>1</v>
      </c>
      <c r="F3873" s="253" t="s">
        <v>3487</v>
      </c>
      <c r="G3873" s="250"/>
      <c r="H3873" s="254">
        <v>11.124000000000001</v>
      </c>
      <c r="I3873" s="255"/>
      <c r="J3873" s="250"/>
      <c r="K3873" s="250"/>
      <c r="L3873" s="256"/>
      <c r="M3873" s="257"/>
      <c r="N3873" s="258"/>
      <c r="O3873" s="258"/>
      <c r="P3873" s="258"/>
      <c r="Q3873" s="258"/>
      <c r="R3873" s="258"/>
      <c r="S3873" s="258"/>
      <c r="T3873" s="25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60" t="s">
        <v>260</v>
      </c>
      <c r="AU3873" s="260" t="s">
        <v>93</v>
      </c>
      <c r="AV3873" s="13" t="s">
        <v>93</v>
      </c>
      <c r="AW3873" s="13" t="s">
        <v>40</v>
      </c>
      <c r="AX3873" s="13" t="s">
        <v>84</v>
      </c>
      <c r="AY3873" s="260" t="s">
        <v>251</v>
      </c>
    </row>
    <row r="3874" s="13" customFormat="1">
      <c r="A3874" s="13"/>
      <c r="B3874" s="249"/>
      <c r="C3874" s="250"/>
      <c r="D3874" s="251" t="s">
        <v>260</v>
      </c>
      <c r="E3874" s="252" t="s">
        <v>1</v>
      </c>
      <c r="F3874" s="253" t="s">
        <v>3488</v>
      </c>
      <c r="G3874" s="250"/>
      <c r="H3874" s="254">
        <v>8.8680000000000003</v>
      </c>
      <c r="I3874" s="255"/>
      <c r="J3874" s="250"/>
      <c r="K3874" s="250"/>
      <c r="L3874" s="256"/>
      <c r="M3874" s="257"/>
      <c r="N3874" s="258"/>
      <c r="O3874" s="258"/>
      <c r="P3874" s="258"/>
      <c r="Q3874" s="258"/>
      <c r="R3874" s="258"/>
      <c r="S3874" s="258"/>
      <c r="T3874" s="25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60" t="s">
        <v>260</v>
      </c>
      <c r="AU3874" s="260" t="s">
        <v>93</v>
      </c>
      <c r="AV3874" s="13" t="s">
        <v>93</v>
      </c>
      <c r="AW3874" s="13" t="s">
        <v>40</v>
      </c>
      <c r="AX3874" s="13" t="s">
        <v>84</v>
      </c>
      <c r="AY3874" s="260" t="s">
        <v>251</v>
      </c>
    </row>
    <row r="3875" s="14" customFormat="1">
      <c r="A3875" s="14"/>
      <c r="B3875" s="261"/>
      <c r="C3875" s="262"/>
      <c r="D3875" s="251" t="s">
        <v>260</v>
      </c>
      <c r="E3875" s="263" t="s">
        <v>1</v>
      </c>
      <c r="F3875" s="264" t="s">
        <v>262</v>
      </c>
      <c r="G3875" s="262"/>
      <c r="H3875" s="265">
        <v>64.524000000000001</v>
      </c>
      <c r="I3875" s="266"/>
      <c r="J3875" s="262"/>
      <c r="K3875" s="262"/>
      <c r="L3875" s="267"/>
      <c r="M3875" s="268"/>
      <c r="N3875" s="269"/>
      <c r="O3875" s="269"/>
      <c r="P3875" s="269"/>
      <c r="Q3875" s="269"/>
      <c r="R3875" s="269"/>
      <c r="S3875" s="269"/>
      <c r="T3875" s="270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71" t="s">
        <v>260</v>
      </c>
      <c r="AU3875" s="271" t="s">
        <v>93</v>
      </c>
      <c r="AV3875" s="14" t="s">
        <v>257</v>
      </c>
      <c r="AW3875" s="14" t="s">
        <v>40</v>
      </c>
      <c r="AX3875" s="14" t="s">
        <v>91</v>
      </c>
      <c r="AY3875" s="271" t="s">
        <v>251</v>
      </c>
    </row>
    <row r="3876" s="2" customFormat="1" ht="37.8" customHeight="1">
      <c r="A3876" s="41"/>
      <c r="B3876" s="42"/>
      <c r="C3876" s="230" t="s">
        <v>3497</v>
      </c>
      <c r="D3876" s="230" t="s">
        <v>253</v>
      </c>
      <c r="E3876" s="231" t="s">
        <v>3498</v>
      </c>
      <c r="F3876" s="232" t="s">
        <v>3499</v>
      </c>
      <c r="G3876" s="233" t="s">
        <v>321</v>
      </c>
      <c r="H3876" s="234">
        <v>20.399999999999999</v>
      </c>
      <c r="I3876" s="235"/>
      <c r="J3876" s="236">
        <f>ROUND(I3876*H3876,2)</f>
        <v>0</v>
      </c>
      <c r="K3876" s="237"/>
      <c r="L3876" s="47"/>
      <c r="M3876" s="238" t="s">
        <v>1</v>
      </c>
      <c r="N3876" s="239" t="s">
        <v>49</v>
      </c>
      <c r="O3876" s="94"/>
      <c r="P3876" s="240">
        <f>O3876*H3876</f>
        <v>0</v>
      </c>
      <c r="Q3876" s="240">
        <v>0.0015299999999999999</v>
      </c>
      <c r="R3876" s="240">
        <f>Q3876*H3876</f>
        <v>0.031211999999999997</v>
      </c>
      <c r="S3876" s="240">
        <v>0</v>
      </c>
      <c r="T3876" s="241">
        <f>S3876*H3876</f>
        <v>0</v>
      </c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R3876" s="242" t="s">
        <v>304</v>
      </c>
      <c r="AT3876" s="242" t="s">
        <v>253</v>
      </c>
      <c r="AU3876" s="242" t="s">
        <v>93</v>
      </c>
      <c r="AY3876" s="19" t="s">
        <v>251</v>
      </c>
      <c r="BE3876" s="243">
        <f>IF(N3876="základní",J3876,0)</f>
        <v>0</v>
      </c>
      <c r="BF3876" s="243">
        <f>IF(N3876="snížená",J3876,0)</f>
        <v>0</v>
      </c>
      <c r="BG3876" s="243">
        <f>IF(N3876="zákl. přenesená",J3876,0)</f>
        <v>0</v>
      </c>
      <c r="BH3876" s="243">
        <f>IF(N3876="sníž. přenesená",J3876,0)</f>
        <v>0</v>
      </c>
      <c r="BI3876" s="243">
        <f>IF(N3876="nulová",J3876,0)</f>
        <v>0</v>
      </c>
      <c r="BJ3876" s="19" t="s">
        <v>91</v>
      </c>
      <c r="BK3876" s="243">
        <f>ROUND(I3876*H3876,2)</f>
        <v>0</v>
      </c>
      <c r="BL3876" s="19" t="s">
        <v>304</v>
      </c>
      <c r="BM3876" s="242" t="s">
        <v>3500</v>
      </c>
    </row>
    <row r="3877" s="2" customFormat="1">
      <c r="A3877" s="41"/>
      <c r="B3877" s="42"/>
      <c r="C3877" s="43"/>
      <c r="D3877" s="244" t="s">
        <v>258</v>
      </c>
      <c r="E3877" s="43"/>
      <c r="F3877" s="245" t="s">
        <v>3501</v>
      </c>
      <c r="G3877" s="43"/>
      <c r="H3877" s="43"/>
      <c r="I3877" s="246"/>
      <c r="J3877" s="43"/>
      <c r="K3877" s="43"/>
      <c r="L3877" s="47"/>
      <c r="M3877" s="247"/>
      <c r="N3877" s="248"/>
      <c r="O3877" s="94"/>
      <c r="P3877" s="94"/>
      <c r="Q3877" s="94"/>
      <c r="R3877" s="94"/>
      <c r="S3877" s="94"/>
      <c r="T3877" s="95"/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T3877" s="19" t="s">
        <v>258</v>
      </c>
      <c r="AU3877" s="19" t="s">
        <v>93</v>
      </c>
    </row>
    <row r="3878" s="15" customFormat="1">
      <c r="A3878" s="15"/>
      <c r="B3878" s="272"/>
      <c r="C3878" s="273"/>
      <c r="D3878" s="251" t="s">
        <v>260</v>
      </c>
      <c r="E3878" s="274" t="s">
        <v>1</v>
      </c>
      <c r="F3878" s="275" t="s">
        <v>3470</v>
      </c>
      <c r="G3878" s="273"/>
      <c r="H3878" s="274" t="s">
        <v>1</v>
      </c>
      <c r="I3878" s="276"/>
      <c r="J3878" s="273"/>
      <c r="K3878" s="273"/>
      <c r="L3878" s="277"/>
      <c r="M3878" s="278"/>
      <c r="N3878" s="279"/>
      <c r="O3878" s="279"/>
      <c r="P3878" s="279"/>
      <c r="Q3878" s="279"/>
      <c r="R3878" s="279"/>
      <c r="S3878" s="279"/>
      <c r="T3878" s="280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81" t="s">
        <v>260</v>
      </c>
      <c r="AU3878" s="281" t="s">
        <v>93</v>
      </c>
      <c r="AV3878" s="15" t="s">
        <v>91</v>
      </c>
      <c r="AW3878" s="15" t="s">
        <v>40</v>
      </c>
      <c r="AX3878" s="15" t="s">
        <v>84</v>
      </c>
      <c r="AY3878" s="281" t="s">
        <v>251</v>
      </c>
    </row>
    <row r="3879" s="13" customFormat="1">
      <c r="A3879" s="13"/>
      <c r="B3879" s="249"/>
      <c r="C3879" s="250"/>
      <c r="D3879" s="251" t="s">
        <v>260</v>
      </c>
      <c r="E3879" s="252" t="s">
        <v>1</v>
      </c>
      <c r="F3879" s="253" t="s">
        <v>3476</v>
      </c>
      <c r="G3879" s="250"/>
      <c r="H3879" s="254">
        <v>20.399999999999999</v>
      </c>
      <c r="I3879" s="255"/>
      <c r="J3879" s="250"/>
      <c r="K3879" s="250"/>
      <c r="L3879" s="256"/>
      <c r="M3879" s="257"/>
      <c r="N3879" s="258"/>
      <c r="O3879" s="258"/>
      <c r="P3879" s="258"/>
      <c r="Q3879" s="258"/>
      <c r="R3879" s="258"/>
      <c r="S3879" s="258"/>
      <c r="T3879" s="25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60" t="s">
        <v>260</v>
      </c>
      <c r="AU3879" s="260" t="s">
        <v>93</v>
      </c>
      <c r="AV3879" s="13" t="s">
        <v>93</v>
      </c>
      <c r="AW3879" s="13" t="s">
        <v>40</v>
      </c>
      <c r="AX3879" s="13" t="s">
        <v>91</v>
      </c>
      <c r="AY3879" s="260" t="s">
        <v>251</v>
      </c>
    </row>
    <row r="3880" s="2" customFormat="1" ht="37.8" customHeight="1">
      <c r="A3880" s="41"/>
      <c r="B3880" s="42"/>
      <c r="C3880" s="230" t="s">
        <v>3502</v>
      </c>
      <c r="D3880" s="230" t="s">
        <v>253</v>
      </c>
      <c r="E3880" s="231" t="s">
        <v>3503</v>
      </c>
      <c r="F3880" s="232" t="s">
        <v>3504</v>
      </c>
      <c r="G3880" s="233" t="s">
        <v>321</v>
      </c>
      <c r="H3880" s="234">
        <v>120</v>
      </c>
      <c r="I3880" s="235"/>
      <c r="J3880" s="236">
        <f>ROUND(I3880*H3880,2)</f>
        <v>0</v>
      </c>
      <c r="K3880" s="237"/>
      <c r="L3880" s="47"/>
      <c r="M3880" s="238" t="s">
        <v>1</v>
      </c>
      <c r="N3880" s="239" t="s">
        <v>49</v>
      </c>
      <c r="O3880" s="94"/>
      <c r="P3880" s="240">
        <f>O3880*H3880</f>
        <v>0</v>
      </c>
      <c r="Q3880" s="240">
        <v>0.0017700000000000001</v>
      </c>
      <c r="R3880" s="240">
        <f>Q3880*H3880</f>
        <v>0.21240000000000001</v>
      </c>
      <c r="S3880" s="240">
        <v>0</v>
      </c>
      <c r="T3880" s="241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42" t="s">
        <v>304</v>
      </c>
      <c r="AT3880" s="242" t="s">
        <v>253</v>
      </c>
      <c r="AU3880" s="242" t="s">
        <v>93</v>
      </c>
      <c r="AY3880" s="19" t="s">
        <v>251</v>
      </c>
      <c r="BE3880" s="243">
        <f>IF(N3880="základní",J3880,0)</f>
        <v>0</v>
      </c>
      <c r="BF3880" s="243">
        <f>IF(N3880="snížená",J3880,0)</f>
        <v>0</v>
      </c>
      <c r="BG3880" s="243">
        <f>IF(N3880="zákl. přenesená",J3880,0)</f>
        <v>0</v>
      </c>
      <c r="BH3880" s="243">
        <f>IF(N3880="sníž. přenesená",J3880,0)</f>
        <v>0</v>
      </c>
      <c r="BI3880" s="243">
        <f>IF(N3880="nulová",J3880,0)</f>
        <v>0</v>
      </c>
      <c r="BJ3880" s="19" t="s">
        <v>91</v>
      </c>
      <c r="BK3880" s="243">
        <f>ROUND(I3880*H3880,2)</f>
        <v>0</v>
      </c>
      <c r="BL3880" s="19" t="s">
        <v>304</v>
      </c>
      <c r="BM3880" s="242" t="s">
        <v>3505</v>
      </c>
    </row>
    <row r="3881" s="2" customFormat="1">
      <c r="A3881" s="41"/>
      <c r="B3881" s="42"/>
      <c r="C3881" s="43"/>
      <c r="D3881" s="244" t="s">
        <v>258</v>
      </c>
      <c r="E3881" s="43"/>
      <c r="F3881" s="245" t="s">
        <v>3506</v>
      </c>
      <c r="G3881" s="43"/>
      <c r="H3881" s="43"/>
      <c r="I3881" s="246"/>
      <c r="J3881" s="43"/>
      <c r="K3881" s="43"/>
      <c r="L3881" s="47"/>
      <c r="M3881" s="247"/>
      <c r="N3881" s="248"/>
      <c r="O3881" s="94"/>
      <c r="P3881" s="94"/>
      <c r="Q3881" s="94"/>
      <c r="R3881" s="94"/>
      <c r="S3881" s="94"/>
      <c r="T3881" s="95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19" t="s">
        <v>258</v>
      </c>
      <c r="AU3881" s="19" t="s">
        <v>93</v>
      </c>
    </row>
    <row r="3882" s="15" customFormat="1">
      <c r="A3882" s="15"/>
      <c r="B3882" s="272"/>
      <c r="C3882" s="273"/>
      <c r="D3882" s="251" t="s">
        <v>260</v>
      </c>
      <c r="E3882" s="274" t="s">
        <v>1</v>
      </c>
      <c r="F3882" s="275" t="s">
        <v>3470</v>
      </c>
      <c r="G3882" s="273"/>
      <c r="H3882" s="274" t="s">
        <v>1</v>
      </c>
      <c r="I3882" s="276"/>
      <c r="J3882" s="273"/>
      <c r="K3882" s="273"/>
      <c r="L3882" s="277"/>
      <c r="M3882" s="278"/>
      <c r="N3882" s="279"/>
      <c r="O3882" s="279"/>
      <c r="P3882" s="279"/>
      <c r="Q3882" s="279"/>
      <c r="R3882" s="279"/>
      <c r="S3882" s="279"/>
      <c r="T3882" s="280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81" t="s">
        <v>260</v>
      </c>
      <c r="AU3882" s="281" t="s">
        <v>93</v>
      </c>
      <c r="AV3882" s="15" t="s">
        <v>91</v>
      </c>
      <c r="AW3882" s="15" t="s">
        <v>40</v>
      </c>
      <c r="AX3882" s="15" t="s">
        <v>84</v>
      </c>
      <c r="AY3882" s="281" t="s">
        <v>251</v>
      </c>
    </row>
    <row r="3883" s="13" customFormat="1">
      <c r="A3883" s="13"/>
      <c r="B3883" s="249"/>
      <c r="C3883" s="250"/>
      <c r="D3883" s="251" t="s">
        <v>260</v>
      </c>
      <c r="E3883" s="252" t="s">
        <v>1</v>
      </c>
      <c r="F3883" s="253" t="s">
        <v>3471</v>
      </c>
      <c r="G3883" s="250"/>
      <c r="H3883" s="254">
        <v>24</v>
      </c>
      <c r="I3883" s="255"/>
      <c r="J3883" s="250"/>
      <c r="K3883" s="250"/>
      <c r="L3883" s="256"/>
      <c r="M3883" s="257"/>
      <c r="N3883" s="258"/>
      <c r="O3883" s="258"/>
      <c r="P3883" s="258"/>
      <c r="Q3883" s="258"/>
      <c r="R3883" s="258"/>
      <c r="S3883" s="258"/>
      <c r="T3883" s="25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60" t="s">
        <v>260</v>
      </c>
      <c r="AU3883" s="260" t="s">
        <v>93</v>
      </c>
      <c r="AV3883" s="13" t="s">
        <v>93</v>
      </c>
      <c r="AW3883" s="13" t="s">
        <v>40</v>
      </c>
      <c r="AX3883" s="13" t="s">
        <v>84</v>
      </c>
      <c r="AY3883" s="260" t="s">
        <v>251</v>
      </c>
    </row>
    <row r="3884" s="13" customFormat="1">
      <c r="A3884" s="13"/>
      <c r="B3884" s="249"/>
      <c r="C3884" s="250"/>
      <c r="D3884" s="251" t="s">
        <v>260</v>
      </c>
      <c r="E3884" s="252" t="s">
        <v>1</v>
      </c>
      <c r="F3884" s="253" t="s">
        <v>3472</v>
      </c>
      <c r="G3884" s="250"/>
      <c r="H3884" s="254">
        <v>24</v>
      </c>
      <c r="I3884" s="255"/>
      <c r="J3884" s="250"/>
      <c r="K3884" s="250"/>
      <c r="L3884" s="256"/>
      <c r="M3884" s="257"/>
      <c r="N3884" s="258"/>
      <c r="O3884" s="258"/>
      <c r="P3884" s="258"/>
      <c r="Q3884" s="258"/>
      <c r="R3884" s="258"/>
      <c r="S3884" s="258"/>
      <c r="T3884" s="25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60" t="s">
        <v>260</v>
      </c>
      <c r="AU3884" s="260" t="s">
        <v>93</v>
      </c>
      <c r="AV3884" s="13" t="s">
        <v>93</v>
      </c>
      <c r="AW3884" s="13" t="s">
        <v>40</v>
      </c>
      <c r="AX3884" s="13" t="s">
        <v>84</v>
      </c>
      <c r="AY3884" s="260" t="s">
        <v>251</v>
      </c>
    </row>
    <row r="3885" s="13" customFormat="1">
      <c r="A3885" s="13"/>
      <c r="B3885" s="249"/>
      <c r="C3885" s="250"/>
      <c r="D3885" s="251" t="s">
        <v>260</v>
      </c>
      <c r="E3885" s="252" t="s">
        <v>1</v>
      </c>
      <c r="F3885" s="253" t="s">
        <v>3473</v>
      </c>
      <c r="G3885" s="250"/>
      <c r="H3885" s="254">
        <v>24</v>
      </c>
      <c r="I3885" s="255"/>
      <c r="J3885" s="250"/>
      <c r="K3885" s="250"/>
      <c r="L3885" s="256"/>
      <c r="M3885" s="257"/>
      <c r="N3885" s="258"/>
      <c r="O3885" s="258"/>
      <c r="P3885" s="258"/>
      <c r="Q3885" s="258"/>
      <c r="R3885" s="258"/>
      <c r="S3885" s="258"/>
      <c r="T3885" s="25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60" t="s">
        <v>260</v>
      </c>
      <c r="AU3885" s="260" t="s">
        <v>93</v>
      </c>
      <c r="AV3885" s="13" t="s">
        <v>93</v>
      </c>
      <c r="AW3885" s="13" t="s">
        <v>40</v>
      </c>
      <c r="AX3885" s="13" t="s">
        <v>84</v>
      </c>
      <c r="AY3885" s="260" t="s">
        <v>251</v>
      </c>
    </row>
    <row r="3886" s="13" customFormat="1">
      <c r="A3886" s="13"/>
      <c r="B3886" s="249"/>
      <c r="C3886" s="250"/>
      <c r="D3886" s="251" t="s">
        <v>260</v>
      </c>
      <c r="E3886" s="252" t="s">
        <v>1</v>
      </c>
      <c r="F3886" s="253" t="s">
        <v>3474</v>
      </c>
      <c r="G3886" s="250"/>
      <c r="H3886" s="254">
        <v>24</v>
      </c>
      <c r="I3886" s="255"/>
      <c r="J3886" s="250"/>
      <c r="K3886" s="250"/>
      <c r="L3886" s="256"/>
      <c r="M3886" s="257"/>
      <c r="N3886" s="258"/>
      <c r="O3886" s="258"/>
      <c r="P3886" s="258"/>
      <c r="Q3886" s="258"/>
      <c r="R3886" s="258"/>
      <c r="S3886" s="258"/>
      <c r="T3886" s="25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60" t="s">
        <v>260</v>
      </c>
      <c r="AU3886" s="260" t="s">
        <v>93</v>
      </c>
      <c r="AV3886" s="13" t="s">
        <v>93</v>
      </c>
      <c r="AW3886" s="13" t="s">
        <v>40</v>
      </c>
      <c r="AX3886" s="13" t="s">
        <v>84</v>
      </c>
      <c r="AY3886" s="260" t="s">
        <v>251</v>
      </c>
    </row>
    <row r="3887" s="13" customFormat="1">
      <c r="A3887" s="13"/>
      <c r="B3887" s="249"/>
      <c r="C3887" s="250"/>
      <c r="D3887" s="251" t="s">
        <v>260</v>
      </c>
      <c r="E3887" s="252" t="s">
        <v>1</v>
      </c>
      <c r="F3887" s="253" t="s">
        <v>3475</v>
      </c>
      <c r="G3887" s="250"/>
      <c r="H3887" s="254">
        <v>24</v>
      </c>
      <c r="I3887" s="255"/>
      <c r="J3887" s="250"/>
      <c r="K3887" s="250"/>
      <c r="L3887" s="256"/>
      <c r="M3887" s="257"/>
      <c r="N3887" s="258"/>
      <c r="O3887" s="258"/>
      <c r="P3887" s="258"/>
      <c r="Q3887" s="258"/>
      <c r="R3887" s="258"/>
      <c r="S3887" s="258"/>
      <c r="T3887" s="25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60" t="s">
        <v>260</v>
      </c>
      <c r="AU3887" s="260" t="s">
        <v>93</v>
      </c>
      <c r="AV3887" s="13" t="s">
        <v>93</v>
      </c>
      <c r="AW3887" s="13" t="s">
        <v>40</v>
      </c>
      <c r="AX3887" s="13" t="s">
        <v>84</v>
      </c>
      <c r="AY3887" s="260" t="s">
        <v>251</v>
      </c>
    </row>
    <row r="3888" s="14" customFormat="1">
      <c r="A3888" s="14"/>
      <c r="B3888" s="261"/>
      <c r="C3888" s="262"/>
      <c r="D3888" s="251" t="s">
        <v>260</v>
      </c>
      <c r="E3888" s="263" t="s">
        <v>1</v>
      </c>
      <c r="F3888" s="264" t="s">
        <v>262</v>
      </c>
      <c r="G3888" s="262"/>
      <c r="H3888" s="265">
        <v>120</v>
      </c>
      <c r="I3888" s="266"/>
      <c r="J3888" s="262"/>
      <c r="K3888" s="262"/>
      <c r="L3888" s="267"/>
      <c r="M3888" s="268"/>
      <c r="N3888" s="269"/>
      <c r="O3888" s="269"/>
      <c r="P3888" s="269"/>
      <c r="Q3888" s="269"/>
      <c r="R3888" s="269"/>
      <c r="S3888" s="269"/>
      <c r="T3888" s="270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71" t="s">
        <v>260</v>
      </c>
      <c r="AU3888" s="271" t="s">
        <v>93</v>
      </c>
      <c r="AV3888" s="14" t="s">
        <v>257</v>
      </c>
      <c r="AW3888" s="14" t="s">
        <v>40</v>
      </c>
      <c r="AX3888" s="14" t="s">
        <v>91</v>
      </c>
      <c r="AY3888" s="271" t="s">
        <v>251</v>
      </c>
    </row>
    <row r="3889" s="2" customFormat="1" ht="37.8" customHeight="1">
      <c r="A3889" s="41"/>
      <c r="B3889" s="42"/>
      <c r="C3889" s="230" t="s">
        <v>3507</v>
      </c>
      <c r="D3889" s="230" t="s">
        <v>253</v>
      </c>
      <c r="E3889" s="231" t="s">
        <v>3508</v>
      </c>
      <c r="F3889" s="232" t="s">
        <v>3509</v>
      </c>
      <c r="G3889" s="233" t="s">
        <v>321</v>
      </c>
      <c r="H3889" s="234">
        <v>96</v>
      </c>
      <c r="I3889" s="235"/>
      <c r="J3889" s="236">
        <f>ROUND(I3889*H3889,2)</f>
        <v>0</v>
      </c>
      <c r="K3889" s="237"/>
      <c r="L3889" s="47"/>
      <c r="M3889" s="238" t="s">
        <v>1</v>
      </c>
      <c r="N3889" s="239" t="s">
        <v>49</v>
      </c>
      <c r="O3889" s="94"/>
      <c r="P3889" s="240">
        <f>O3889*H3889</f>
        <v>0</v>
      </c>
      <c r="Q3889" s="240">
        <v>0.00075000000000000002</v>
      </c>
      <c r="R3889" s="240">
        <f>Q3889*H3889</f>
        <v>0.072000000000000008</v>
      </c>
      <c r="S3889" s="240">
        <v>0</v>
      </c>
      <c r="T3889" s="241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42" t="s">
        <v>304</v>
      </c>
      <c r="AT3889" s="242" t="s">
        <v>253</v>
      </c>
      <c r="AU3889" s="242" t="s">
        <v>93</v>
      </c>
      <c r="AY3889" s="19" t="s">
        <v>251</v>
      </c>
      <c r="BE3889" s="243">
        <f>IF(N3889="základní",J3889,0)</f>
        <v>0</v>
      </c>
      <c r="BF3889" s="243">
        <f>IF(N3889="snížená",J3889,0)</f>
        <v>0</v>
      </c>
      <c r="BG3889" s="243">
        <f>IF(N3889="zákl. přenesená",J3889,0)</f>
        <v>0</v>
      </c>
      <c r="BH3889" s="243">
        <f>IF(N3889="sníž. přenesená",J3889,0)</f>
        <v>0</v>
      </c>
      <c r="BI3889" s="243">
        <f>IF(N3889="nulová",J3889,0)</f>
        <v>0</v>
      </c>
      <c r="BJ3889" s="19" t="s">
        <v>91</v>
      </c>
      <c r="BK3889" s="243">
        <f>ROUND(I3889*H3889,2)</f>
        <v>0</v>
      </c>
      <c r="BL3889" s="19" t="s">
        <v>304</v>
      </c>
      <c r="BM3889" s="242" t="s">
        <v>3510</v>
      </c>
    </row>
    <row r="3890" s="2" customFormat="1">
      <c r="A3890" s="41"/>
      <c r="B3890" s="42"/>
      <c r="C3890" s="43"/>
      <c r="D3890" s="244" t="s">
        <v>258</v>
      </c>
      <c r="E3890" s="43"/>
      <c r="F3890" s="245" t="s">
        <v>3511</v>
      </c>
      <c r="G3890" s="43"/>
      <c r="H3890" s="43"/>
      <c r="I3890" s="246"/>
      <c r="J3890" s="43"/>
      <c r="K3890" s="43"/>
      <c r="L3890" s="47"/>
      <c r="M3890" s="247"/>
      <c r="N3890" s="248"/>
      <c r="O3890" s="94"/>
      <c r="P3890" s="94"/>
      <c r="Q3890" s="94"/>
      <c r="R3890" s="94"/>
      <c r="S3890" s="94"/>
      <c r="T3890" s="95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19" t="s">
        <v>258</v>
      </c>
      <c r="AU3890" s="19" t="s">
        <v>93</v>
      </c>
    </row>
    <row r="3891" s="15" customFormat="1">
      <c r="A3891" s="15"/>
      <c r="B3891" s="272"/>
      <c r="C3891" s="273"/>
      <c r="D3891" s="251" t="s">
        <v>260</v>
      </c>
      <c r="E3891" s="274" t="s">
        <v>1</v>
      </c>
      <c r="F3891" s="275" t="s">
        <v>3470</v>
      </c>
      <c r="G3891" s="273"/>
      <c r="H3891" s="274" t="s">
        <v>1</v>
      </c>
      <c r="I3891" s="276"/>
      <c r="J3891" s="273"/>
      <c r="K3891" s="273"/>
      <c r="L3891" s="277"/>
      <c r="M3891" s="278"/>
      <c r="N3891" s="279"/>
      <c r="O3891" s="279"/>
      <c r="P3891" s="279"/>
      <c r="Q3891" s="279"/>
      <c r="R3891" s="279"/>
      <c r="S3891" s="279"/>
      <c r="T3891" s="280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T3891" s="281" t="s">
        <v>260</v>
      </c>
      <c r="AU3891" s="281" t="s">
        <v>93</v>
      </c>
      <c r="AV3891" s="15" t="s">
        <v>91</v>
      </c>
      <c r="AW3891" s="15" t="s">
        <v>40</v>
      </c>
      <c r="AX3891" s="15" t="s">
        <v>84</v>
      </c>
      <c r="AY3891" s="281" t="s">
        <v>251</v>
      </c>
    </row>
    <row r="3892" s="13" customFormat="1">
      <c r="A3892" s="13"/>
      <c r="B3892" s="249"/>
      <c r="C3892" s="250"/>
      <c r="D3892" s="251" t="s">
        <v>260</v>
      </c>
      <c r="E3892" s="252" t="s">
        <v>1</v>
      </c>
      <c r="F3892" s="253" t="s">
        <v>3471</v>
      </c>
      <c r="G3892" s="250"/>
      <c r="H3892" s="254">
        <v>24</v>
      </c>
      <c r="I3892" s="255"/>
      <c r="J3892" s="250"/>
      <c r="K3892" s="250"/>
      <c r="L3892" s="256"/>
      <c r="M3892" s="257"/>
      <c r="N3892" s="258"/>
      <c r="O3892" s="258"/>
      <c r="P3892" s="258"/>
      <c r="Q3892" s="258"/>
      <c r="R3892" s="258"/>
      <c r="S3892" s="258"/>
      <c r="T3892" s="259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60" t="s">
        <v>260</v>
      </c>
      <c r="AU3892" s="260" t="s">
        <v>93</v>
      </c>
      <c r="AV3892" s="13" t="s">
        <v>93</v>
      </c>
      <c r="AW3892" s="13" t="s">
        <v>40</v>
      </c>
      <c r="AX3892" s="13" t="s">
        <v>84</v>
      </c>
      <c r="AY3892" s="260" t="s">
        <v>251</v>
      </c>
    </row>
    <row r="3893" s="13" customFormat="1">
      <c r="A3893" s="13"/>
      <c r="B3893" s="249"/>
      <c r="C3893" s="250"/>
      <c r="D3893" s="251" t="s">
        <v>260</v>
      </c>
      <c r="E3893" s="252" t="s">
        <v>1</v>
      </c>
      <c r="F3893" s="253" t="s">
        <v>3473</v>
      </c>
      <c r="G3893" s="250"/>
      <c r="H3893" s="254">
        <v>24</v>
      </c>
      <c r="I3893" s="255"/>
      <c r="J3893" s="250"/>
      <c r="K3893" s="250"/>
      <c r="L3893" s="256"/>
      <c r="M3893" s="257"/>
      <c r="N3893" s="258"/>
      <c r="O3893" s="258"/>
      <c r="P3893" s="258"/>
      <c r="Q3893" s="258"/>
      <c r="R3893" s="258"/>
      <c r="S3893" s="258"/>
      <c r="T3893" s="25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60" t="s">
        <v>260</v>
      </c>
      <c r="AU3893" s="260" t="s">
        <v>93</v>
      </c>
      <c r="AV3893" s="13" t="s">
        <v>93</v>
      </c>
      <c r="AW3893" s="13" t="s">
        <v>40</v>
      </c>
      <c r="AX3893" s="13" t="s">
        <v>84</v>
      </c>
      <c r="AY3893" s="260" t="s">
        <v>251</v>
      </c>
    </row>
    <row r="3894" s="13" customFormat="1">
      <c r="A3894" s="13"/>
      <c r="B3894" s="249"/>
      <c r="C3894" s="250"/>
      <c r="D3894" s="251" t="s">
        <v>260</v>
      </c>
      <c r="E3894" s="252" t="s">
        <v>1</v>
      </c>
      <c r="F3894" s="253" t="s">
        <v>3474</v>
      </c>
      <c r="G3894" s="250"/>
      <c r="H3894" s="254">
        <v>24</v>
      </c>
      <c r="I3894" s="255"/>
      <c r="J3894" s="250"/>
      <c r="K3894" s="250"/>
      <c r="L3894" s="256"/>
      <c r="M3894" s="257"/>
      <c r="N3894" s="258"/>
      <c r="O3894" s="258"/>
      <c r="P3894" s="258"/>
      <c r="Q3894" s="258"/>
      <c r="R3894" s="258"/>
      <c r="S3894" s="258"/>
      <c r="T3894" s="25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60" t="s">
        <v>260</v>
      </c>
      <c r="AU3894" s="260" t="s">
        <v>93</v>
      </c>
      <c r="AV3894" s="13" t="s">
        <v>93</v>
      </c>
      <c r="AW3894" s="13" t="s">
        <v>40</v>
      </c>
      <c r="AX3894" s="13" t="s">
        <v>84</v>
      </c>
      <c r="AY3894" s="260" t="s">
        <v>251</v>
      </c>
    </row>
    <row r="3895" s="13" customFormat="1">
      <c r="A3895" s="13"/>
      <c r="B3895" s="249"/>
      <c r="C3895" s="250"/>
      <c r="D3895" s="251" t="s">
        <v>260</v>
      </c>
      <c r="E3895" s="252" t="s">
        <v>1</v>
      </c>
      <c r="F3895" s="253" t="s">
        <v>3475</v>
      </c>
      <c r="G3895" s="250"/>
      <c r="H3895" s="254">
        <v>24</v>
      </c>
      <c r="I3895" s="255"/>
      <c r="J3895" s="250"/>
      <c r="K3895" s="250"/>
      <c r="L3895" s="256"/>
      <c r="M3895" s="257"/>
      <c r="N3895" s="258"/>
      <c r="O3895" s="258"/>
      <c r="P3895" s="258"/>
      <c r="Q3895" s="258"/>
      <c r="R3895" s="258"/>
      <c r="S3895" s="258"/>
      <c r="T3895" s="25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60" t="s">
        <v>260</v>
      </c>
      <c r="AU3895" s="260" t="s">
        <v>93</v>
      </c>
      <c r="AV3895" s="13" t="s">
        <v>93</v>
      </c>
      <c r="AW3895" s="13" t="s">
        <v>40</v>
      </c>
      <c r="AX3895" s="13" t="s">
        <v>84</v>
      </c>
      <c r="AY3895" s="260" t="s">
        <v>251</v>
      </c>
    </row>
    <row r="3896" s="14" customFormat="1">
      <c r="A3896" s="14"/>
      <c r="B3896" s="261"/>
      <c r="C3896" s="262"/>
      <c r="D3896" s="251" t="s">
        <v>260</v>
      </c>
      <c r="E3896" s="263" t="s">
        <v>1</v>
      </c>
      <c r="F3896" s="264" t="s">
        <v>262</v>
      </c>
      <c r="G3896" s="262"/>
      <c r="H3896" s="265">
        <v>96</v>
      </c>
      <c r="I3896" s="266"/>
      <c r="J3896" s="262"/>
      <c r="K3896" s="262"/>
      <c r="L3896" s="267"/>
      <c r="M3896" s="268"/>
      <c r="N3896" s="269"/>
      <c r="O3896" s="269"/>
      <c r="P3896" s="269"/>
      <c r="Q3896" s="269"/>
      <c r="R3896" s="269"/>
      <c r="S3896" s="269"/>
      <c r="T3896" s="270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71" t="s">
        <v>260</v>
      </c>
      <c r="AU3896" s="271" t="s">
        <v>93</v>
      </c>
      <c r="AV3896" s="14" t="s">
        <v>257</v>
      </c>
      <c r="AW3896" s="14" t="s">
        <v>40</v>
      </c>
      <c r="AX3896" s="14" t="s">
        <v>91</v>
      </c>
      <c r="AY3896" s="271" t="s">
        <v>251</v>
      </c>
    </row>
    <row r="3897" s="2" customFormat="1" ht="37.8" customHeight="1">
      <c r="A3897" s="41"/>
      <c r="B3897" s="42"/>
      <c r="C3897" s="230" t="s">
        <v>3512</v>
      </c>
      <c r="D3897" s="230" t="s">
        <v>253</v>
      </c>
      <c r="E3897" s="231" t="s">
        <v>3513</v>
      </c>
      <c r="F3897" s="232" t="s">
        <v>3514</v>
      </c>
      <c r="G3897" s="233" t="s">
        <v>321</v>
      </c>
      <c r="H3897" s="234">
        <v>44.399999999999999</v>
      </c>
      <c r="I3897" s="235"/>
      <c r="J3897" s="236">
        <f>ROUND(I3897*H3897,2)</f>
        <v>0</v>
      </c>
      <c r="K3897" s="237"/>
      <c r="L3897" s="47"/>
      <c r="M3897" s="238" t="s">
        <v>1</v>
      </c>
      <c r="N3897" s="239" t="s">
        <v>49</v>
      </c>
      <c r="O3897" s="94"/>
      <c r="P3897" s="240">
        <f>O3897*H3897</f>
        <v>0</v>
      </c>
      <c r="Q3897" s="240">
        <v>0.0010200000000000001</v>
      </c>
      <c r="R3897" s="240">
        <f>Q3897*H3897</f>
        <v>0.045288000000000002</v>
      </c>
      <c r="S3897" s="240">
        <v>0</v>
      </c>
      <c r="T3897" s="241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42" t="s">
        <v>304</v>
      </c>
      <c r="AT3897" s="242" t="s">
        <v>253</v>
      </c>
      <c r="AU3897" s="242" t="s">
        <v>93</v>
      </c>
      <c r="AY3897" s="19" t="s">
        <v>251</v>
      </c>
      <c r="BE3897" s="243">
        <f>IF(N3897="základní",J3897,0)</f>
        <v>0</v>
      </c>
      <c r="BF3897" s="243">
        <f>IF(N3897="snížená",J3897,0)</f>
        <v>0</v>
      </c>
      <c r="BG3897" s="243">
        <f>IF(N3897="zákl. přenesená",J3897,0)</f>
        <v>0</v>
      </c>
      <c r="BH3897" s="243">
        <f>IF(N3897="sníž. přenesená",J3897,0)</f>
        <v>0</v>
      </c>
      <c r="BI3897" s="243">
        <f>IF(N3897="nulová",J3897,0)</f>
        <v>0</v>
      </c>
      <c r="BJ3897" s="19" t="s">
        <v>91</v>
      </c>
      <c r="BK3897" s="243">
        <f>ROUND(I3897*H3897,2)</f>
        <v>0</v>
      </c>
      <c r="BL3897" s="19" t="s">
        <v>304</v>
      </c>
      <c r="BM3897" s="242" t="s">
        <v>3515</v>
      </c>
    </row>
    <row r="3898" s="2" customFormat="1">
      <c r="A3898" s="41"/>
      <c r="B3898" s="42"/>
      <c r="C3898" s="43"/>
      <c r="D3898" s="244" t="s">
        <v>258</v>
      </c>
      <c r="E3898" s="43"/>
      <c r="F3898" s="245" t="s">
        <v>3516</v>
      </c>
      <c r="G3898" s="43"/>
      <c r="H3898" s="43"/>
      <c r="I3898" s="246"/>
      <c r="J3898" s="43"/>
      <c r="K3898" s="43"/>
      <c r="L3898" s="47"/>
      <c r="M3898" s="247"/>
      <c r="N3898" s="248"/>
      <c r="O3898" s="94"/>
      <c r="P3898" s="94"/>
      <c r="Q3898" s="94"/>
      <c r="R3898" s="94"/>
      <c r="S3898" s="94"/>
      <c r="T3898" s="95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T3898" s="19" t="s">
        <v>258</v>
      </c>
      <c r="AU3898" s="19" t="s">
        <v>93</v>
      </c>
    </row>
    <row r="3899" s="15" customFormat="1">
      <c r="A3899" s="15"/>
      <c r="B3899" s="272"/>
      <c r="C3899" s="273"/>
      <c r="D3899" s="251" t="s">
        <v>260</v>
      </c>
      <c r="E3899" s="274" t="s">
        <v>1</v>
      </c>
      <c r="F3899" s="275" t="s">
        <v>3470</v>
      </c>
      <c r="G3899" s="273"/>
      <c r="H3899" s="274" t="s">
        <v>1</v>
      </c>
      <c r="I3899" s="276"/>
      <c r="J3899" s="273"/>
      <c r="K3899" s="273"/>
      <c r="L3899" s="277"/>
      <c r="M3899" s="278"/>
      <c r="N3899" s="279"/>
      <c r="O3899" s="279"/>
      <c r="P3899" s="279"/>
      <c r="Q3899" s="279"/>
      <c r="R3899" s="279"/>
      <c r="S3899" s="279"/>
      <c r="T3899" s="280"/>
      <c r="U3899" s="15"/>
      <c r="V3899" s="15"/>
      <c r="W3899" s="15"/>
      <c r="X3899" s="15"/>
      <c r="Y3899" s="15"/>
      <c r="Z3899" s="15"/>
      <c r="AA3899" s="15"/>
      <c r="AB3899" s="15"/>
      <c r="AC3899" s="15"/>
      <c r="AD3899" s="15"/>
      <c r="AE3899" s="15"/>
      <c r="AT3899" s="281" t="s">
        <v>260</v>
      </c>
      <c r="AU3899" s="281" t="s">
        <v>93</v>
      </c>
      <c r="AV3899" s="15" t="s">
        <v>91</v>
      </c>
      <c r="AW3899" s="15" t="s">
        <v>40</v>
      </c>
      <c r="AX3899" s="15" t="s">
        <v>84</v>
      </c>
      <c r="AY3899" s="281" t="s">
        <v>251</v>
      </c>
    </row>
    <row r="3900" s="13" customFormat="1">
      <c r="A3900" s="13"/>
      <c r="B3900" s="249"/>
      <c r="C3900" s="250"/>
      <c r="D3900" s="251" t="s">
        <v>260</v>
      </c>
      <c r="E3900" s="252" t="s">
        <v>1</v>
      </c>
      <c r="F3900" s="253" t="s">
        <v>3472</v>
      </c>
      <c r="G3900" s="250"/>
      <c r="H3900" s="254">
        <v>24</v>
      </c>
      <c r="I3900" s="255"/>
      <c r="J3900" s="250"/>
      <c r="K3900" s="250"/>
      <c r="L3900" s="256"/>
      <c r="M3900" s="257"/>
      <c r="N3900" s="258"/>
      <c r="O3900" s="258"/>
      <c r="P3900" s="258"/>
      <c r="Q3900" s="258"/>
      <c r="R3900" s="258"/>
      <c r="S3900" s="258"/>
      <c r="T3900" s="25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60" t="s">
        <v>260</v>
      </c>
      <c r="AU3900" s="260" t="s">
        <v>93</v>
      </c>
      <c r="AV3900" s="13" t="s">
        <v>93</v>
      </c>
      <c r="AW3900" s="13" t="s">
        <v>40</v>
      </c>
      <c r="AX3900" s="13" t="s">
        <v>84</v>
      </c>
      <c r="AY3900" s="260" t="s">
        <v>251</v>
      </c>
    </row>
    <row r="3901" s="13" customFormat="1">
      <c r="A3901" s="13"/>
      <c r="B3901" s="249"/>
      <c r="C3901" s="250"/>
      <c r="D3901" s="251" t="s">
        <v>260</v>
      </c>
      <c r="E3901" s="252" t="s">
        <v>1</v>
      </c>
      <c r="F3901" s="253" t="s">
        <v>3476</v>
      </c>
      <c r="G3901" s="250"/>
      <c r="H3901" s="254">
        <v>20.399999999999999</v>
      </c>
      <c r="I3901" s="255"/>
      <c r="J3901" s="250"/>
      <c r="K3901" s="250"/>
      <c r="L3901" s="256"/>
      <c r="M3901" s="257"/>
      <c r="N3901" s="258"/>
      <c r="O3901" s="258"/>
      <c r="P3901" s="258"/>
      <c r="Q3901" s="258"/>
      <c r="R3901" s="258"/>
      <c r="S3901" s="258"/>
      <c r="T3901" s="25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60" t="s">
        <v>260</v>
      </c>
      <c r="AU3901" s="260" t="s">
        <v>93</v>
      </c>
      <c r="AV3901" s="13" t="s">
        <v>93</v>
      </c>
      <c r="AW3901" s="13" t="s">
        <v>40</v>
      </c>
      <c r="AX3901" s="13" t="s">
        <v>84</v>
      </c>
      <c r="AY3901" s="260" t="s">
        <v>251</v>
      </c>
    </row>
    <row r="3902" s="14" customFormat="1">
      <c r="A3902" s="14"/>
      <c r="B3902" s="261"/>
      <c r="C3902" s="262"/>
      <c r="D3902" s="251" t="s">
        <v>260</v>
      </c>
      <c r="E3902" s="263" t="s">
        <v>1</v>
      </c>
      <c r="F3902" s="264" t="s">
        <v>262</v>
      </c>
      <c r="G3902" s="262"/>
      <c r="H3902" s="265">
        <v>44.399999999999999</v>
      </c>
      <c r="I3902" s="266"/>
      <c r="J3902" s="262"/>
      <c r="K3902" s="262"/>
      <c r="L3902" s="267"/>
      <c r="M3902" s="268"/>
      <c r="N3902" s="269"/>
      <c r="O3902" s="269"/>
      <c r="P3902" s="269"/>
      <c r="Q3902" s="269"/>
      <c r="R3902" s="269"/>
      <c r="S3902" s="269"/>
      <c r="T3902" s="270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71" t="s">
        <v>260</v>
      </c>
      <c r="AU3902" s="271" t="s">
        <v>93</v>
      </c>
      <c r="AV3902" s="14" t="s">
        <v>257</v>
      </c>
      <c r="AW3902" s="14" t="s">
        <v>40</v>
      </c>
      <c r="AX3902" s="14" t="s">
        <v>91</v>
      </c>
      <c r="AY3902" s="271" t="s">
        <v>251</v>
      </c>
    </row>
    <row r="3903" s="2" customFormat="1" ht="33" customHeight="1">
      <c r="A3903" s="41"/>
      <c r="B3903" s="42"/>
      <c r="C3903" s="230" t="s">
        <v>3517</v>
      </c>
      <c r="D3903" s="230" t="s">
        <v>253</v>
      </c>
      <c r="E3903" s="231" t="s">
        <v>3518</v>
      </c>
      <c r="F3903" s="232" t="s">
        <v>3519</v>
      </c>
      <c r="G3903" s="233" t="s">
        <v>321</v>
      </c>
      <c r="H3903" s="234">
        <v>185.05799999999999</v>
      </c>
      <c r="I3903" s="235"/>
      <c r="J3903" s="236">
        <f>ROUND(I3903*H3903,2)</f>
        <v>0</v>
      </c>
      <c r="K3903" s="237"/>
      <c r="L3903" s="47"/>
      <c r="M3903" s="238" t="s">
        <v>1</v>
      </c>
      <c r="N3903" s="239" t="s">
        <v>49</v>
      </c>
      <c r="O3903" s="94"/>
      <c r="P3903" s="240">
        <f>O3903*H3903</f>
        <v>0</v>
      </c>
      <c r="Q3903" s="240">
        <v>0.00042999999999999999</v>
      </c>
      <c r="R3903" s="240">
        <f>Q3903*H3903</f>
        <v>0.079574939999999997</v>
      </c>
      <c r="S3903" s="240">
        <v>0</v>
      </c>
      <c r="T3903" s="241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42" t="s">
        <v>304</v>
      </c>
      <c r="AT3903" s="242" t="s">
        <v>253</v>
      </c>
      <c r="AU3903" s="242" t="s">
        <v>93</v>
      </c>
      <c r="AY3903" s="19" t="s">
        <v>251</v>
      </c>
      <c r="BE3903" s="243">
        <f>IF(N3903="základní",J3903,0)</f>
        <v>0</v>
      </c>
      <c r="BF3903" s="243">
        <f>IF(N3903="snížená",J3903,0)</f>
        <v>0</v>
      </c>
      <c r="BG3903" s="243">
        <f>IF(N3903="zákl. přenesená",J3903,0)</f>
        <v>0</v>
      </c>
      <c r="BH3903" s="243">
        <f>IF(N3903="sníž. přenesená",J3903,0)</f>
        <v>0</v>
      </c>
      <c r="BI3903" s="243">
        <f>IF(N3903="nulová",J3903,0)</f>
        <v>0</v>
      </c>
      <c r="BJ3903" s="19" t="s">
        <v>91</v>
      </c>
      <c r="BK3903" s="243">
        <f>ROUND(I3903*H3903,2)</f>
        <v>0</v>
      </c>
      <c r="BL3903" s="19" t="s">
        <v>304</v>
      </c>
      <c r="BM3903" s="242" t="s">
        <v>3520</v>
      </c>
    </row>
    <row r="3904" s="2" customFormat="1">
      <c r="A3904" s="41"/>
      <c r="B3904" s="42"/>
      <c r="C3904" s="43"/>
      <c r="D3904" s="244" t="s">
        <v>258</v>
      </c>
      <c r="E3904" s="43"/>
      <c r="F3904" s="245" t="s">
        <v>3521</v>
      </c>
      <c r="G3904" s="43"/>
      <c r="H3904" s="43"/>
      <c r="I3904" s="246"/>
      <c r="J3904" s="43"/>
      <c r="K3904" s="43"/>
      <c r="L3904" s="47"/>
      <c r="M3904" s="247"/>
      <c r="N3904" s="248"/>
      <c r="O3904" s="94"/>
      <c r="P3904" s="94"/>
      <c r="Q3904" s="94"/>
      <c r="R3904" s="94"/>
      <c r="S3904" s="94"/>
      <c r="T3904" s="95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19" t="s">
        <v>258</v>
      </c>
      <c r="AU3904" s="19" t="s">
        <v>93</v>
      </c>
    </row>
    <row r="3905" s="15" customFormat="1">
      <c r="A3905" s="15"/>
      <c r="B3905" s="272"/>
      <c r="C3905" s="273"/>
      <c r="D3905" s="251" t="s">
        <v>260</v>
      </c>
      <c r="E3905" s="274" t="s">
        <v>1</v>
      </c>
      <c r="F3905" s="275" t="s">
        <v>3331</v>
      </c>
      <c r="G3905" s="273"/>
      <c r="H3905" s="274" t="s">
        <v>1</v>
      </c>
      <c r="I3905" s="276"/>
      <c r="J3905" s="273"/>
      <c r="K3905" s="273"/>
      <c r="L3905" s="277"/>
      <c r="M3905" s="278"/>
      <c r="N3905" s="279"/>
      <c r="O3905" s="279"/>
      <c r="P3905" s="279"/>
      <c r="Q3905" s="279"/>
      <c r="R3905" s="279"/>
      <c r="S3905" s="279"/>
      <c r="T3905" s="280"/>
      <c r="U3905" s="15"/>
      <c r="V3905" s="15"/>
      <c r="W3905" s="15"/>
      <c r="X3905" s="15"/>
      <c r="Y3905" s="15"/>
      <c r="Z3905" s="15"/>
      <c r="AA3905" s="15"/>
      <c r="AB3905" s="15"/>
      <c r="AC3905" s="15"/>
      <c r="AD3905" s="15"/>
      <c r="AE3905" s="15"/>
      <c r="AT3905" s="281" t="s">
        <v>260</v>
      </c>
      <c r="AU3905" s="281" t="s">
        <v>93</v>
      </c>
      <c r="AV3905" s="15" t="s">
        <v>91</v>
      </c>
      <c r="AW3905" s="15" t="s">
        <v>40</v>
      </c>
      <c r="AX3905" s="15" t="s">
        <v>84</v>
      </c>
      <c r="AY3905" s="281" t="s">
        <v>251</v>
      </c>
    </row>
    <row r="3906" s="15" customFormat="1">
      <c r="A3906" s="15"/>
      <c r="B3906" s="272"/>
      <c r="C3906" s="273"/>
      <c r="D3906" s="251" t="s">
        <v>260</v>
      </c>
      <c r="E3906" s="274" t="s">
        <v>1</v>
      </c>
      <c r="F3906" s="275" t="s">
        <v>330</v>
      </c>
      <c r="G3906" s="273"/>
      <c r="H3906" s="274" t="s">
        <v>1</v>
      </c>
      <c r="I3906" s="276"/>
      <c r="J3906" s="273"/>
      <c r="K3906" s="273"/>
      <c r="L3906" s="277"/>
      <c r="M3906" s="278"/>
      <c r="N3906" s="279"/>
      <c r="O3906" s="279"/>
      <c r="P3906" s="279"/>
      <c r="Q3906" s="279"/>
      <c r="R3906" s="279"/>
      <c r="S3906" s="279"/>
      <c r="T3906" s="280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T3906" s="281" t="s">
        <v>260</v>
      </c>
      <c r="AU3906" s="281" t="s">
        <v>93</v>
      </c>
      <c r="AV3906" s="15" t="s">
        <v>91</v>
      </c>
      <c r="AW3906" s="15" t="s">
        <v>40</v>
      </c>
      <c r="AX3906" s="15" t="s">
        <v>84</v>
      </c>
      <c r="AY3906" s="281" t="s">
        <v>251</v>
      </c>
    </row>
    <row r="3907" s="13" customFormat="1">
      <c r="A3907" s="13"/>
      <c r="B3907" s="249"/>
      <c r="C3907" s="250"/>
      <c r="D3907" s="251" t="s">
        <v>260</v>
      </c>
      <c r="E3907" s="252" t="s">
        <v>1</v>
      </c>
      <c r="F3907" s="253" t="s">
        <v>3522</v>
      </c>
      <c r="G3907" s="250"/>
      <c r="H3907" s="254">
        <v>15.066000000000001</v>
      </c>
      <c r="I3907" s="255"/>
      <c r="J3907" s="250"/>
      <c r="K3907" s="250"/>
      <c r="L3907" s="256"/>
      <c r="M3907" s="257"/>
      <c r="N3907" s="258"/>
      <c r="O3907" s="258"/>
      <c r="P3907" s="258"/>
      <c r="Q3907" s="258"/>
      <c r="R3907" s="258"/>
      <c r="S3907" s="258"/>
      <c r="T3907" s="259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60" t="s">
        <v>260</v>
      </c>
      <c r="AU3907" s="260" t="s">
        <v>93</v>
      </c>
      <c r="AV3907" s="13" t="s">
        <v>93</v>
      </c>
      <c r="AW3907" s="13" t="s">
        <v>40</v>
      </c>
      <c r="AX3907" s="13" t="s">
        <v>84</v>
      </c>
      <c r="AY3907" s="260" t="s">
        <v>251</v>
      </c>
    </row>
    <row r="3908" s="13" customFormat="1">
      <c r="A3908" s="13"/>
      <c r="B3908" s="249"/>
      <c r="C3908" s="250"/>
      <c r="D3908" s="251" t="s">
        <v>260</v>
      </c>
      <c r="E3908" s="252" t="s">
        <v>1</v>
      </c>
      <c r="F3908" s="253" t="s">
        <v>3523</v>
      </c>
      <c r="G3908" s="250"/>
      <c r="H3908" s="254">
        <v>6.4109999999999996</v>
      </c>
      <c r="I3908" s="255"/>
      <c r="J3908" s="250"/>
      <c r="K3908" s="250"/>
      <c r="L3908" s="256"/>
      <c r="M3908" s="257"/>
      <c r="N3908" s="258"/>
      <c r="O3908" s="258"/>
      <c r="P3908" s="258"/>
      <c r="Q3908" s="258"/>
      <c r="R3908" s="258"/>
      <c r="S3908" s="258"/>
      <c r="T3908" s="25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60" t="s">
        <v>260</v>
      </c>
      <c r="AU3908" s="260" t="s">
        <v>93</v>
      </c>
      <c r="AV3908" s="13" t="s">
        <v>93</v>
      </c>
      <c r="AW3908" s="13" t="s">
        <v>40</v>
      </c>
      <c r="AX3908" s="13" t="s">
        <v>84</v>
      </c>
      <c r="AY3908" s="260" t="s">
        <v>251</v>
      </c>
    </row>
    <row r="3909" s="13" customFormat="1">
      <c r="A3909" s="13"/>
      <c r="B3909" s="249"/>
      <c r="C3909" s="250"/>
      <c r="D3909" s="251" t="s">
        <v>260</v>
      </c>
      <c r="E3909" s="252" t="s">
        <v>1</v>
      </c>
      <c r="F3909" s="253" t="s">
        <v>3524</v>
      </c>
      <c r="G3909" s="250"/>
      <c r="H3909" s="254">
        <v>5.5149999999999997</v>
      </c>
      <c r="I3909" s="255"/>
      <c r="J3909" s="250"/>
      <c r="K3909" s="250"/>
      <c r="L3909" s="256"/>
      <c r="M3909" s="257"/>
      <c r="N3909" s="258"/>
      <c r="O3909" s="258"/>
      <c r="P3909" s="258"/>
      <c r="Q3909" s="258"/>
      <c r="R3909" s="258"/>
      <c r="S3909" s="258"/>
      <c r="T3909" s="259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60" t="s">
        <v>260</v>
      </c>
      <c r="AU3909" s="260" t="s">
        <v>93</v>
      </c>
      <c r="AV3909" s="13" t="s">
        <v>93</v>
      </c>
      <c r="AW3909" s="13" t="s">
        <v>40</v>
      </c>
      <c r="AX3909" s="13" t="s">
        <v>84</v>
      </c>
      <c r="AY3909" s="260" t="s">
        <v>251</v>
      </c>
    </row>
    <row r="3910" s="13" customFormat="1">
      <c r="A3910" s="13"/>
      <c r="B3910" s="249"/>
      <c r="C3910" s="250"/>
      <c r="D3910" s="251" t="s">
        <v>260</v>
      </c>
      <c r="E3910" s="252" t="s">
        <v>1</v>
      </c>
      <c r="F3910" s="253" t="s">
        <v>3525</v>
      </c>
      <c r="G3910" s="250"/>
      <c r="H3910" s="254">
        <v>5.056</v>
      </c>
      <c r="I3910" s="255"/>
      <c r="J3910" s="250"/>
      <c r="K3910" s="250"/>
      <c r="L3910" s="256"/>
      <c r="M3910" s="257"/>
      <c r="N3910" s="258"/>
      <c r="O3910" s="258"/>
      <c r="P3910" s="258"/>
      <c r="Q3910" s="258"/>
      <c r="R3910" s="258"/>
      <c r="S3910" s="258"/>
      <c r="T3910" s="25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60" t="s">
        <v>260</v>
      </c>
      <c r="AU3910" s="260" t="s">
        <v>93</v>
      </c>
      <c r="AV3910" s="13" t="s">
        <v>93</v>
      </c>
      <c r="AW3910" s="13" t="s">
        <v>40</v>
      </c>
      <c r="AX3910" s="13" t="s">
        <v>84</v>
      </c>
      <c r="AY3910" s="260" t="s">
        <v>251</v>
      </c>
    </row>
    <row r="3911" s="16" customFormat="1">
      <c r="A3911" s="16"/>
      <c r="B3911" s="283"/>
      <c r="C3911" s="284"/>
      <c r="D3911" s="251" t="s">
        <v>260</v>
      </c>
      <c r="E3911" s="285" t="s">
        <v>1</v>
      </c>
      <c r="F3911" s="286" t="s">
        <v>329</v>
      </c>
      <c r="G3911" s="284"/>
      <c r="H3911" s="287">
        <v>32.048000000000002</v>
      </c>
      <c r="I3911" s="288"/>
      <c r="J3911" s="284"/>
      <c r="K3911" s="284"/>
      <c r="L3911" s="289"/>
      <c r="M3911" s="290"/>
      <c r="N3911" s="291"/>
      <c r="O3911" s="291"/>
      <c r="P3911" s="291"/>
      <c r="Q3911" s="291"/>
      <c r="R3911" s="291"/>
      <c r="S3911" s="291"/>
      <c r="T3911" s="292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T3911" s="293" t="s">
        <v>260</v>
      </c>
      <c r="AU3911" s="293" t="s">
        <v>93</v>
      </c>
      <c r="AV3911" s="16" t="s">
        <v>273</v>
      </c>
      <c r="AW3911" s="16" t="s">
        <v>40</v>
      </c>
      <c r="AX3911" s="16" t="s">
        <v>84</v>
      </c>
      <c r="AY3911" s="293" t="s">
        <v>251</v>
      </c>
    </row>
    <row r="3912" s="15" customFormat="1">
      <c r="A3912" s="15"/>
      <c r="B3912" s="272"/>
      <c r="C3912" s="273"/>
      <c r="D3912" s="251" t="s">
        <v>260</v>
      </c>
      <c r="E3912" s="274" t="s">
        <v>1</v>
      </c>
      <c r="F3912" s="275" t="s">
        <v>627</v>
      </c>
      <c r="G3912" s="273"/>
      <c r="H3912" s="274" t="s">
        <v>1</v>
      </c>
      <c r="I3912" s="276"/>
      <c r="J3912" s="273"/>
      <c r="K3912" s="273"/>
      <c r="L3912" s="277"/>
      <c r="M3912" s="278"/>
      <c r="N3912" s="279"/>
      <c r="O3912" s="279"/>
      <c r="P3912" s="279"/>
      <c r="Q3912" s="279"/>
      <c r="R3912" s="279"/>
      <c r="S3912" s="279"/>
      <c r="T3912" s="280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T3912" s="281" t="s">
        <v>260</v>
      </c>
      <c r="AU3912" s="281" t="s">
        <v>93</v>
      </c>
      <c r="AV3912" s="15" t="s">
        <v>91</v>
      </c>
      <c r="AW3912" s="15" t="s">
        <v>40</v>
      </c>
      <c r="AX3912" s="15" t="s">
        <v>84</v>
      </c>
      <c r="AY3912" s="281" t="s">
        <v>251</v>
      </c>
    </row>
    <row r="3913" s="13" customFormat="1">
      <c r="A3913" s="13"/>
      <c r="B3913" s="249"/>
      <c r="C3913" s="250"/>
      <c r="D3913" s="251" t="s">
        <v>260</v>
      </c>
      <c r="E3913" s="252" t="s">
        <v>1</v>
      </c>
      <c r="F3913" s="253" t="s">
        <v>3526</v>
      </c>
      <c r="G3913" s="250"/>
      <c r="H3913" s="254">
        <v>5.056</v>
      </c>
      <c r="I3913" s="255"/>
      <c r="J3913" s="250"/>
      <c r="K3913" s="250"/>
      <c r="L3913" s="256"/>
      <c r="M3913" s="257"/>
      <c r="N3913" s="258"/>
      <c r="O3913" s="258"/>
      <c r="P3913" s="258"/>
      <c r="Q3913" s="258"/>
      <c r="R3913" s="258"/>
      <c r="S3913" s="258"/>
      <c r="T3913" s="259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60" t="s">
        <v>260</v>
      </c>
      <c r="AU3913" s="260" t="s">
        <v>93</v>
      </c>
      <c r="AV3913" s="13" t="s">
        <v>93</v>
      </c>
      <c r="AW3913" s="13" t="s">
        <v>40</v>
      </c>
      <c r="AX3913" s="13" t="s">
        <v>84</v>
      </c>
      <c r="AY3913" s="260" t="s">
        <v>251</v>
      </c>
    </row>
    <row r="3914" s="13" customFormat="1">
      <c r="A3914" s="13"/>
      <c r="B3914" s="249"/>
      <c r="C3914" s="250"/>
      <c r="D3914" s="251" t="s">
        <v>260</v>
      </c>
      <c r="E3914" s="252" t="s">
        <v>1</v>
      </c>
      <c r="F3914" s="253" t="s">
        <v>3527</v>
      </c>
      <c r="G3914" s="250"/>
      <c r="H3914" s="254">
        <v>3.4279999999999999</v>
      </c>
      <c r="I3914" s="255"/>
      <c r="J3914" s="250"/>
      <c r="K3914" s="250"/>
      <c r="L3914" s="256"/>
      <c r="M3914" s="257"/>
      <c r="N3914" s="258"/>
      <c r="O3914" s="258"/>
      <c r="P3914" s="258"/>
      <c r="Q3914" s="258"/>
      <c r="R3914" s="258"/>
      <c r="S3914" s="258"/>
      <c r="T3914" s="25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60" t="s">
        <v>260</v>
      </c>
      <c r="AU3914" s="260" t="s">
        <v>93</v>
      </c>
      <c r="AV3914" s="13" t="s">
        <v>93</v>
      </c>
      <c r="AW3914" s="13" t="s">
        <v>40</v>
      </c>
      <c r="AX3914" s="13" t="s">
        <v>84</v>
      </c>
      <c r="AY3914" s="260" t="s">
        <v>251</v>
      </c>
    </row>
    <row r="3915" s="13" customFormat="1">
      <c r="A3915" s="13"/>
      <c r="B3915" s="249"/>
      <c r="C3915" s="250"/>
      <c r="D3915" s="251" t="s">
        <v>260</v>
      </c>
      <c r="E3915" s="252" t="s">
        <v>1</v>
      </c>
      <c r="F3915" s="253" t="s">
        <v>3528</v>
      </c>
      <c r="G3915" s="250"/>
      <c r="H3915" s="254">
        <v>6.5970000000000004</v>
      </c>
      <c r="I3915" s="255"/>
      <c r="J3915" s="250"/>
      <c r="K3915" s="250"/>
      <c r="L3915" s="256"/>
      <c r="M3915" s="257"/>
      <c r="N3915" s="258"/>
      <c r="O3915" s="258"/>
      <c r="P3915" s="258"/>
      <c r="Q3915" s="258"/>
      <c r="R3915" s="258"/>
      <c r="S3915" s="258"/>
      <c r="T3915" s="259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60" t="s">
        <v>260</v>
      </c>
      <c r="AU3915" s="260" t="s">
        <v>93</v>
      </c>
      <c r="AV3915" s="13" t="s">
        <v>93</v>
      </c>
      <c r="AW3915" s="13" t="s">
        <v>40</v>
      </c>
      <c r="AX3915" s="13" t="s">
        <v>84</v>
      </c>
      <c r="AY3915" s="260" t="s">
        <v>251</v>
      </c>
    </row>
    <row r="3916" s="16" customFormat="1">
      <c r="A3916" s="16"/>
      <c r="B3916" s="283"/>
      <c r="C3916" s="284"/>
      <c r="D3916" s="251" t="s">
        <v>260</v>
      </c>
      <c r="E3916" s="285" t="s">
        <v>1</v>
      </c>
      <c r="F3916" s="286" t="s">
        <v>329</v>
      </c>
      <c r="G3916" s="284"/>
      <c r="H3916" s="287">
        <v>15.081</v>
      </c>
      <c r="I3916" s="288"/>
      <c r="J3916" s="284"/>
      <c r="K3916" s="284"/>
      <c r="L3916" s="289"/>
      <c r="M3916" s="290"/>
      <c r="N3916" s="291"/>
      <c r="O3916" s="291"/>
      <c r="P3916" s="291"/>
      <c r="Q3916" s="291"/>
      <c r="R3916" s="291"/>
      <c r="S3916" s="291"/>
      <c r="T3916" s="292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T3916" s="293" t="s">
        <v>260</v>
      </c>
      <c r="AU3916" s="293" t="s">
        <v>93</v>
      </c>
      <c r="AV3916" s="16" t="s">
        <v>273</v>
      </c>
      <c r="AW3916" s="16" t="s">
        <v>40</v>
      </c>
      <c r="AX3916" s="16" t="s">
        <v>84</v>
      </c>
      <c r="AY3916" s="293" t="s">
        <v>251</v>
      </c>
    </row>
    <row r="3917" s="15" customFormat="1">
      <c r="A3917" s="15"/>
      <c r="B3917" s="272"/>
      <c r="C3917" s="273"/>
      <c r="D3917" s="251" t="s">
        <v>260</v>
      </c>
      <c r="E3917" s="274" t="s">
        <v>1</v>
      </c>
      <c r="F3917" s="275" t="s">
        <v>629</v>
      </c>
      <c r="G3917" s="273"/>
      <c r="H3917" s="274" t="s">
        <v>1</v>
      </c>
      <c r="I3917" s="276"/>
      <c r="J3917" s="273"/>
      <c r="K3917" s="273"/>
      <c r="L3917" s="277"/>
      <c r="M3917" s="278"/>
      <c r="N3917" s="279"/>
      <c r="O3917" s="279"/>
      <c r="P3917" s="279"/>
      <c r="Q3917" s="279"/>
      <c r="R3917" s="279"/>
      <c r="S3917" s="279"/>
      <c r="T3917" s="280"/>
      <c r="U3917" s="15"/>
      <c r="V3917" s="15"/>
      <c r="W3917" s="15"/>
      <c r="X3917" s="15"/>
      <c r="Y3917" s="15"/>
      <c r="Z3917" s="15"/>
      <c r="AA3917" s="15"/>
      <c r="AB3917" s="15"/>
      <c r="AC3917" s="15"/>
      <c r="AD3917" s="15"/>
      <c r="AE3917" s="15"/>
      <c r="AT3917" s="281" t="s">
        <v>260</v>
      </c>
      <c r="AU3917" s="281" t="s">
        <v>93</v>
      </c>
      <c r="AV3917" s="15" t="s">
        <v>91</v>
      </c>
      <c r="AW3917" s="15" t="s">
        <v>40</v>
      </c>
      <c r="AX3917" s="15" t="s">
        <v>84</v>
      </c>
      <c r="AY3917" s="281" t="s">
        <v>251</v>
      </c>
    </row>
    <row r="3918" s="13" customFormat="1">
      <c r="A3918" s="13"/>
      <c r="B3918" s="249"/>
      <c r="C3918" s="250"/>
      <c r="D3918" s="251" t="s">
        <v>260</v>
      </c>
      <c r="E3918" s="252" t="s">
        <v>1</v>
      </c>
      <c r="F3918" s="253" t="s">
        <v>3529</v>
      </c>
      <c r="G3918" s="250"/>
      <c r="H3918" s="254">
        <v>3.4279999999999999</v>
      </c>
      <c r="I3918" s="255"/>
      <c r="J3918" s="250"/>
      <c r="K3918" s="250"/>
      <c r="L3918" s="256"/>
      <c r="M3918" s="257"/>
      <c r="N3918" s="258"/>
      <c r="O3918" s="258"/>
      <c r="P3918" s="258"/>
      <c r="Q3918" s="258"/>
      <c r="R3918" s="258"/>
      <c r="S3918" s="258"/>
      <c r="T3918" s="25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60" t="s">
        <v>260</v>
      </c>
      <c r="AU3918" s="260" t="s">
        <v>93</v>
      </c>
      <c r="AV3918" s="13" t="s">
        <v>93</v>
      </c>
      <c r="AW3918" s="13" t="s">
        <v>40</v>
      </c>
      <c r="AX3918" s="13" t="s">
        <v>84</v>
      </c>
      <c r="AY3918" s="260" t="s">
        <v>251</v>
      </c>
    </row>
    <row r="3919" s="13" customFormat="1">
      <c r="A3919" s="13"/>
      <c r="B3919" s="249"/>
      <c r="C3919" s="250"/>
      <c r="D3919" s="251" t="s">
        <v>260</v>
      </c>
      <c r="E3919" s="252" t="s">
        <v>1</v>
      </c>
      <c r="F3919" s="253" t="s">
        <v>3530</v>
      </c>
      <c r="G3919" s="250"/>
      <c r="H3919" s="254">
        <v>4.3170000000000002</v>
      </c>
      <c r="I3919" s="255"/>
      <c r="J3919" s="250"/>
      <c r="K3919" s="250"/>
      <c r="L3919" s="256"/>
      <c r="M3919" s="257"/>
      <c r="N3919" s="258"/>
      <c r="O3919" s="258"/>
      <c r="P3919" s="258"/>
      <c r="Q3919" s="258"/>
      <c r="R3919" s="258"/>
      <c r="S3919" s="258"/>
      <c r="T3919" s="25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60" t="s">
        <v>260</v>
      </c>
      <c r="AU3919" s="260" t="s">
        <v>93</v>
      </c>
      <c r="AV3919" s="13" t="s">
        <v>93</v>
      </c>
      <c r="AW3919" s="13" t="s">
        <v>40</v>
      </c>
      <c r="AX3919" s="13" t="s">
        <v>84</v>
      </c>
      <c r="AY3919" s="260" t="s">
        <v>251</v>
      </c>
    </row>
    <row r="3920" s="13" customFormat="1">
      <c r="A3920" s="13"/>
      <c r="B3920" s="249"/>
      <c r="C3920" s="250"/>
      <c r="D3920" s="251" t="s">
        <v>260</v>
      </c>
      <c r="E3920" s="252" t="s">
        <v>1</v>
      </c>
      <c r="F3920" s="253" t="s">
        <v>3531</v>
      </c>
      <c r="G3920" s="250"/>
      <c r="H3920" s="254">
        <v>5.8150000000000004</v>
      </c>
      <c r="I3920" s="255"/>
      <c r="J3920" s="250"/>
      <c r="K3920" s="250"/>
      <c r="L3920" s="256"/>
      <c r="M3920" s="257"/>
      <c r="N3920" s="258"/>
      <c r="O3920" s="258"/>
      <c r="P3920" s="258"/>
      <c r="Q3920" s="258"/>
      <c r="R3920" s="258"/>
      <c r="S3920" s="258"/>
      <c r="T3920" s="259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60" t="s">
        <v>260</v>
      </c>
      <c r="AU3920" s="260" t="s">
        <v>93</v>
      </c>
      <c r="AV3920" s="13" t="s">
        <v>93</v>
      </c>
      <c r="AW3920" s="13" t="s">
        <v>40</v>
      </c>
      <c r="AX3920" s="13" t="s">
        <v>84</v>
      </c>
      <c r="AY3920" s="260" t="s">
        <v>251</v>
      </c>
    </row>
    <row r="3921" s="16" customFormat="1">
      <c r="A3921" s="16"/>
      <c r="B3921" s="283"/>
      <c r="C3921" s="284"/>
      <c r="D3921" s="251" t="s">
        <v>260</v>
      </c>
      <c r="E3921" s="285" t="s">
        <v>1</v>
      </c>
      <c r="F3921" s="286" t="s">
        <v>329</v>
      </c>
      <c r="G3921" s="284"/>
      <c r="H3921" s="287">
        <v>13.560000000000001</v>
      </c>
      <c r="I3921" s="288"/>
      <c r="J3921" s="284"/>
      <c r="K3921" s="284"/>
      <c r="L3921" s="289"/>
      <c r="M3921" s="290"/>
      <c r="N3921" s="291"/>
      <c r="O3921" s="291"/>
      <c r="P3921" s="291"/>
      <c r="Q3921" s="291"/>
      <c r="R3921" s="291"/>
      <c r="S3921" s="291"/>
      <c r="T3921" s="292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T3921" s="293" t="s">
        <v>260</v>
      </c>
      <c r="AU3921" s="293" t="s">
        <v>93</v>
      </c>
      <c r="AV3921" s="16" t="s">
        <v>273</v>
      </c>
      <c r="AW3921" s="16" t="s">
        <v>40</v>
      </c>
      <c r="AX3921" s="16" t="s">
        <v>84</v>
      </c>
      <c r="AY3921" s="293" t="s">
        <v>251</v>
      </c>
    </row>
    <row r="3922" s="15" customFormat="1">
      <c r="A3922" s="15"/>
      <c r="B3922" s="272"/>
      <c r="C3922" s="273"/>
      <c r="D3922" s="251" t="s">
        <v>260</v>
      </c>
      <c r="E3922" s="274" t="s">
        <v>1</v>
      </c>
      <c r="F3922" s="275" t="s">
        <v>630</v>
      </c>
      <c r="G3922" s="273"/>
      <c r="H3922" s="274" t="s">
        <v>1</v>
      </c>
      <c r="I3922" s="276"/>
      <c r="J3922" s="273"/>
      <c r="K3922" s="273"/>
      <c r="L3922" s="277"/>
      <c r="M3922" s="278"/>
      <c r="N3922" s="279"/>
      <c r="O3922" s="279"/>
      <c r="P3922" s="279"/>
      <c r="Q3922" s="279"/>
      <c r="R3922" s="279"/>
      <c r="S3922" s="279"/>
      <c r="T3922" s="280"/>
      <c r="U3922" s="15"/>
      <c r="V3922" s="15"/>
      <c r="W3922" s="15"/>
      <c r="X3922" s="15"/>
      <c r="Y3922" s="15"/>
      <c r="Z3922" s="15"/>
      <c r="AA3922" s="15"/>
      <c r="AB3922" s="15"/>
      <c r="AC3922" s="15"/>
      <c r="AD3922" s="15"/>
      <c r="AE3922" s="15"/>
      <c r="AT3922" s="281" t="s">
        <v>260</v>
      </c>
      <c r="AU3922" s="281" t="s">
        <v>93</v>
      </c>
      <c r="AV3922" s="15" t="s">
        <v>91</v>
      </c>
      <c r="AW3922" s="15" t="s">
        <v>40</v>
      </c>
      <c r="AX3922" s="15" t="s">
        <v>84</v>
      </c>
      <c r="AY3922" s="281" t="s">
        <v>251</v>
      </c>
    </row>
    <row r="3923" s="13" customFormat="1">
      <c r="A3923" s="13"/>
      <c r="B3923" s="249"/>
      <c r="C3923" s="250"/>
      <c r="D3923" s="251" t="s">
        <v>260</v>
      </c>
      <c r="E3923" s="252" t="s">
        <v>1</v>
      </c>
      <c r="F3923" s="253" t="s">
        <v>3532</v>
      </c>
      <c r="G3923" s="250"/>
      <c r="H3923" s="254">
        <v>3.4279999999999999</v>
      </c>
      <c r="I3923" s="255"/>
      <c r="J3923" s="250"/>
      <c r="K3923" s="250"/>
      <c r="L3923" s="256"/>
      <c r="M3923" s="257"/>
      <c r="N3923" s="258"/>
      <c r="O3923" s="258"/>
      <c r="P3923" s="258"/>
      <c r="Q3923" s="258"/>
      <c r="R3923" s="258"/>
      <c r="S3923" s="258"/>
      <c r="T3923" s="25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60" t="s">
        <v>260</v>
      </c>
      <c r="AU3923" s="260" t="s">
        <v>93</v>
      </c>
      <c r="AV3923" s="13" t="s">
        <v>93</v>
      </c>
      <c r="AW3923" s="13" t="s">
        <v>40</v>
      </c>
      <c r="AX3923" s="13" t="s">
        <v>84</v>
      </c>
      <c r="AY3923" s="260" t="s">
        <v>251</v>
      </c>
    </row>
    <row r="3924" s="13" customFormat="1">
      <c r="A3924" s="13"/>
      <c r="B3924" s="249"/>
      <c r="C3924" s="250"/>
      <c r="D3924" s="251" t="s">
        <v>260</v>
      </c>
      <c r="E3924" s="252" t="s">
        <v>1</v>
      </c>
      <c r="F3924" s="253" t="s">
        <v>3533</v>
      </c>
      <c r="G3924" s="250"/>
      <c r="H3924" s="254">
        <v>4.3170000000000002</v>
      </c>
      <c r="I3924" s="255"/>
      <c r="J3924" s="250"/>
      <c r="K3924" s="250"/>
      <c r="L3924" s="256"/>
      <c r="M3924" s="257"/>
      <c r="N3924" s="258"/>
      <c r="O3924" s="258"/>
      <c r="P3924" s="258"/>
      <c r="Q3924" s="258"/>
      <c r="R3924" s="258"/>
      <c r="S3924" s="258"/>
      <c r="T3924" s="259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60" t="s">
        <v>260</v>
      </c>
      <c r="AU3924" s="260" t="s">
        <v>93</v>
      </c>
      <c r="AV3924" s="13" t="s">
        <v>93</v>
      </c>
      <c r="AW3924" s="13" t="s">
        <v>40</v>
      </c>
      <c r="AX3924" s="13" t="s">
        <v>84</v>
      </c>
      <c r="AY3924" s="260" t="s">
        <v>251</v>
      </c>
    </row>
    <row r="3925" s="13" customFormat="1">
      <c r="A3925" s="13"/>
      <c r="B3925" s="249"/>
      <c r="C3925" s="250"/>
      <c r="D3925" s="251" t="s">
        <v>260</v>
      </c>
      <c r="E3925" s="252" t="s">
        <v>1</v>
      </c>
      <c r="F3925" s="253" t="s">
        <v>3534</v>
      </c>
      <c r="G3925" s="250"/>
      <c r="H3925" s="254">
        <v>5.8150000000000004</v>
      </c>
      <c r="I3925" s="255"/>
      <c r="J3925" s="250"/>
      <c r="K3925" s="250"/>
      <c r="L3925" s="256"/>
      <c r="M3925" s="257"/>
      <c r="N3925" s="258"/>
      <c r="O3925" s="258"/>
      <c r="P3925" s="258"/>
      <c r="Q3925" s="258"/>
      <c r="R3925" s="258"/>
      <c r="S3925" s="258"/>
      <c r="T3925" s="25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60" t="s">
        <v>260</v>
      </c>
      <c r="AU3925" s="260" t="s">
        <v>93</v>
      </c>
      <c r="AV3925" s="13" t="s">
        <v>93</v>
      </c>
      <c r="AW3925" s="13" t="s">
        <v>40</v>
      </c>
      <c r="AX3925" s="13" t="s">
        <v>84</v>
      </c>
      <c r="AY3925" s="260" t="s">
        <v>251</v>
      </c>
    </row>
    <row r="3926" s="16" customFormat="1">
      <c r="A3926" s="16"/>
      <c r="B3926" s="283"/>
      <c r="C3926" s="284"/>
      <c r="D3926" s="251" t="s">
        <v>260</v>
      </c>
      <c r="E3926" s="285" t="s">
        <v>1</v>
      </c>
      <c r="F3926" s="286" t="s">
        <v>329</v>
      </c>
      <c r="G3926" s="284"/>
      <c r="H3926" s="287">
        <v>13.560000000000001</v>
      </c>
      <c r="I3926" s="288"/>
      <c r="J3926" s="284"/>
      <c r="K3926" s="284"/>
      <c r="L3926" s="289"/>
      <c r="M3926" s="290"/>
      <c r="N3926" s="291"/>
      <c r="O3926" s="291"/>
      <c r="P3926" s="291"/>
      <c r="Q3926" s="291"/>
      <c r="R3926" s="291"/>
      <c r="S3926" s="291"/>
      <c r="T3926" s="292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T3926" s="293" t="s">
        <v>260</v>
      </c>
      <c r="AU3926" s="293" t="s">
        <v>93</v>
      </c>
      <c r="AV3926" s="16" t="s">
        <v>273</v>
      </c>
      <c r="AW3926" s="16" t="s">
        <v>40</v>
      </c>
      <c r="AX3926" s="16" t="s">
        <v>84</v>
      </c>
      <c r="AY3926" s="293" t="s">
        <v>251</v>
      </c>
    </row>
    <row r="3927" s="15" customFormat="1">
      <c r="A3927" s="15"/>
      <c r="B3927" s="272"/>
      <c r="C3927" s="273"/>
      <c r="D3927" s="251" t="s">
        <v>260</v>
      </c>
      <c r="E3927" s="274" t="s">
        <v>1</v>
      </c>
      <c r="F3927" s="275" t="s">
        <v>631</v>
      </c>
      <c r="G3927" s="273"/>
      <c r="H3927" s="274" t="s">
        <v>1</v>
      </c>
      <c r="I3927" s="276"/>
      <c r="J3927" s="273"/>
      <c r="K3927" s="273"/>
      <c r="L3927" s="277"/>
      <c r="M3927" s="278"/>
      <c r="N3927" s="279"/>
      <c r="O3927" s="279"/>
      <c r="P3927" s="279"/>
      <c r="Q3927" s="279"/>
      <c r="R3927" s="279"/>
      <c r="S3927" s="279"/>
      <c r="T3927" s="280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81" t="s">
        <v>260</v>
      </c>
      <c r="AU3927" s="281" t="s">
        <v>93</v>
      </c>
      <c r="AV3927" s="15" t="s">
        <v>91</v>
      </c>
      <c r="AW3927" s="15" t="s">
        <v>40</v>
      </c>
      <c r="AX3927" s="15" t="s">
        <v>84</v>
      </c>
      <c r="AY3927" s="281" t="s">
        <v>251</v>
      </c>
    </row>
    <row r="3928" s="13" customFormat="1">
      <c r="A3928" s="13"/>
      <c r="B3928" s="249"/>
      <c r="C3928" s="250"/>
      <c r="D3928" s="251" t="s">
        <v>260</v>
      </c>
      <c r="E3928" s="252" t="s">
        <v>1</v>
      </c>
      <c r="F3928" s="253" t="s">
        <v>3535</v>
      </c>
      <c r="G3928" s="250"/>
      <c r="H3928" s="254">
        <v>3.4279999999999999</v>
      </c>
      <c r="I3928" s="255"/>
      <c r="J3928" s="250"/>
      <c r="K3928" s="250"/>
      <c r="L3928" s="256"/>
      <c r="M3928" s="257"/>
      <c r="N3928" s="258"/>
      <c r="O3928" s="258"/>
      <c r="P3928" s="258"/>
      <c r="Q3928" s="258"/>
      <c r="R3928" s="258"/>
      <c r="S3928" s="258"/>
      <c r="T3928" s="259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60" t="s">
        <v>260</v>
      </c>
      <c r="AU3928" s="260" t="s">
        <v>93</v>
      </c>
      <c r="AV3928" s="13" t="s">
        <v>93</v>
      </c>
      <c r="AW3928" s="13" t="s">
        <v>40</v>
      </c>
      <c r="AX3928" s="13" t="s">
        <v>84</v>
      </c>
      <c r="AY3928" s="260" t="s">
        <v>251</v>
      </c>
    </row>
    <row r="3929" s="13" customFormat="1">
      <c r="A3929" s="13"/>
      <c r="B3929" s="249"/>
      <c r="C3929" s="250"/>
      <c r="D3929" s="251" t="s">
        <v>260</v>
      </c>
      <c r="E3929" s="252" t="s">
        <v>1</v>
      </c>
      <c r="F3929" s="253" t="s">
        <v>3536</v>
      </c>
      <c r="G3929" s="250"/>
      <c r="H3929" s="254">
        <v>4.3170000000000002</v>
      </c>
      <c r="I3929" s="255"/>
      <c r="J3929" s="250"/>
      <c r="K3929" s="250"/>
      <c r="L3929" s="256"/>
      <c r="M3929" s="257"/>
      <c r="N3929" s="258"/>
      <c r="O3929" s="258"/>
      <c r="P3929" s="258"/>
      <c r="Q3929" s="258"/>
      <c r="R3929" s="258"/>
      <c r="S3929" s="258"/>
      <c r="T3929" s="25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60" t="s">
        <v>260</v>
      </c>
      <c r="AU3929" s="260" t="s">
        <v>93</v>
      </c>
      <c r="AV3929" s="13" t="s">
        <v>93</v>
      </c>
      <c r="AW3929" s="13" t="s">
        <v>40</v>
      </c>
      <c r="AX3929" s="13" t="s">
        <v>84</v>
      </c>
      <c r="AY3929" s="260" t="s">
        <v>251</v>
      </c>
    </row>
    <row r="3930" s="13" customFormat="1">
      <c r="A3930" s="13"/>
      <c r="B3930" s="249"/>
      <c r="C3930" s="250"/>
      <c r="D3930" s="251" t="s">
        <v>260</v>
      </c>
      <c r="E3930" s="252" t="s">
        <v>1</v>
      </c>
      <c r="F3930" s="253" t="s">
        <v>3537</v>
      </c>
      <c r="G3930" s="250"/>
      <c r="H3930" s="254">
        <v>5.8150000000000004</v>
      </c>
      <c r="I3930" s="255"/>
      <c r="J3930" s="250"/>
      <c r="K3930" s="250"/>
      <c r="L3930" s="256"/>
      <c r="M3930" s="257"/>
      <c r="N3930" s="258"/>
      <c r="O3930" s="258"/>
      <c r="P3930" s="258"/>
      <c r="Q3930" s="258"/>
      <c r="R3930" s="258"/>
      <c r="S3930" s="258"/>
      <c r="T3930" s="259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60" t="s">
        <v>260</v>
      </c>
      <c r="AU3930" s="260" t="s">
        <v>93</v>
      </c>
      <c r="AV3930" s="13" t="s">
        <v>93</v>
      </c>
      <c r="AW3930" s="13" t="s">
        <v>40</v>
      </c>
      <c r="AX3930" s="13" t="s">
        <v>84</v>
      </c>
      <c r="AY3930" s="260" t="s">
        <v>251</v>
      </c>
    </row>
    <row r="3931" s="16" customFormat="1">
      <c r="A3931" s="16"/>
      <c r="B3931" s="283"/>
      <c r="C3931" s="284"/>
      <c r="D3931" s="251" t="s">
        <v>260</v>
      </c>
      <c r="E3931" s="285" t="s">
        <v>1</v>
      </c>
      <c r="F3931" s="286" t="s">
        <v>329</v>
      </c>
      <c r="G3931" s="284"/>
      <c r="H3931" s="287">
        <v>13.560000000000001</v>
      </c>
      <c r="I3931" s="288"/>
      <c r="J3931" s="284"/>
      <c r="K3931" s="284"/>
      <c r="L3931" s="289"/>
      <c r="M3931" s="290"/>
      <c r="N3931" s="291"/>
      <c r="O3931" s="291"/>
      <c r="P3931" s="291"/>
      <c r="Q3931" s="291"/>
      <c r="R3931" s="291"/>
      <c r="S3931" s="291"/>
      <c r="T3931" s="292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T3931" s="293" t="s">
        <v>260</v>
      </c>
      <c r="AU3931" s="293" t="s">
        <v>93</v>
      </c>
      <c r="AV3931" s="16" t="s">
        <v>273</v>
      </c>
      <c r="AW3931" s="16" t="s">
        <v>40</v>
      </c>
      <c r="AX3931" s="16" t="s">
        <v>84</v>
      </c>
      <c r="AY3931" s="293" t="s">
        <v>251</v>
      </c>
    </row>
    <row r="3932" s="15" customFormat="1">
      <c r="A3932" s="15"/>
      <c r="B3932" s="272"/>
      <c r="C3932" s="273"/>
      <c r="D3932" s="251" t="s">
        <v>260</v>
      </c>
      <c r="E3932" s="274" t="s">
        <v>1</v>
      </c>
      <c r="F3932" s="275" t="s">
        <v>620</v>
      </c>
      <c r="G3932" s="273"/>
      <c r="H3932" s="274" t="s">
        <v>1</v>
      </c>
      <c r="I3932" s="276"/>
      <c r="J3932" s="273"/>
      <c r="K3932" s="273"/>
      <c r="L3932" s="277"/>
      <c r="M3932" s="278"/>
      <c r="N3932" s="279"/>
      <c r="O3932" s="279"/>
      <c r="P3932" s="279"/>
      <c r="Q3932" s="279"/>
      <c r="R3932" s="279"/>
      <c r="S3932" s="279"/>
      <c r="T3932" s="280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/>
      <c r="AT3932" s="281" t="s">
        <v>260</v>
      </c>
      <c r="AU3932" s="281" t="s">
        <v>93</v>
      </c>
      <c r="AV3932" s="15" t="s">
        <v>91</v>
      </c>
      <c r="AW3932" s="15" t="s">
        <v>40</v>
      </c>
      <c r="AX3932" s="15" t="s">
        <v>84</v>
      </c>
      <c r="AY3932" s="281" t="s">
        <v>251</v>
      </c>
    </row>
    <row r="3933" s="13" customFormat="1">
      <c r="A3933" s="13"/>
      <c r="B3933" s="249"/>
      <c r="C3933" s="250"/>
      <c r="D3933" s="251" t="s">
        <v>260</v>
      </c>
      <c r="E3933" s="252" t="s">
        <v>1</v>
      </c>
      <c r="F3933" s="253" t="s">
        <v>3538</v>
      </c>
      <c r="G3933" s="250"/>
      <c r="H3933" s="254">
        <v>7.1970000000000001</v>
      </c>
      <c r="I3933" s="255"/>
      <c r="J3933" s="250"/>
      <c r="K3933" s="250"/>
      <c r="L3933" s="256"/>
      <c r="M3933" s="257"/>
      <c r="N3933" s="258"/>
      <c r="O3933" s="258"/>
      <c r="P3933" s="258"/>
      <c r="Q3933" s="258"/>
      <c r="R3933" s="258"/>
      <c r="S3933" s="258"/>
      <c r="T3933" s="25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60" t="s">
        <v>260</v>
      </c>
      <c r="AU3933" s="260" t="s">
        <v>93</v>
      </c>
      <c r="AV3933" s="13" t="s">
        <v>93</v>
      </c>
      <c r="AW3933" s="13" t="s">
        <v>40</v>
      </c>
      <c r="AX3933" s="13" t="s">
        <v>84</v>
      </c>
      <c r="AY3933" s="260" t="s">
        <v>251</v>
      </c>
    </row>
    <row r="3934" s="16" customFormat="1">
      <c r="A3934" s="16"/>
      <c r="B3934" s="283"/>
      <c r="C3934" s="284"/>
      <c r="D3934" s="251" t="s">
        <v>260</v>
      </c>
      <c r="E3934" s="285" t="s">
        <v>1</v>
      </c>
      <c r="F3934" s="286" t="s">
        <v>329</v>
      </c>
      <c r="G3934" s="284"/>
      <c r="H3934" s="287">
        <v>7.1970000000000001</v>
      </c>
      <c r="I3934" s="288"/>
      <c r="J3934" s="284"/>
      <c r="K3934" s="284"/>
      <c r="L3934" s="289"/>
      <c r="M3934" s="290"/>
      <c r="N3934" s="291"/>
      <c r="O3934" s="291"/>
      <c r="P3934" s="291"/>
      <c r="Q3934" s="291"/>
      <c r="R3934" s="291"/>
      <c r="S3934" s="291"/>
      <c r="T3934" s="292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T3934" s="293" t="s">
        <v>260</v>
      </c>
      <c r="AU3934" s="293" t="s">
        <v>93</v>
      </c>
      <c r="AV3934" s="16" t="s">
        <v>273</v>
      </c>
      <c r="AW3934" s="16" t="s">
        <v>40</v>
      </c>
      <c r="AX3934" s="16" t="s">
        <v>84</v>
      </c>
      <c r="AY3934" s="293" t="s">
        <v>251</v>
      </c>
    </row>
    <row r="3935" s="15" customFormat="1">
      <c r="A3935" s="15"/>
      <c r="B3935" s="272"/>
      <c r="C3935" s="273"/>
      <c r="D3935" s="251" t="s">
        <v>260</v>
      </c>
      <c r="E3935" s="274" t="s">
        <v>1</v>
      </c>
      <c r="F3935" s="275" t="s">
        <v>1701</v>
      </c>
      <c r="G3935" s="273"/>
      <c r="H3935" s="274" t="s">
        <v>1</v>
      </c>
      <c r="I3935" s="276"/>
      <c r="J3935" s="273"/>
      <c r="K3935" s="273"/>
      <c r="L3935" s="277"/>
      <c r="M3935" s="278"/>
      <c r="N3935" s="279"/>
      <c r="O3935" s="279"/>
      <c r="P3935" s="279"/>
      <c r="Q3935" s="279"/>
      <c r="R3935" s="279"/>
      <c r="S3935" s="279"/>
      <c r="T3935" s="280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/>
      <c r="AT3935" s="281" t="s">
        <v>260</v>
      </c>
      <c r="AU3935" s="281" t="s">
        <v>93</v>
      </c>
      <c r="AV3935" s="15" t="s">
        <v>91</v>
      </c>
      <c r="AW3935" s="15" t="s">
        <v>40</v>
      </c>
      <c r="AX3935" s="15" t="s">
        <v>84</v>
      </c>
      <c r="AY3935" s="281" t="s">
        <v>251</v>
      </c>
    </row>
    <row r="3936" s="13" customFormat="1">
      <c r="A3936" s="13"/>
      <c r="B3936" s="249"/>
      <c r="C3936" s="250"/>
      <c r="D3936" s="251" t="s">
        <v>260</v>
      </c>
      <c r="E3936" s="252" t="s">
        <v>1</v>
      </c>
      <c r="F3936" s="253" t="s">
        <v>3539</v>
      </c>
      <c r="G3936" s="250"/>
      <c r="H3936" s="254">
        <v>4.8369999999999997</v>
      </c>
      <c r="I3936" s="255"/>
      <c r="J3936" s="250"/>
      <c r="K3936" s="250"/>
      <c r="L3936" s="256"/>
      <c r="M3936" s="257"/>
      <c r="N3936" s="258"/>
      <c r="O3936" s="258"/>
      <c r="P3936" s="258"/>
      <c r="Q3936" s="258"/>
      <c r="R3936" s="258"/>
      <c r="S3936" s="258"/>
      <c r="T3936" s="25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60" t="s">
        <v>260</v>
      </c>
      <c r="AU3936" s="260" t="s">
        <v>93</v>
      </c>
      <c r="AV3936" s="13" t="s">
        <v>93</v>
      </c>
      <c r="AW3936" s="13" t="s">
        <v>40</v>
      </c>
      <c r="AX3936" s="13" t="s">
        <v>84</v>
      </c>
      <c r="AY3936" s="260" t="s">
        <v>251</v>
      </c>
    </row>
    <row r="3937" s="13" customFormat="1">
      <c r="A3937" s="13"/>
      <c r="B3937" s="249"/>
      <c r="C3937" s="250"/>
      <c r="D3937" s="251" t="s">
        <v>260</v>
      </c>
      <c r="E3937" s="252" t="s">
        <v>1</v>
      </c>
      <c r="F3937" s="253" t="s">
        <v>3540</v>
      </c>
      <c r="G3937" s="250"/>
      <c r="H3937" s="254">
        <v>4.1050000000000004</v>
      </c>
      <c r="I3937" s="255"/>
      <c r="J3937" s="250"/>
      <c r="K3937" s="250"/>
      <c r="L3937" s="256"/>
      <c r="M3937" s="257"/>
      <c r="N3937" s="258"/>
      <c r="O3937" s="258"/>
      <c r="P3937" s="258"/>
      <c r="Q3937" s="258"/>
      <c r="R3937" s="258"/>
      <c r="S3937" s="258"/>
      <c r="T3937" s="25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60" t="s">
        <v>260</v>
      </c>
      <c r="AU3937" s="260" t="s">
        <v>93</v>
      </c>
      <c r="AV3937" s="13" t="s">
        <v>93</v>
      </c>
      <c r="AW3937" s="13" t="s">
        <v>40</v>
      </c>
      <c r="AX3937" s="13" t="s">
        <v>84</v>
      </c>
      <c r="AY3937" s="260" t="s">
        <v>251</v>
      </c>
    </row>
    <row r="3938" s="13" customFormat="1">
      <c r="A3938" s="13"/>
      <c r="B3938" s="249"/>
      <c r="C3938" s="250"/>
      <c r="D3938" s="251" t="s">
        <v>260</v>
      </c>
      <c r="E3938" s="252" t="s">
        <v>1</v>
      </c>
      <c r="F3938" s="253" t="s">
        <v>3541</v>
      </c>
      <c r="G3938" s="250"/>
      <c r="H3938" s="254">
        <v>1.4650000000000001</v>
      </c>
      <c r="I3938" s="255"/>
      <c r="J3938" s="250"/>
      <c r="K3938" s="250"/>
      <c r="L3938" s="256"/>
      <c r="M3938" s="257"/>
      <c r="N3938" s="258"/>
      <c r="O3938" s="258"/>
      <c r="P3938" s="258"/>
      <c r="Q3938" s="258"/>
      <c r="R3938" s="258"/>
      <c r="S3938" s="258"/>
      <c r="T3938" s="25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60" t="s">
        <v>260</v>
      </c>
      <c r="AU3938" s="260" t="s">
        <v>93</v>
      </c>
      <c r="AV3938" s="13" t="s">
        <v>93</v>
      </c>
      <c r="AW3938" s="13" t="s">
        <v>40</v>
      </c>
      <c r="AX3938" s="13" t="s">
        <v>84</v>
      </c>
      <c r="AY3938" s="260" t="s">
        <v>251</v>
      </c>
    </row>
    <row r="3939" s="13" customFormat="1">
      <c r="A3939" s="13"/>
      <c r="B3939" s="249"/>
      <c r="C3939" s="250"/>
      <c r="D3939" s="251" t="s">
        <v>260</v>
      </c>
      <c r="E3939" s="252" t="s">
        <v>1</v>
      </c>
      <c r="F3939" s="253" t="s">
        <v>3542</v>
      </c>
      <c r="G3939" s="250"/>
      <c r="H3939" s="254">
        <v>1.8799999999999999</v>
      </c>
      <c r="I3939" s="255"/>
      <c r="J3939" s="250"/>
      <c r="K3939" s="250"/>
      <c r="L3939" s="256"/>
      <c r="M3939" s="257"/>
      <c r="N3939" s="258"/>
      <c r="O3939" s="258"/>
      <c r="P3939" s="258"/>
      <c r="Q3939" s="258"/>
      <c r="R3939" s="258"/>
      <c r="S3939" s="258"/>
      <c r="T3939" s="25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60" t="s">
        <v>260</v>
      </c>
      <c r="AU3939" s="260" t="s">
        <v>93</v>
      </c>
      <c r="AV3939" s="13" t="s">
        <v>93</v>
      </c>
      <c r="AW3939" s="13" t="s">
        <v>40</v>
      </c>
      <c r="AX3939" s="13" t="s">
        <v>84</v>
      </c>
      <c r="AY3939" s="260" t="s">
        <v>251</v>
      </c>
    </row>
    <row r="3940" s="13" customFormat="1">
      <c r="A3940" s="13"/>
      <c r="B3940" s="249"/>
      <c r="C3940" s="250"/>
      <c r="D3940" s="251" t="s">
        <v>260</v>
      </c>
      <c r="E3940" s="252" t="s">
        <v>1</v>
      </c>
      <c r="F3940" s="253" t="s">
        <v>3543</v>
      </c>
      <c r="G3940" s="250"/>
      <c r="H3940" s="254">
        <v>1.8799999999999999</v>
      </c>
      <c r="I3940" s="255"/>
      <c r="J3940" s="250"/>
      <c r="K3940" s="250"/>
      <c r="L3940" s="256"/>
      <c r="M3940" s="257"/>
      <c r="N3940" s="258"/>
      <c r="O3940" s="258"/>
      <c r="P3940" s="258"/>
      <c r="Q3940" s="258"/>
      <c r="R3940" s="258"/>
      <c r="S3940" s="258"/>
      <c r="T3940" s="25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60" t="s">
        <v>260</v>
      </c>
      <c r="AU3940" s="260" t="s">
        <v>93</v>
      </c>
      <c r="AV3940" s="13" t="s">
        <v>93</v>
      </c>
      <c r="AW3940" s="13" t="s">
        <v>40</v>
      </c>
      <c r="AX3940" s="13" t="s">
        <v>84</v>
      </c>
      <c r="AY3940" s="260" t="s">
        <v>251</v>
      </c>
    </row>
    <row r="3941" s="13" customFormat="1">
      <c r="A3941" s="13"/>
      <c r="B3941" s="249"/>
      <c r="C3941" s="250"/>
      <c r="D3941" s="251" t="s">
        <v>260</v>
      </c>
      <c r="E3941" s="252" t="s">
        <v>1</v>
      </c>
      <c r="F3941" s="253" t="s">
        <v>3544</v>
      </c>
      <c r="G3941" s="250"/>
      <c r="H3941" s="254">
        <v>1.5049999999999999</v>
      </c>
      <c r="I3941" s="255"/>
      <c r="J3941" s="250"/>
      <c r="K3941" s="250"/>
      <c r="L3941" s="256"/>
      <c r="M3941" s="257"/>
      <c r="N3941" s="258"/>
      <c r="O3941" s="258"/>
      <c r="P3941" s="258"/>
      <c r="Q3941" s="258"/>
      <c r="R3941" s="258"/>
      <c r="S3941" s="258"/>
      <c r="T3941" s="25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60" t="s">
        <v>260</v>
      </c>
      <c r="AU3941" s="260" t="s">
        <v>93</v>
      </c>
      <c r="AV3941" s="13" t="s">
        <v>93</v>
      </c>
      <c r="AW3941" s="13" t="s">
        <v>40</v>
      </c>
      <c r="AX3941" s="13" t="s">
        <v>84</v>
      </c>
      <c r="AY3941" s="260" t="s">
        <v>251</v>
      </c>
    </row>
    <row r="3942" s="16" customFormat="1">
      <c r="A3942" s="16"/>
      <c r="B3942" s="283"/>
      <c r="C3942" s="284"/>
      <c r="D3942" s="251" t="s">
        <v>260</v>
      </c>
      <c r="E3942" s="285" t="s">
        <v>1</v>
      </c>
      <c r="F3942" s="286" t="s">
        <v>329</v>
      </c>
      <c r="G3942" s="284"/>
      <c r="H3942" s="287">
        <v>15.672000000000001</v>
      </c>
      <c r="I3942" s="288"/>
      <c r="J3942" s="284"/>
      <c r="K3942" s="284"/>
      <c r="L3942" s="289"/>
      <c r="M3942" s="290"/>
      <c r="N3942" s="291"/>
      <c r="O3942" s="291"/>
      <c r="P3942" s="291"/>
      <c r="Q3942" s="291"/>
      <c r="R3942" s="291"/>
      <c r="S3942" s="291"/>
      <c r="T3942" s="292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T3942" s="293" t="s">
        <v>260</v>
      </c>
      <c r="AU3942" s="293" t="s">
        <v>93</v>
      </c>
      <c r="AV3942" s="16" t="s">
        <v>273</v>
      </c>
      <c r="AW3942" s="16" t="s">
        <v>40</v>
      </c>
      <c r="AX3942" s="16" t="s">
        <v>84</v>
      </c>
      <c r="AY3942" s="293" t="s">
        <v>251</v>
      </c>
    </row>
    <row r="3943" s="15" customFormat="1">
      <c r="A3943" s="15"/>
      <c r="B3943" s="272"/>
      <c r="C3943" s="273"/>
      <c r="D3943" s="251" t="s">
        <v>260</v>
      </c>
      <c r="E3943" s="274" t="s">
        <v>1</v>
      </c>
      <c r="F3943" s="275" t="s">
        <v>3455</v>
      </c>
      <c r="G3943" s="273"/>
      <c r="H3943" s="274" t="s">
        <v>1</v>
      </c>
      <c r="I3943" s="276"/>
      <c r="J3943" s="273"/>
      <c r="K3943" s="273"/>
      <c r="L3943" s="277"/>
      <c r="M3943" s="278"/>
      <c r="N3943" s="279"/>
      <c r="O3943" s="279"/>
      <c r="P3943" s="279"/>
      <c r="Q3943" s="279"/>
      <c r="R3943" s="279"/>
      <c r="S3943" s="279"/>
      <c r="T3943" s="280"/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5"/>
      <c r="AE3943" s="15"/>
      <c r="AT3943" s="281" t="s">
        <v>260</v>
      </c>
      <c r="AU3943" s="281" t="s">
        <v>93</v>
      </c>
      <c r="AV3943" s="15" t="s">
        <v>91</v>
      </c>
      <c r="AW3943" s="15" t="s">
        <v>40</v>
      </c>
      <c r="AX3943" s="15" t="s">
        <v>84</v>
      </c>
      <c r="AY3943" s="281" t="s">
        <v>251</v>
      </c>
    </row>
    <row r="3944" s="15" customFormat="1">
      <c r="A3944" s="15"/>
      <c r="B3944" s="272"/>
      <c r="C3944" s="273"/>
      <c r="D3944" s="251" t="s">
        <v>260</v>
      </c>
      <c r="E3944" s="274" t="s">
        <v>1</v>
      </c>
      <c r="F3944" s="275" t="s">
        <v>325</v>
      </c>
      <c r="G3944" s="273"/>
      <c r="H3944" s="274" t="s">
        <v>1</v>
      </c>
      <c r="I3944" s="276"/>
      <c r="J3944" s="273"/>
      <c r="K3944" s="273"/>
      <c r="L3944" s="277"/>
      <c r="M3944" s="278"/>
      <c r="N3944" s="279"/>
      <c r="O3944" s="279"/>
      <c r="P3944" s="279"/>
      <c r="Q3944" s="279"/>
      <c r="R3944" s="279"/>
      <c r="S3944" s="279"/>
      <c r="T3944" s="280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T3944" s="281" t="s">
        <v>260</v>
      </c>
      <c r="AU3944" s="281" t="s">
        <v>93</v>
      </c>
      <c r="AV3944" s="15" t="s">
        <v>91</v>
      </c>
      <c r="AW3944" s="15" t="s">
        <v>40</v>
      </c>
      <c r="AX3944" s="15" t="s">
        <v>84</v>
      </c>
      <c r="AY3944" s="281" t="s">
        <v>251</v>
      </c>
    </row>
    <row r="3945" s="13" customFormat="1">
      <c r="A3945" s="13"/>
      <c r="B3945" s="249"/>
      <c r="C3945" s="250"/>
      <c r="D3945" s="251" t="s">
        <v>260</v>
      </c>
      <c r="E3945" s="252" t="s">
        <v>1</v>
      </c>
      <c r="F3945" s="253" t="s">
        <v>3545</v>
      </c>
      <c r="G3945" s="250"/>
      <c r="H3945" s="254">
        <v>28.420000000000002</v>
      </c>
      <c r="I3945" s="255"/>
      <c r="J3945" s="250"/>
      <c r="K3945" s="250"/>
      <c r="L3945" s="256"/>
      <c r="M3945" s="257"/>
      <c r="N3945" s="258"/>
      <c r="O3945" s="258"/>
      <c r="P3945" s="258"/>
      <c r="Q3945" s="258"/>
      <c r="R3945" s="258"/>
      <c r="S3945" s="258"/>
      <c r="T3945" s="25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60" t="s">
        <v>260</v>
      </c>
      <c r="AU3945" s="260" t="s">
        <v>93</v>
      </c>
      <c r="AV3945" s="13" t="s">
        <v>93</v>
      </c>
      <c r="AW3945" s="13" t="s">
        <v>40</v>
      </c>
      <c r="AX3945" s="13" t="s">
        <v>84</v>
      </c>
      <c r="AY3945" s="260" t="s">
        <v>251</v>
      </c>
    </row>
    <row r="3946" s="13" customFormat="1">
      <c r="A3946" s="13"/>
      <c r="B3946" s="249"/>
      <c r="C3946" s="250"/>
      <c r="D3946" s="251" t="s">
        <v>260</v>
      </c>
      <c r="E3946" s="252" t="s">
        <v>1</v>
      </c>
      <c r="F3946" s="253" t="s">
        <v>3546</v>
      </c>
      <c r="G3946" s="250"/>
      <c r="H3946" s="254">
        <v>17.059999999999999</v>
      </c>
      <c r="I3946" s="255"/>
      <c r="J3946" s="250"/>
      <c r="K3946" s="250"/>
      <c r="L3946" s="256"/>
      <c r="M3946" s="257"/>
      <c r="N3946" s="258"/>
      <c r="O3946" s="258"/>
      <c r="P3946" s="258"/>
      <c r="Q3946" s="258"/>
      <c r="R3946" s="258"/>
      <c r="S3946" s="258"/>
      <c r="T3946" s="25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60" t="s">
        <v>260</v>
      </c>
      <c r="AU3946" s="260" t="s">
        <v>93</v>
      </c>
      <c r="AV3946" s="13" t="s">
        <v>93</v>
      </c>
      <c r="AW3946" s="13" t="s">
        <v>40</v>
      </c>
      <c r="AX3946" s="13" t="s">
        <v>84</v>
      </c>
      <c r="AY3946" s="260" t="s">
        <v>251</v>
      </c>
    </row>
    <row r="3947" s="13" customFormat="1">
      <c r="A3947" s="13"/>
      <c r="B3947" s="249"/>
      <c r="C3947" s="250"/>
      <c r="D3947" s="251" t="s">
        <v>260</v>
      </c>
      <c r="E3947" s="252" t="s">
        <v>1</v>
      </c>
      <c r="F3947" s="253" t="s">
        <v>3547</v>
      </c>
      <c r="G3947" s="250"/>
      <c r="H3947" s="254">
        <v>15.83</v>
      </c>
      <c r="I3947" s="255"/>
      <c r="J3947" s="250"/>
      <c r="K3947" s="250"/>
      <c r="L3947" s="256"/>
      <c r="M3947" s="257"/>
      <c r="N3947" s="258"/>
      <c r="O3947" s="258"/>
      <c r="P3947" s="258"/>
      <c r="Q3947" s="258"/>
      <c r="R3947" s="258"/>
      <c r="S3947" s="258"/>
      <c r="T3947" s="25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60" t="s">
        <v>260</v>
      </c>
      <c r="AU3947" s="260" t="s">
        <v>93</v>
      </c>
      <c r="AV3947" s="13" t="s">
        <v>93</v>
      </c>
      <c r="AW3947" s="13" t="s">
        <v>40</v>
      </c>
      <c r="AX3947" s="13" t="s">
        <v>84</v>
      </c>
      <c r="AY3947" s="260" t="s">
        <v>251</v>
      </c>
    </row>
    <row r="3948" s="13" customFormat="1">
      <c r="A3948" s="13"/>
      <c r="B3948" s="249"/>
      <c r="C3948" s="250"/>
      <c r="D3948" s="251" t="s">
        <v>260</v>
      </c>
      <c r="E3948" s="252" t="s">
        <v>1</v>
      </c>
      <c r="F3948" s="253" t="s">
        <v>3548</v>
      </c>
      <c r="G3948" s="250"/>
      <c r="H3948" s="254">
        <v>13.07</v>
      </c>
      <c r="I3948" s="255"/>
      <c r="J3948" s="250"/>
      <c r="K3948" s="250"/>
      <c r="L3948" s="256"/>
      <c r="M3948" s="257"/>
      <c r="N3948" s="258"/>
      <c r="O3948" s="258"/>
      <c r="P3948" s="258"/>
      <c r="Q3948" s="258"/>
      <c r="R3948" s="258"/>
      <c r="S3948" s="258"/>
      <c r="T3948" s="25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60" t="s">
        <v>260</v>
      </c>
      <c r="AU3948" s="260" t="s">
        <v>93</v>
      </c>
      <c r="AV3948" s="13" t="s">
        <v>93</v>
      </c>
      <c r="AW3948" s="13" t="s">
        <v>40</v>
      </c>
      <c r="AX3948" s="13" t="s">
        <v>84</v>
      </c>
      <c r="AY3948" s="260" t="s">
        <v>251</v>
      </c>
    </row>
    <row r="3949" s="16" customFormat="1">
      <c r="A3949" s="16"/>
      <c r="B3949" s="283"/>
      <c r="C3949" s="284"/>
      <c r="D3949" s="251" t="s">
        <v>260</v>
      </c>
      <c r="E3949" s="285" t="s">
        <v>1</v>
      </c>
      <c r="F3949" s="286" t="s">
        <v>329</v>
      </c>
      <c r="G3949" s="284"/>
      <c r="H3949" s="287">
        <v>74.379999999999995</v>
      </c>
      <c r="I3949" s="288"/>
      <c r="J3949" s="284"/>
      <c r="K3949" s="284"/>
      <c r="L3949" s="289"/>
      <c r="M3949" s="290"/>
      <c r="N3949" s="291"/>
      <c r="O3949" s="291"/>
      <c r="P3949" s="291"/>
      <c r="Q3949" s="291"/>
      <c r="R3949" s="291"/>
      <c r="S3949" s="291"/>
      <c r="T3949" s="292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T3949" s="293" t="s">
        <v>260</v>
      </c>
      <c r="AU3949" s="293" t="s">
        <v>93</v>
      </c>
      <c r="AV3949" s="16" t="s">
        <v>273</v>
      </c>
      <c r="AW3949" s="16" t="s">
        <v>40</v>
      </c>
      <c r="AX3949" s="16" t="s">
        <v>84</v>
      </c>
      <c r="AY3949" s="293" t="s">
        <v>251</v>
      </c>
    </row>
    <row r="3950" s="14" customFormat="1">
      <c r="A3950" s="14"/>
      <c r="B3950" s="261"/>
      <c r="C3950" s="262"/>
      <c r="D3950" s="251" t="s">
        <v>260</v>
      </c>
      <c r="E3950" s="263" t="s">
        <v>1</v>
      </c>
      <c r="F3950" s="264" t="s">
        <v>262</v>
      </c>
      <c r="G3950" s="262"/>
      <c r="H3950" s="265">
        <v>185.05799999999999</v>
      </c>
      <c r="I3950" s="266"/>
      <c r="J3950" s="262"/>
      <c r="K3950" s="262"/>
      <c r="L3950" s="267"/>
      <c r="M3950" s="268"/>
      <c r="N3950" s="269"/>
      <c r="O3950" s="269"/>
      <c r="P3950" s="269"/>
      <c r="Q3950" s="269"/>
      <c r="R3950" s="269"/>
      <c r="S3950" s="269"/>
      <c r="T3950" s="270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71" t="s">
        <v>260</v>
      </c>
      <c r="AU3950" s="271" t="s">
        <v>93</v>
      </c>
      <c r="AV3950" s="14" t="s">
        <v>257</v>
      </c>
      <c r="AW3950" s="14" t="s">
        <v>40</v>
      </c>
      <c r="AX3950" s="14" t="s">
        <v>91</v>
      </c>
      <c r="AY3950" s="271" t="s">
        <v>251</v>
      </c>
    </row>
    <row r="3951" s="2" customFormat="1" ht="37.8" customHeight="1">
      <c r="A3951" s="41"/>
      <c r="B3951" s="42"/>
      <c r="C3951" s="230" t="s">
        <v>3549</v>
      </c>
      <c r="D3951" s="230" t="s">
        <v>253</v>
      </c>
      <c r="E3951" s="231" t="s">
        <v>3550</v>
      </c>
      <c r="F3951" s="232" t="s">
        <v>3551</v>
      </c>
      <c r="G3951" s="233" t="s">
        <v>321</v>
      </c>
      <c r="H3951" s="234">
        <v>53.770000000000003</v>
      </c>
      <c r="I3951" s="235"/>
      <c r="J3951" s="236">
        <f>ROUND(I3951*H3951,2)</f>
        <v>0</v>
      </c>
      <c r="K3951" s="237"/>
      <c r="L3951" s="47"/>
      <c r="M3951" s="238" t="s">
        <v>1</v>
      </c>
      <c r="N3951" s="239" t="s">
        <v>49</v>
      </c>
      <c r="O3951" s="94"/>
      <c r="P3951" s="240">
        <f>O3951*H3951</f>
        <v>0</v>
      </c>
      <c r="Q3951" s="240">
        <v>0.00042999999999999999</v>
      </c>
      <c r="R3951" s="240">
        <f>Q3951*H3951</f>
        <v>0.023121100000000002</v>
      </c>
      <c r="S3951" s="240">
        <v>0</v>
      </c>
      <c r="T3951" s="241">
        <f>S3951*H3951</f>
        <v>0</v>
      </c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R3951" s="242" t="s">
        <v>304</v>
      </c>
      <c r="AT3951" s="242" t="s">
        <v>253</v>
      </c>
      <c r="AU3951" s="242" t="s">
        <v>93</v>
      </c>
      <c r="AY3951" s="19" t="s">
        <v>251</v>
      </c>
      <c r="BE3951" s="243">
        <f>IF(N3951="základní",J3951,0)</f>
        <v>0</v>
      </c>
      <c r="BF3951" s="243">
        <f>IF(N3951="snížená",J3951,0)</f>
        <v>0</v>
      </c>
      <c r="BG3951" s="243">
        <f>IF(N3951="zákl. přenesená",J3951,0)</f>
        <v>0</v>
      </c>
      <c r="BH3951" s="243">
        <f>IF(N3951="sníž. přenesená",J3951,0)</f>
        <v>0</v>
      </c>
      <c r="BI3951" s="243">
        <f>IF(N3951="nulová",J3951,0)</f>
        <v>0</v>
      </c>
      <c r="BJ3951" s="19" t="s">
        <v>91</v>
      </c>
      <c r="BK3951" s="243">
        <f>ROUND(I3951*H3951,2)</f>
        <v>0</v>
      </c>
      <c r="BL3951" s="19" t="s">
        <v>304</v>
      </c>
      <c r="BM3951" s="242" t="s">
        <v>3552</v>
      </c>
    </row>
    <row r="3952" s="2" customFormat="1">
      <c r="A3952" s="41"/>
      <c r="B3952" s="42"/>
      <c r="C3952" s="43"/>
      <c r="D3952" s="244" t="s">
        <v>258</v>
      </c>
      <c r="E3952" s="43"/>
      <c r="F3952" s="245" t="s">
        <v>3553</v>
      </c>
      <c r="G3952" s="43"/>
      <c r="H3952" s="43"/>
      <c r="I3952" s="246"/>
      <c r="J3952" s="43"/>
      <c r="K3952" s="43"/>
      <c r="L3952" s="47"/>
      <c r="M3952" s="247"/>
      <c r="N3952" s="248"/>
      <c r="O3952" s="94"/>
      <c r="P3952" s="94"/>
      <c r="Q3952" s="94"/>
      <c r="R3952" s="94"/>
      <c r="S3952" s="94"/>
      <c r="T3952" s="95"/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T3952" s="19" t="s">
        <v>258</v>
      </c>
      <c r="AU3952" s="19" t="s">
        <v>93</v>
      </c>
    </row>
    <row r="3953" s="15" customFormat="1">
      <c r="A3953" s="15"/>
      <c r="B3953" s="272"/>
      <c r="C3953" s="273"/>
      <c r="D3953" s="251" t="s">
        <v>260</v>
      </c>
      <c r="E3953" s="274" t="s">
        <v>1</v>
      </c>
      <c r="F3953" s="275" t="s">
        <v>3470</v>
      </c>
      <c r="G3953" s="273"/>
      <c r="H3953" s="274" t="s">
        <v>1</v>
      </c>
      <c r="I3953" s="276"/>
      <c r="J3953" s="273"/>
      <c r="K3953" s="273"/>
      <c r="L3953" s="277"/>
      <c r="M3953" s="278"/>
      <c r="N3953" s="279"/>
      <c r="O3953" s="279"/>
      <c r="P3953" s="279"/>
      <c r="Q3953" s="279"/>
      <c r="R3953" s="279"/>
      <c r="S3953" s="279"/>
      <c r="T3953" s="280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T3953" s="281" t="s">
        <v>260</v>
      </c>
      <c r="AU3953" s="281" t="s">
        <v>93</v>
      </c>
      <c r="AV3953" s="15" t="s">
        <v>91</v>
      </c>
      <c r="AW3953" s="15" t="s">
        <v>40</v>
      </c>
      <c r="AX3953" s="15" t="s">
        <v>84</v>
      </c>
      <c r="AY3953" s="281" t="s">
        <v>251</v>
      </c>
    </row>
    <row r="3954" s="13" customFormat="1">
      <c r="A3954" s="13"/>
      <c r="B3954" s="249"/>
      <c r="C3954" s="250"/>
      <c r="D3954" s="251" t="s">
        <v>260</v>
      </c>
      <c r="E3954" s="252" t="s">
        <v>1</v>
      </c>
      <c r="F3954" s="253" t="s">
        <v>3554</v>
      </c>
      <c r="G3954" s="250"/>
      <c r="H3954" s="254">
        <v>9.1999999999999993</v>
      </c>
      <c r="I3954" s="255"/>
      <c r="J3954" s="250"/>
      <c r="K3954" s="250"/>
      <c r="L3954" s="256"/>
      <c r="M3954" s="257"/>
      <c r="N3954" s="258"/>
      <c r="O3954" s="258"/>
      <c r="P3954" s="258"/>
      <c r="Q3954" s="258"/>
      <c r="R3954" s="258"/>
      <c r="S3954" s="258"/>
      <c r="T3954" s="259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60" t="s">
        <v>260</v>
      </c>
      <c r="AU3954" s="260" t="s">
        <v>93</v>
      </c>
      <c r="AV3954" s="13" t="s">
        <v>93</v>
      </c>
      <c r="AW3954" s="13" t="s">
        <v>40</v>
      </c>
      <c r="AX3954" s="13" t="s">
        <v>84</v>
      </c>
      <c r="AY3954" s="260" t="s">
        <v>251</v>
      </c>
    </row>
    <row r="3955" s="13" customFormat="1">
      <c r="A3955" s="13"/>
      <c r="B3955" s="249"/>
      <c r="C3955" s="250"/>
      <c r="D3955" s="251" t="s">
        <v>260</v>
      </c>
      <c r="E3955" s="252" t="s">
        <v>1</v>
      </c>
      <c r="F3955" s="253" t="s">
        <v>3555</v>
      </c>
      <c r="G3955" s="250"/>
      <c r="H3955" s="254">
        <v>9.3699999999999992</v>
      </c>
      <c r="I3955" s="255"/>
      <c r="J3955" s="250"/>
      <c r="K3955" s="250"/>
      <c r="L3955" s="256"/>
      <c r="M3955" s="257"/>
      <c r="N3955" s="258"/>
      <c r="O3955" s="258"/>
      <c r="P3955" s="258"/>
      <c r="Q3955" s="258"/>
      <c r="R3955" s="258"/>
      <c r="S3955" s="258"/>
      <c r="T3955" s="25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60" t="s">
        <v>260</v>
      </c>
      <c r="AU3955" s="260" t="s">
        <v>93</v>
      </c>
      <c r="AV3955" s="13" t="s">
        <v>93</v>
      </c>
      <c r="AW3955" s="13" t="s">
        <v>40</v>
      </c>
      <c r="AX3955" s="13" t="s">
        <v>84</v>
      </c>
      <c r="AY3955" s="260" t="s">
        <v>251</v>
      </c>
    </row>
    <row r="3956" s="13" customFormat="1">
      <c r="A3956" s="13"/>
      <c r="B3956" s="249"/>
      <c r="C3956" s="250"/>
      <c r="D3956" s="251" t="s">
        <v>260</v>
      </c>
      <c r="E3956" s="252" t="s">
        <v>1</v>
      </c>
      <c r="F3956" s="253" t="s">
        <v>3556</v>
      </c>
      <c r="G3956" s="250"/>
      <c r="H3956" s="254">
        <v>9.2699999999999996</v>
      </c>
      <c r="I3956" s="255"/>
      <c r="J3956" s="250"/>
      <c r="K3956" s="250"/>
      <c r="L3956" s="256"/>
      <c r="M3956" s="257"/>
      <c r="N3956" s="258"/>
      <c r="O3956" s="258"/>
      <c r="P3956" s="258"/>
      <c r="Q3956" s="258"/>
      <c r="R3956" s="258"/>
      <c r="S3956" s="258"/>
      <c r="T3956" s="25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60" t="s">
        <v>260</v>
      </c>
      <c r="AU3956" s="260" t="s">
        <v>93</v>
      </c>
      <c r="AV3956" s="13" t="s">
        <v>93</v>
      </c>
      <c r="AW3956" s="13" t="s">
        <v>40</v>
      </c>
      <c r="AX3956" s="13" t="s">
        <v>84</v>
      </c>
      <c r="AY3956" s="260" t="s">
        <v>251</v>
      </c>
    </row>
    <row r="3957" s="13" customFormat="1">
      <c r="A3957" s="13"/>
      <c r="B3957" s="249"/>
      <c r="C3957" s="250"/>
      <c r="D3957" s="251" t="s">
        <v>260</v>
      </c>
      <c r="E3957" s="252" t="s">
        <v>1</v>
      </c>
      <c r="F3957" s="253" t="s">
        <v>3557</v>
      </c>
      <c r="G3957" s="250"/>
      <c r="H3957" s="254">
        <v>9.2699999999999996</v>
      </c>
      <c r="I3957" s="255"/>
      <c r="J3957" s="250"/>
      <c r="K3957" s="250"/>
      <c r="L3957" s="256"/>
      <c r="M3957" s="257"/>
      <c r="N3957" s="258"/>
      <c r="O3957" s="258"/>
      <c r="P3957" s="258"/>
      <c r="Q3957" s="258"/>
      <c r="R3957" s="258"/>
      <c r="S3957" s="258"/>
      <c r="T3957" s="25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60" t="s">
        <v>260</v>
      </c>
      <c r="AU3957" s="260" t="s">
        <v>93</v>
      </c>
      <c r="AV3957" s="13" t="s">
        <v>93</v>
      </c>
      <c r="AW3957" s="13" t="s">
        <v>40</v>
      </c>
      <c r="AX3957" s="13" t="s">
        <v>84</v>
      </c>
      <c r="AY3957" s="260" t="s">
        <v>251</v>
      </c>
    </row>
    <row r="3958" s="13" customFormat="1">
      <c r="A3958" s="13"/>
      <c r="B3958" s="249"/>
      <c r="C3958" s="250"/>
      <c r="D3958" s="251" t="s">
        <v>260</v>
      </c>
      <c r="E3958" s="252" t="s">
        <v>1</v>
      </c>
      <c r="F3958" s="253" t="s">
        <v>3558</v>
      </c>
      <c r="G3958" s="250"/>
      <c r="H3958" s="254">
        <v>9.2699999999999996</v>
      </c>
      <c r="I3958" s="255"/>
      <c r="J3958" s="250"/>
      <c r="K3958" s="250"/>
      <c r="L3958" s="256"/>
      <c r="M3958" s="257"/>
      <c r="N3958" s="258"/>
      <c r="O3958" s="258"/>
      <c r="P3958" s="258"/>
      <c r="Q3958" s="258"/>
      <c r="R3958" s="258"/>
      <c r="S3958" s="258"/>
      <c r="T3958" s="25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60" t="s">
        <v>260</v>
      </c>
      <c r="AU3958" s="260" t="s">
        <v>93</v>
      </c>
      <c r="AV3958" s="13" t="s">
        <v>93</v>
      </c>
      <c r="AW3958" s="13" t="s">
        <v>40</v>
      </c>
      <c r="AX3958" s="13" t="s">
        <v>84</v>
      </c>
      <c r="AY3958" s="260" t="s">
        <v>251</v>
      </c>
    </row>
    <row r="3959" s="13" customFormat="1">
      <c r="A3959" s="13"/>
      <c r="B3959" s="249"/>
      <c r="C3959" s="250"/>
      <c r="D3959" s="251" t="s">
        <v>260</v>
      </c>
      <c r="E3959" s="252" t="s">
        <v>1</v>
      </c>
      <c r="F3959" s="253" t="s">
        <v>3559</v>
      </c>
      <c r="G3959" s="250"/>
      <c r="H3959" s="254">
        <v>7.3899999999999997</v>
      </c>
      <c r="I3959" s="255"/>
      <c r="J3959" s="250"/>
      <c r="K3959" s="250"/>
      <c r="L3959" s="256"/>
      <c r="M3959" s="257"/>
      <c r="N3959" s="258"/>
      <c r="O3959" s="258"/>
      <c r="P3959" s="258"/>
      <c r="Q3959" s="258"/>
      <c r="R3959" s="258"/>
      <c r="S3959" s="258"/>
      <c r="T3959" s="25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60" t="s">
        <v>260</v>
      </c>
      <c r="AU3959" s="260" t="s">
        <v>93</v>
      </c>
      <c r="AV3959" s="13" t="s">
        <v>93</v>
      </c>
      <c r="AW3959" s="13" t="s">
        <v>40</v>
      </c>
      <c r="AX3959" s="13" t="s">
        <v>84</v>
      </c>
      <c r="AY3959" s="260" t="s">
        <v>251</v>
      </c>
    </row>
    <row r="3960" s="14" customFormat="1">
      <c r="A3960" s="14"/>
      <c r="B3960" s="261"/>
      <c r="C3960" s="262"/>
      <c r="D3960" s="251" t="s">
        <v>260</v>
      </c>
      <c r="E3960" s="263" t="s">
        <v>1</v>
      </c>
      <c r="F3960" s="264" t="s">
        <v>262</v>
      </c>
      <c r="G3960" s="262"/>
      <c r="H3960" s="265">
        <v>53.770000000000003</v>
      </c>
      <c r="I3960" s="266"/>
      <c r="J3960" s="262"/>
      <c r="K3960" s="262"/>
      <c r="L3960" s="267"/>
      <c r="M3960" s="268"/>
      <c r="N3960" s="269"/>
      <c r="O3960" s="269"/>
      <c r="P3960" s="269"/>
      <c r="Q3960" s="269"/>
      <c r="R3960" s="269"/>
      <c r="S3960" s="269"/>
      <c r="T3960" s="270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71" t="s">
        <v>260</v>
      </c>
      <c r="AU3960" s="271" t="s">
        <v>93</v>
      </c>
      <c r="AV3960" s="14" t="s">
        <v>257</v>
      </c>
      <c r="AW3960" s="14" t="s">
        <v>40</v>
      </c>
      <c r="AX3960" s="14" t="s">
        <v>91</v>
      </c>
      <c r="AY3960" s="271" t="s">
        <v>251</v>
      </c>
    </row>
    <row r="3961" s="2" customFormat="1" ht="37.8" customHeight="1">
      <c r="A3961" s="41"/>
      <c r="B3961" s="42"/>
      <c r="C3961" s="294" t="s">
        <v>3560</v>
      </c>
      <c r="D3961" s="294" t="s">
        <v>338</v>
      </c>
      <c r="E3961" s="295" t="s">
        <v>3561</v>
      </c>
      <c r="F3961" s="296" t="s">
        <v>3562</v>
      </c>
      <c r="G3961" s="297" t="s">
        <v>321</v>
      </c>
      <c r="H3961" s="298">
        <v>262.71100000000001</v>
      </c>
      <c r="I3961" s="299"/>
      <c r="J3961" s="300">
        <f>ROUND(I3961*H3961,2)</f>
        <v>0</v>
      </c>
      <c r="K3961" s="301"/>
      <c r="L3961" s="302"/>
      <c r="M3961" s="303" t="s">
        <v>1</v>
      </c>
      <c r="N3961" s="304" t="s">
        <v>49</v>
      </c>
      <c r="O3961" s="94"/>
      <c r="P3961" s="240">
        <f>O3961*H3961</f>
        <v>0</v>
      </c>
      <c r="Q3961" s="240">
        <v>0.00198</v>
      </c>
      <c r="R3961" s="240">
        <f>Q3961*H3961</f>
        <v>0.52016777999999997</v>
      </c>
      <c r="S3961" s="240">
        <v>0</v>
      </c>
      <c r="T3961" s="241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42" t="s">
        <v>364</v>
      </c>
      <c r="AT3961" s="242" t="s">
        <v>338</v>
      </c>
      <c r="AU3961" s="242" t="s">
        <v>93</v>
      </c>
      <c r="AY3961" s="19" t="s">
        <v>251</v>
      </c>
      <c r="BE3961" s="243">
        <f>IF(N3961="základní",J3961,0)</f>
        <v>0</v>
      </c>
      <c r="BF3961" s="243">
        <f>IF(N3961="snížená",J3961,0)</f>
        <v>0</v>
      </c>
      <c r="BG3961" s="243">
        <f>IF(N3961="zákl. přenesená",J3961,0)</f>
        <v>0</v>
      </c>
      <c r="BH3961" s="243">
        <f>IF(N3961="sníž. přenesená",J3961,0)</f>
        <v>0</v>
      </c>
      <c r="BI3961" s="243">
        <f>IF(N3961="nulová",J3961,0)</f>
        <v>0</v>
      </c>
      <c r="BJ3961" s="19" t="s">
        <v>91</v>
      </c>
      <c r="BK3961" s="243">
        <f>ROUND(I3961*H3961,2)</f>
        <v>0</v>
      </c>
      <c r="BL3961" s="19" t="s">
        <v>304</v>
      </c>
      <c r="BM3961" s="242" t="s">
        <v>3563</v>
      </c>
    </row>
    <row r="3962" s="2" customFormat="1">
      <c r="A3962" s="41"/>
      <c r="B3962" s="42"/>
      <c r="C3962" s="43"/>
      <c r="D3962" s="251" t="s">
        <v>289</v>
      </c>
      <c r="E3962" s="43"/>
      <c r="F3962" s="282" t="s">
        <v>2891</v>
      </c>
      <c r="G3962" s="43"/>
      <c r="H3962" s="43"/>
      <c r="I3962" s="246"/>
      <c r="J3962" s="43"/>
      <c r="K3962" s="43"/>
      <c r="L3962" s="47"/>
      <c r="M3962" s="247"/>
      <c r="N3962" s="248"/>
      <c r="O3962" s="94"/>
      <c r="P3962" s="94"/>
      <c r="Q3962" s="94"/>
      <c r="R3962" s="94"/>
      <c r="S3962" s="94"/>
      <c r="T3962" s="95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19" t="s">
        <v>289</v>
      </c>
      <c r="AU3962" s="19" t="s">
        <v>93</v>
      </c>
    </row>
    <row r="3963" s="15" customFormat="1">
      <c r="A3963" s="15"/>
      <c r="B3963" s="272"/>
      <c r="C3963" s="273"/>
      <c r="D3963" s="251" t="s">
        <v>260</v>
      </c>
      <c r="E3963" s="274" t="s">
        <v>1</v>
      </c>
      <c r="F3963" s="275" t="s">
        <v>3331</v>
      </c>
      <c r="G3963" s="273"/>
      <c r="H3963" s="274" t="s">
        <v>1</v>
      </c>
      <c r="I3963" s="276"/>
      <c r="J3963" s="273"/>
      <c r="K3963" s="273"/>
      <c r="L3963" s="277"/>
      <c r="M3963" s="278"/>
      <c r="N3963" s="279"/>
      <c r="O3963" s="279"/>
      <c r="P3963" s="279"/>
      <c r="Q3963" s="279"/>
      <c r="R3963" s="279"/>
      <c r="S3963" s="279"/>
      <c r="T3963" s="280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81" t="s">
        <v>260</v>
      </c>
      <c r="AU3963" s="281" t="s">
        <v>93</v>
      </c>
      <c r="AV3963" s="15" t="s">
        <v>91</v>
      </c>
      <c r="AW3963" s="15" t="s">
        <v>40</v>
      </c>
      <c r="AX3963" s="15" t="s">
        <v>84</v>
      </c>
      <c r="AY3963" s="281" t="s">
        <v>251</v>
      </c>
    </row>
    <row r="3964" s="15" customFormat="1">
      <c r="A3964" s="15"/>
      <c r="B3964" s="272"/>
      <c r="C3964" s="273"/>
      <c r="D3964" s="251" t="s">
        <v>260</v>
      </c>
      <c r="E3964" s="274" t="s">
        <v>1</v>
      </c>
      <c r="F3964" s="275" t="s">
        <v>330</v>
      </c>
      <c r="G3964" s="273"/>
      <c r="H3964" s="274" t="s">
        <v>1</v>
      </c>
      <c r="I3964" s="276"/>
      <c r="J3964" s="273"/>
      <c r="K3964" s="273"/>
      <c r="L3964" s="277"/>
      <c r="M3964" s="278"/>
      <c r="N3964" s="279"/>
      <c r="O3964" s="279"/>
      <c r="P3964" s="279"/>
      <c r="Q3964" s="279"/>
      <c r="R3964" s="279"/>
      <c r="S3964" s="279"/>
      <c r="T3964" s="280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81" t="s">
        <v>260</v>
      </c>
      <c r="AU3964" s="281" t="s">
        <v>93</v>
      </c>
      <c r="AV3964" s="15" t="s">
        <v>91</v>
      </c>
      <c r="AW3964" s="15" t="s">
        <v>40</v>
      </c>
      <c r="AX3964" s="15" t="s">
        <v>84</v>
      </c>
      <c r="AY3964" s="281" t="s">
        <v>251</v>
      </c>
    </row>
    <row r="3965" s="13" customFormat="1">
      <c r="A3965" s="13"/>
      <c r="B3965" s="249"/>
      <c r="C3965" s="250"/>
      <c r="D3965" s="251" t="s">
        <v>260</v>
      </c>
      <c r="E3965" s="252" t="s">
        <v>1</v>
      </c>
      <c r="F3965" s="253" t="s">
        <v>3522</v>
      </c>
      <c r="G3965" s="250"/>
      <c r="H3965" s="254">
        <v>15.066000000000001</v>
      </c>
      <c r="I3965" s="255"/>
      <c r="J3965" s="250"/>
      <c r="K3965" s="250"/>
      <c r="L3965" s="256"/>
      <c r="M3965" s="257"/>
      <c r="N3965" s="258"/>
      <c r="O3965" s="258"/>
      <c r="P3965" s="258"/>
      <c r="Q3965" s="258"/>
      <c r="R3965" s="258"/>
      <c r="S3965" s="258"/>
      <c r="T3965" s="25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60" t="s">
        <v>260</v>
      </c>
      <c r="AU3965" s="260" t="s">
        <v>93</v>
      </c>
      <c r="AV3965" s="13" t="s">
        <v>93</v>
      </c>
      <c r="AW3965" s="13" t="s">
        <v>40</v>
      </c>
      <c r="AX3965" s="13" t="s">
        <v>84</v>
      </c>
      <c r="AY3965" s="260" t="s">
        <v>251</v>
      </c>
    </row>
    <row r="3966" s="13" customFormat="1">
      <c r="A3966" s="13"/>
      <c r="B3966" s="249"/>
      <c r="C3966" s="250"/>
      <c r="D3966" s="251" t="s">
        <v>260</v>
      </c>
      <c r="E3966" s="252" t="s">
        <v>1</v>
      </c>
      <c r="F3966" s="253" t="s">
        <v>3523</v>
      </c>
      <c r="G3966" s="250"/>
      <c r="H3966" s="254">
        <v>6.4109999999999996</v>
      </c>
      <c r="I3966" s="255"/>
      <c r="J3966" s="250"/>
      <c r="K3966" s="250"/>
      <c r="L3966" s="256"/>
      <c r="M3966" s="257"/>
      <c r="N3966" s="258"/>
      <c r="O3966" s="258"/>
      <c r="P3966" s="258"/>
      <c r="Q3966" s="258"/>
      <c r="R3966" s="258"/>
      <c r="S3966" s="258"/>
      <c r="T3966" s="25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60" t="s">
        <v>260</v>
      </c>
      <c r="AU3966" s="260" t="s">
        <v>93</v>
      </c>
      <c r="AV3966" s="13" t="s">
        <v>93</v>
      </c>
      <c r="AW3966" s="13" t="s">
        <v>40</v>
      </c>
      <c r="AX3966" s="13" t="s">
        <v>84</v>
      </c>
      <c r="AY3966" s="260" t="s">
        <v>251</v>
      </c>
    </row>
    <row r="3967" s="13" customFormat="1">
      <c r="A3967" s="13"/>
      <c r="B3967" s="249"/>
      <c r="C3967" s="250"/>
      <c r="D3967" s="251" t="s">
        <v>260</v>
      </c>
      <c r="E3967" s="252" t="s">
        <v>1</v>
      </c>
      <c r="F3967" s="253" t="s">
        <v>3524</v>
      </c>
      <c r="G3967" s="250"/>
      <c r="H3967" s="254">
        <v>5.5149999999999997</v>
      </c>
      <c r="I3967" s="255"/>
      <c r="J3967" s="250"/>
      <c r="K3967" s="250"/>
      <c r="L3967" s="256"/>
      <c r="M3967" s="257"/>
      <c r="N3967" s="258"/>
      <c r="O3967" s="258"/>
      <c r="P3967" s="258"/>
      <c r="Q3967" s="258"/>
      <c r="R3967" s="258"/>
      <c r="S3967" s="258"/>
      <c r="T3967" s="259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60" t="s">
        <v>260</v>
      </c>
      <c r="AU3967" s="260" t="s">
        <v>93</v>
      </c>
      <c r="AV3967" s="13" t="s">
        <v>93</v>
      </c>
      <c r="AW3967" s="13" t="s">
        <v>40</v>
      </c>
      <c r="AX3967" s="13" t="s">
        <v>84</v>
      </c>
      <c r="AY3967" s="260" t="s">
        <v>251</v>
      </c>
    </row>
    <row r="3968" s="13" customFormat="1">
      <c r="A3968" s="13"/>
      <c r="B3968" s="249"/>
      <c r="C3968" s="250"/>
      <c r="D3968" s="251" t="s">
        <v>260</v>
      </c>
      <c r="E3968" s="252" t="s">
        <v>1</v>
      </c>
      <c r="F3968" s="253" t="s">
        <v>3525</v>
      </c>
      <c r="G3968" s="250"/>
      <c r="H3968" s="254">
        <v>5.056</v>
      </c>
      <c r="I3968" s="255"/>
      <c r="J3968" s="250"/>
      <c r="K3968" s="250"/>
      <c r="L3968" s="256"/>
      <c r="M3968" s="257"/>
      <c r="N3968" s="258"/>
      <c r="O3968" s="258"/>
      <c r="P3968" s="258"/>
      <c r="Q3968" s="258"/>
      <c r="R3968" s="258"/>
      <c r="S3968" s="258"/>
      <c r="T3968" s="25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60" t="s">
        <v>260</v>
      </c>
      <c r="AU3968" s="260" t="s">
        <v>93</v>
      </c>
      <c r="AV3968" s="13" t="s">
        <v>93</v>
      </c>
      <c r="AW3968" s="13" t="s">
        <v>40</v>
      </c>
      <c r="AX3968" s="13" t="s">
        <v>84</v>
      </c>
      <c r="AY3968" s="260" t="s">
        <v>251</v>
      </c>
    </row>
    <row r="3969" s="16" customFormat="1">
      <c r="A3969" s="16"/>
      <c r="B3969" s="283"/>
      <c r="C3969" s="284"/>
      <c r="D3969" s="251" t="s">
        <v>260</v>
      </c>
      <c r="E3969" s="285" t="s">
        <v>1</v>
      </c>
      <c r="F3969" s="286" t="s">
        <v>329</v>
      </c>
      <c r="G3969" s="284"/>
      <c r="H3969" s="287">
        <v>32.048000000000002</v>
      </c>
      <c r="I3969" s="288"/>
      <c r="J3969" s="284"/>
      <c r="K3969" s="284"/>
      <c r="L3969" s="289"/>
      <c r="M3969" s="290"/>
      <c r="N3969" s="291"/>
      <c r="O3969" s="291"/>
      <c r="P3969" s="291"/>
      <c r="Q3969" s="291"/>
      <c r="R3969" s="291"/>
      <c r="S3969" s="291"/>
      <c r="T3969" s="292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T3969" s="293" t="s">
        <v>260</v>
      </c>
      <c r="AU3969" s="293" t="s">
        <v>93</v>
      </c>
      <c r="AV3969" s="16" t="s">
        <v>273</v>
      </c>
      <c r="AW3969" s="16" t="s">
        <v>40</v>
      </c>
      <c r="AX3969" s="16" t="s">
        <v>84</v>
      </c>
      <c r="AY3969" s="293" t="s">
        <v>251</v>
      </c>
    </row>
    <row r="3970" s="15" customFormat="1">
      <c r="A3970" s="15"/>
      <c r="B3970" s="272"/>
      <c r="C3970" s="273"/>
      <c r="D3970" s="251" t="s">
        <v>260</v>
      </c>
      <c r="E3970" s="274" t="s">
        <v>1</v>
      </c>
      <c r="F3970" s="275" t="s">
        <v>627</v>
      </c>
      <c r="G3970" s="273"/>
      <c r="H3970" s="274" t="s">
        <v>1</v>
      </c>
      <c r="I3970" s="276"/>
      <c r="J3970" s="273"/>
      <c r="K3970" s="273"/>
      <c r="L3970" s="277"/>
      <c r="M3970" s="278"/>
      <c r="N3970" s="279"/>
      <c r="O3970" s="279"/>
      <c r="P3970" s="279"/>
      <c r="Q3970" s="279"/>
      <c r="R3970" s="279"/>
      <c r="S3970" s="279"/>
      <c r="T3970" s="280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81" t="s">
        <v>260</v>
      </c>
      <c r="AU3970" s="281" t="s">
        <v>93</v>
      </c>
      <c r="AV3970" s="15" t="s">
        <v>91</v>
      </c>
      <c r="AW3970" s="15" t="s">
        <v>40</v>
      </c>
      <c r="AX3970" s="15" t="s">
        <v>84</v>
      </c>
      <c r="AY3970" s="281" t="s">
        <v>251</v>
      </c>
    </row>
    <row r="3971" s="13" customFormat="1">
      <c r="A3971" s="13"/>
      <c r="B3971" s="249"/>
      <c r="C3971" s="250"/>
      <c r="D3971" s="251" t="s">
        <v>260</v>
      </c>
      <c r="E3971" s="252" t="s">
        <v>1</v>
      </c>
      <c r="F3971" s="253" t="s">
        <v>3526</v>
      </c>
      <c r="G3971" s="250"/>
      <c r="H3971" s="254">
        <v>5.056</v>
      </c>
      <c r="I3971" s="255"/>
      <c r="J3971" s="250"/>
      <c r="K3971" s="250"/>
      <c r="L3971" s="256"/>
      <c r="M3971" s="257"/>
      <c r="N3971" s="258"/>
      <c r="O3971" s="258"/>
      <c r="P3971" s="258"/>
      <c r="Q3971" s="258"/>
      <c r="R3971" s="258"/>
      <c r="S3971" s="258"/>
      <c r="T3971" s="25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60" t="s">
        <v>260</v>
      </c>
      <c r="AU3971" s="260" t="s">
        <v>93</v>
      </c>
      <c r="AV3971" s="13" t="s">
        <v>93</v>
      </c>
      <c r="AW3971" s="13" t="s">
        <v>40</v>
      </c>
      <c r="AX3971" s="13" t="s">
        <v>84</v>
      </c>
      <c r="AY3971" s="260" t="s">
        <v>251</v>
      </c>
    </row>
    <row r="3972" s="13" customFormat="1">
      <c r="A3972" s="13"/>
      <c r="B3972" s="249"/>
      <c r="C3972" s="250"/>
      <c r="D3972" s="251" t="s">
        <v>260</v>
      </c>
      <c r="E3972" s="252" t="s">
        <v>1</v>
      </c>
      <c r="F3972" s="253" t="s">
        <v>3527</v>
      </c>
      <c r="G3972" s="250"/>
      <c r="H3972" s="254">
        <v>3.4279999999999999</v>
      </c>
      <c r="I3972" s="255"/>
      <c r="J3972" s="250"/>
      <c r="K3972" s="250"/>
      <c r="L3972" s="256"/>
      <c r="M3972" s="257"/>
      <c r="N3972" s="258"/>
      <c r="O3972" s="258"/>
      <c r="P3972" s="258"/>
      <c r="Q3972" s="258"/>
      <c r="R3972" s="258"/>
      <c r="S3972" s="258"/>
      <c r="T3972" s="25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60" t="s">
        <v>260</v>
      </c>
      <c r="AU3972" s="260" t="s">
        <v>93</v>
      </c>
      <c r="AV3972" s="13" t="s">
        <v>93</v>
      </c>
      <c r="AW3972" s="13" t="s">
        <v>40</v>
      </c>
      <c r="AX3972" s="13" t="s">
        <v>84</v>
      </c>
      <c r="AY3972" s="260" t="s">
        <v>251</v>
      </c>
    </row>
    <row r="3973" s="13" customFormat="1">
      <c r="A3973" s="13"/>
      <c r="B3973" s="249"/>
      <c r="C3973" s="250"/>
      <c r="D3973" s="251" t="s">
        <v>260</v>
      </c>
      <c r="E3973" s="252" t="s">
        <v>1</v>
      </c>
      <c r="F3973" s="253" t="s">
        <v>3528</v>
      </c>
      <c r="G3973" s="250"/>
      <c r="H3973" s="254">
        <v>6.5970000000000004</v>
      </c>
      <c r="I3973" s="255"/>
      <c r="J3973" s="250"/>
      <c r="K3973" s="250"/>
      <c r="L3973" s="256"/>
      <c r="M3973" s="257"/>
      <c r="N3973" s="258"/>
      <c r="O3973" s="258"/>
      <c r="P3973" s="258"/>
      <c r="Q3973" s="258"/>
      <c r="R3973" s="258"/>
      <c r="S3973" s="258"/>
      <c r="T3973" s="25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60" t="s">
        <v>260</v>
      </c>
      <c r="AU3973" s="260" t="s">
        <v>93</v>
      </c>
      <c r="AV3973" s="13" t="s">
        <v>93</v>
      </c>
      <c r="AW3973" s="13" t="s">
        <v>40</v>
      </c>
      <c r="AX3973" s="13" t="s">
        <v>84</v>
      </c>
      <c r="AY3973" s="260" t="s">
        <v>251</v>
      </c>
    </row>
    <row r="3974" s="16" customFormat="1">
      <c r="A3974" s="16"/>
      <c r="B3974" s="283"/>
      <c r="C3974" s="284"/>
      <c r="D3974" s="251" t="s">
        <v>260</v>
      </c>
      <c r="E3974" s="285" t="s">
        <v>1</v>
      </c>
      <c r="F3974" s="286" t="s">
        <v>329</v>
      </c>
      <c r="G3974" s="284"/>
      <c r="H3974" s="287">
        <v>15.081</v>
      </c>
      <c r="I3974" s="288"/>
      <c r="J3974" s="284"/>
      <c r="K3974" s="284"/>
      <c r="L3974" s="289"/>
      <c r="M3974" s="290"/>
      <c r="N3974" s="291"/>
      <c r="O3974" s="291"/>
      <c r="P3974" s="291"/>
      <c r="Q3974" s="291"/>
      <c r="R3974" s="291"/>
      <c r="S3974" s="291"/>
      <c r="T3974" s="292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T3974" s="293" t="s">
        <v>260</v>
      </c>
      <c r="AU3974" s="293" t="s">
        <v>93</v>
      </c>
      <c r="AV3974" s="16" t="s">
        <v>273</v>
      </c>
      <c r="AW3974" s="16" t="s">
        <v>40</v>
      </c>
      <c r="AX3974" s="16" t="s">
        <v>84</v>
      </c>
      <c r="AY3974" s="293" t="s">
        <v>251</v>
      </c>
    </row>
    <row r="3975" s="15" customFormat="1">
      <c r="A3975" s="15"/>
      <c r="B3975" s="272"/>
      <c r="C3975" s="273"/>
      <c r="D3975" s="251" t="s">
        <v>260</v>
      </c>
      <c r="E3975" s="274" t="s">
        <v>1</v>
      </c>
      <c r="F3975" s="275" t="s">
        <v>629</v>
      </c>
      <c r="G3975" s="273"/>
      <c r="H3975" s="274" t="s">
        <v>1</v>
      </c>
      <c r="I3975" s="276"/>
      <c r="J3975" s="273"/>
      <c r="K3975" s="273"/>
      <c r="L3975" s="277"/>
      <c r="M3975" s="278"/>
      <c r="N3975" s="279"/>
      <c r="O3975" s="279"/>
      <c r="P3975" s="279"/>
      <c r="Q3975" s="279"/>
      <c r="R3975" s="279"/>
      <c r="S3975" s="279"/>
      <c r="T3975" s="280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T3975" s="281" t="s">
        <v>260</v>
      </c>
      <c r="AU3975" s="281" t="s">
        <v>93</v>
      </c>
      <c r="AV3975" s="15" t="s">
        <v>91</v>
      </c>
      <c r="AW3975" s="15" t="s">
        <v>40</v>
      </c>
      <c r="AX3975" s="15" t="s">
        <v>84</v>
      </c>
      <c r="AY3975" s="281" t="s">
        <v>251</v>
      </c>
    </row>
    <row r="3976" s="13" customFormat="1">
      <c r="A3976" s="13"/>
      <c r="B3976" s="249"/>
      <c r="C3976" s="250"/>
      <c r="D3976" s="251" t="s">
        <v>260</v>
      </c>
      <c r="E3976" s="252" t="s">
        <v>1</v>
      </c>
      <c r="F3976" s="253" t="s">
        <v>3529</v>
      </c>
      <c r="G3976" s="250"/>
      <c r="H3976" s="254">
        <v>3.4279999999999999</v>
      </c>
      <c r="I3976" s="255"/>
      <c r="J3976" s="250"/>
      <c r="K3976" s="250"/>
      <c r="L3976" s="256"/>
      <c r="M3976" s="257"/>
      <c r="N3976" s="258"/>
      <c r="O3976" s="258"/>
      <c r="P3976" s="258"/>
      <c r="Q3976" s="258"/>
      <c r="R3976" s="258"/>
      <c r="S3976" s="258"/>
      <c r="T3976" s="25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60" t="s">
        <v>260</v>
      </c>
      <c r="AU3976" s="260" t="s">
        <v>93</v>
      </c>
      <c r="AV3976" s="13" t="s">
        <v>93</v>
      </c>
      <c r="AW3976" s="13" t="s">
        <v>40</v>
      </c>
      <c r="AX3976" s="13" t="s">
        <v>84</v>
      </c>
      <c r="AY3976" s="260" t="s">
        <v>251</v>
      </c>
    </row>
    <row r="3977" s="13" customFormat="1">
      <c r="A3977" s="13"/>
      <c r="B3977" s="249"/>
      <c r="C3977" s="250"/>
      <c r="D3977" s="251" t="s">
        <v>260</v>
      </c>
      <c r="E3977" s="252" t="s">
        <v>1</v>
      </c>
      <c r="F3977" s="253" t="s">
        <v>3530</v>
      </c>
      <c r="G3977" s="250"/>
      <c r="H3977" s="254">
        <v>4.3170000000000002</v>
      </c>
      <c r="I3977" s="255"/>
      <c r="J3977" s="250"/>
      <c r="K3977" s="250"/>
      <c r="L3977" s="256"/>
      <c r="M3977" s="257"/>
      <c r="N3977" s="258"/>
      <c r="O3977" s="258"/>
      <c r="P3977" s="258"/>
      <c r="Q3977" s="258"/>
      <c r="R3977" s="258"/>
      <c r="S3977" s="258"/>
      <c r="T3977" s="25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60" t="s">
        <v>260</v>
      </c>
      <c r="AU3977" s="260" t="s">
        <v>93</v>
      </c>
      <c r="AV3977" s="13" t="s">
        <v>93</v>
      </c>
      <c r="AW3977" s="13" t="s">
        <v>40</v>
      </c>
      <c r="AX3977" s="13" t="s">
        <v>84</v>
      </c>
      <c r="AY3977" s="260" t="s">
        <v>251</v>
      </c>
    </row>
    <row r="3978" s="13" customFormat="1">
      <c r="A3978" s="13"/>
      <c r="B3978" s="249"/>
      <c r="C3978" s="250"/>
      <c r="D3978" s="251" t="s">
        <v>260</v>
      </c>
      <c r="E3978" s="252" t="s">
        <v>1</v>
      </c>
      <c r="F3978" s="253" t="s">
        <v>3531</v>
      </c>
      <c r="G3978" s="250"/>
      <c r="H3978" s="254">
        <v>5.8150000000000004</v>
      </c>
      <c r="I3978" s="255"/>
      <c r="J3978" s="250"/>
      <c r="K3978" s="250"/>
      <c r="L3978" s="256"/>
      <c r="M3978" s="257"/>
      <c r="N3978" s="258"/>
      <c r="O3978" s="258"/>
      <c r="P3978" s="258"/>
      <c r="Q3978" s="258"/>
      <c r="R3978" s="258"/>
      <c r="S3978" s="258"/>
      <c r="T3978" s="259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60" t="s">
        <v>260</v>
      </c>
      <c r="AU3978" s="260" t="s">
        <v>93</v>
      </c>
      <c r="AV3978" s="13" t="s">
        <v>93</v>
      </c>
      <c r="AW3978" s="13" t="s">
        <v>40</v>
      </c>
      <c r="AX3978" s="13" t="s">
        <v>84</v>
      </c>
      <c r="AY3978" s="260" t="s">
        <v>251</v>
      </c>
    </row>
    <row r="3979" s="16" customFormat="1">
      <c r="A3979" s="16"/>
      <c r="B3979" s="283"/>
      <c r="C3979" s="284"/>
      <c r="D3979" s="251" t="s">
        <v>260</v>
      </c>
      <c r="E3979" s="285" t="s">
        <v>1</v>
      </c>
      <c r="F3979" s="286" t="s">
        <v>329</v>
      </c>
      <c r="G3979" s="284"/>
      <c r="H3979" s="287">
        <v>13.560000000000001</v>
      </c>
      <c r="I3979" s="288"/>
      <c r="J3979" s="284"/>
      <c r="K3979" s="284"/>
      <c r="L3979" s="289"/>
      <c r="M3979" s="290"/>
      <c r="N3979" s="291"/>
      <c r="O3979" s="291"/>
      <c r="P3979" s="291"/>
      <c r="Q3979" s="291"/>
      <c r="R3979" s="291"/>
      <c r="S3979" s="291"/>
      <c r="T3979" s="292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T3979" s="293" t="s">
        <v>260</v>
      </c>
      <c r="AU3979" s="293" t="s">
        <v>93</v>
      </c>
      <c r="AV3979" s="16" t="s">
        <v>273</v>
      </c>
      <c r="AW3979" s="16" t="s">
        <v>40</v>
      </c>
      <c r="AX3979" s="16" t="s">
        <v>84</v>
      </c>
      <c r="AY3979" s="293" t="s">
        <v>251</v>
      </c>
    </row>
    <row r="3980" s="15" customFormat="1">
      <c r="A3980" s="15"/>
      <c r="B3980" s="272"/>
      <c r="C3980" s="273"/>
      <c r="D3980" s="251" t="s">
        <v>260</v>
      </c>
      <c r="E3980" s="274" t="s">
        <v>1</v>
      </c>
      <c r="F3980" s="275" t="s">
        <v>630</v>
      </c>
      <c r="G3980" s="273"/>
      <c r="H3980" s="274" t="s">
        <v>1</v>
      </c>
      <c r="I3980" s="276"/>
      <c r="J3980" s="273"/>
      <c r="K3980" s="273"/>
      <c r="L3980" s="277"/>
      <c r="M3980" s="278"/>
      <c r="N3980" s="279"/>
      <c r="O3980" s="279"/>
      <c r="P3980" s="279"/>
      <c r="Q3980" s="279"/>
      <c r="R3980" s="279"/>
      <c r="S3980" s="279"/>
      <c r="T3980" s="280"/>
      <c r="U3980" s="15"/>
      <c r="V3980" s="15"/>
      <c r="W3980" s="15"/>
      <c r="X3980" s="15"/>
      <c r="Y3980" s="15"/>
      <c r="Z3980" s="15"/>
      <c r="AA3980" s="15"/>
      <c r="AB3980" s="15"/>
      <c r="AC3980" s="15"/>
      <c r="AD3980" s="15"/>
      <c r="AE3980" s="15"/>
      <c r="AT3980" s="281" t="s">
        <v>260</v>
      </c>
      <c r="AU3980" s="281" t="s">
        <v>93</v>
      </c>
      <c r="AV3980" s="15" t="s">
        <v>91</v>
      </c>
      <c r="AW3980" s="15" t="s">
        <v>40</v>
      </c>
      <c r="AX3980" s="15" t="s">
        <v>84</v>
      </c>
      <c r="AY3980" s="281" t="s">
        <v>251</v>
      </c>
    </row>
    <row r="3981" s="13" customFormat="1">
      <c r="A3981" s="13"/>
      <c r="B3981" s="249"/>
      <c r="C3981" s="250"/>
      <c r="D3981" s="251" t="s">
        <v>260</v>
      </c>
      <c r="E3981" s="252" t="s">
        <v>1</v>
      </c>
      <c r="F3981" s="253" t="s">
        <v>3532</v>
      </c>
      <c r="G3981" s="250"/>
      <c r="H3981" s="254">
        <v>3.4279999999999999</v>
      </c>
      <c r="I3981" s="255"/>
      <c r="J3981" s="250"/>
      <c r="K3981" s="250"/>
      <c r="L3981" s="256"/>
      <c r="M3981" s="257"/>
      <c r="N3981" s="258"/>
      <c r="O3981" s="258"/>
      <c r="P3981" s="258"/>
      <c r="Q3981" s="258"/>
      <c r="R3981" s="258"/>
      <c r="S3981" s="258"/>
      <c r="T3981" s="25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60" t="s">
        <v>260</v>
      </c>
      <c r="AU3981" s="260" t="s">
        <v>93</v>
      </c>
      <c r="AV3981" s="13" t="s">
        <v>93</v>
      </c>
      <c r="AW3981" s="13" t="s">
        <v>40</v>
      </c>
      <c r="AX3981" s="13" t="s">
        <v>84</v>
      </c>
      <c r="AY3981" s="260" t="s">
        <v>251</v>
      </c>
    </row>
    <row r="3982" s="13" customFormat="1">
      <c r="A3982" s="13"/>
      <c r="B3982" s="249"/>
      <c r="C3982" s="250"/>
      <c r="D3982" s="251" t="s">
        <v>260</v>
      </c>
      <c r="E3982" s="252" t="s">
        <v>1</v>
      </c>
      <c r="F3982" s="253" t="s">
        <v>3533</v>
      </c>
      <c r="G3982" s="250"/>
      <c r="H3982" s="254">
        <v>4.3170000000000002</v>
      </c>
      <c r="I3982" s="255"/>
      <c r="J3982" s="250"/>
      <c r="K3982" s="250"/>
      <c r="L3982" s="256"/>
      <c r="M3982" s="257"/>
      <c r="N3982" s="258"/>
      <c r="O3982" s="258"/>
      <c r="P3982" s="258"/>
      <c r="Q3982" s="258"/>
      <c r="R3982" s="258"/>
      <c r="S3982" s="258"/>
      <c r="T3982" s="259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60" t="s">
        <v>260</v>
      </c>
      <c r="AU3982" s="260" t="s">
        <v>93</v>
      </c>
      <c r="AV3982" s="13" t="s">
        <v>93</v>
      </c>
      <c r="AW3982" s="13" t="s">
        <v>40</v>
      </c>
      <c r="AX3982" s="13" t="s">
        <v>84</v>
      </c>
      <c r="AY3982" s="260" t="s">
        <v>251</v>
      </c>
    </row>
    <row r="3983" s="13" customFormat="1">
      <c r="A3983" s="13"/>
      <c r="B3983" s="249"/>
      <c r="C3983" s="250"/>
      <c r="D3983" s="251" t="s">
        <v>260</v>
      </c>
      <c r="E3983" s="252" t="s">
        <v>1</v>
      </c>
      <c r="F3983" s="253" t="s">
        <v>3534</v>
      </c>
      <c r="G3983" s="250"/>
      <c r="H3983" s="254">
        <v>5.8150000000000004</v>
      </c>
      <c r="I3983" s="255"/>
      <c r="J3983" s="250"/>
      <c r="K3983" s="250"/>
      <c r="L3983" s="256"/>
      <c r="M3983" s="257"/>
      <c r="N3983" s="258"/>
      <c r="O3983" s="258"/>
      <c r="P3983" s="258"/>
      <c r="Q3983" s="258"/>
      <c r="R3983" s="258"/>
      <c r="S3983" s="258"/>
      <c r="T3983" s="25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60" t="s">
        <v>260</v>
      </c>
      <c r="AU3983" s="260" t="s">
        <v>93</v>
      </c>
      <c r="AV3983" s="13" t="s">
        <v>93</v>
      </c>
      <c r="AW3983" s="13" t="s">
        <v>40</v>
      </c>
      <c r="AX3983" s="13" t="s">
        <v>84</v>
      </c>
      <c r="AY3983" s="260" t="s">
        <v>251</v>
      </c>
    </row>
    <row r="3984" s="16" customFormat="1">
      <c r="A3984" s="16"/>
      <c r="B3984" s="283"/>
      <c r="C3984" s="284"/>
      <c r="D3984" s="251" t="s">
        <v>260</v>
      </c>
      <c r="E3984" s="285" t="s">
        <v>1</v>
      </c>
      <c r="F3984" s="286" t="s">
        <v>329</v>
      </c>
      <c r="G3984" s="284"/>
      <c r="H3984" s="287">
        <v>13.560000000000001</v>
      </c>
      <c r="I3984" s="288"/>
      <c r="J3984" s="284"/>
      <c r="K3984" s="284"/>
      <c r="L3984" s="289"/>
      <c r="M3984" s="290"/>
      <c r="N3984" s="291"/>
      <c r="O3984" s="291"/>
      <c r="P3984" s="291"/>
      <c r="Q3984" s="291"/>
      <c r="R3984" s="291"/>
      <c r="S3984" s="291"/>
      <c r="T3984" s="292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T3984" s="293" t="s">
        <v>260</v>
      </c>
      <c r="AU3984" s="293" t="s">
        <v>93</v>
      </c>
      <c r="AV3984" s="16" t="s">
        <v>273</v>
      </c>
      <c r="AW3984" s="16" t="s">
        <v>40</v>
      </c>
      <c r="AX3984" s="16" t="s">
        <v>84</v>
      </c>
      <c r="AY3984" s="293" t="s">
        <v>251</v>
      </c>
    </row>
    <row r="3985" s="15" customFormat="1">
      <c r="A3985" s="15"/>
      <c r="B3985" s="272"/>
      <c r="C3985" s="273"/>
      <c r="D3985" s="251" t="s">
        <v>260</v>
      </c>
      <c r="E3985" s="274" t="s">
        <v>1</v>
      </c>
      <c r="F3985" s="275" t="s">
        <v>631</v>
      </c>
      <c r="G3985" s="273"/>
      <c r="H3985" s="274" t="s">
        <v>1</v>
      </c>
      <c r="I3985" s="276"/>
      <c r="J3985" s="273"/>
      <c r="K3985" s="273"/>
      <c r="L3985" s="277"/>
      <c r="M3985" s="278"/>
      <c r="N3985" s="279"/>
      <c r="O3985" s="279"/>
      <c r="P3985" s="279"/>
      <c r="Q3985" s="279"/>
      <c r="R3985" s="279"/>
      <c r="S3985" s="279"/>
      <c r="T3985" s="280"/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5"/>
      <c r="AE3985" s="15"/>
      <c r="AT3985" s="281" t="s">
        <v>260</v>
      </c>
      <c r="AU3985" s="281" t="s">
        <v>93</v>
      </c>
      <c r="AV3985" s="15" t="s">
        <v>91</v>
      </c>
      <c r="AW3985" s="15" t="s">
        <v>40</v>
      </c>
      <c r="AX3985" s="15" t="s">
        <v>84</v>
      </c>
      <c r="AY3985" s="281" t="s">
        <v>251</v>
      </c>
    </row>
    <row r="3986" s="13" customFormat="1">
      <c r="A3986" s="13"/>
      <c r="B3986" s="249"/>
      <c r="C3986" s="250"/>
      <c r="D3986" s="251" t="s">
        <v>260</v>
      </c>
      <c r="E3986" s="252" t="s">
        <v>1</v>
      </c>
      <c r="F3986" s="253" t="s">
        <v>3535</v>
      </c>
      <c r="G3986" s="250"/>
      <c r="H3986" s="254">
        <v>3.4279999999999999</v>
      </c>
      <c r="I3986" s="255"/>
      <c r="J3986" s="250"/>
      <c r="K3986" s="250"/>
      <c r="L3986" s="256"/>
      <c r="M3986" s="257"/>
      <c r="N3986" s="258"/>
      <c r="O3986" s="258"/>
      <c r="P3986" s="258"/>
      <c r="Q3986" s="258"/>
      <c r="R3986" s="258"/>
      <c r="S3986" s="258"/>
      <c r="T3986" s="259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60" t="s">
        <v>260</v>
      </c>
      <c r="AU3986" s="260" t="s">
        <v>93</v>
      </c>
      <c r="AV3986" s="13" t="s">
        <v>93</v>
      </c>
      <c r="AW3986" s="13" t="s">
        <v>40</v>
      </c>
      <c r="AX3986" s="13" t="s">
        <v>84</v>
      </c>
      <c r="AY3986" s="260" t="s">
        <v>251</v>
      </c>
    </row>
    <row r="3987" s="13" customFormat="1">
      <c r="A3987" s="13"/>
      <c r="B3987" s="249"/>
      <c r="C3987" s="250"/>
      <c r="D3987" s="251" t="s">
        <v>260</v>
      </c>
      <c r="E3987" s="252" t="s">
        <v>1</v>
      </c>
      <c r="F3987" s="253" t="s">
        <v>3536</v>
      </c>
      <c r="G3987" s="250"/>
      <c r="H3987" s="254">
        <v>4.3170000000000002</v>
      </c>
      <c r="I3987" s="255"/>
      <c r="J3987" s="250"/>
      <c r="K3987" s="250"/>
      <c r="L3987" s="256"/>
      <c r="M3987" s="257"/>
      <c r="N3987" s="258"/>
      <c r="O3987" s="258"/>
      <c r="P3987" s="258"/>
      <c r="Q3987" s="258"/>
      <c r="R3987" s="258"/>
      <c r="S3987" s="258"/>
      <c r="T3987" s="25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60" t="s">
        <v>260</v>
      </c>
      <c r="AU3987" s="260" t="s">
        <v>93</v>
      </c>
      <c r="AV3987" s="13" t="s">
        <v>93</v>
      </c>
      <c r="AW3987" s="13" t="s">
        <v>40</v>
      </c>
      <c r="AX3987" s="13" t="s">
        <v>84</v>
      </c>
      <c r="AY3987" s="260" t="s">
        <v>251</v>
      </c>
    </row>
    <row r="3988" s="13" customFormat="1">
      <c r="A3988" s="13"/>
      <c r="B3988" s="249"/>
      <c r="C3988" s="250"/>
      <c r="D3988" s="251" t="s">
        <v>260</v>
      </c>
      <c r="E3988" s="252" t="s">
        <v>1</v>
      </c>
      <c r="F3988" s="253" t="s">
        <v>3537</v>
      </c>
      <c r="G3988" s="250"/>
      <c r="H3988" s="254">
        <v>5.8150000000000004</v>
      </c>
      <c r="I3988" s="255"/>
      <c r="J3988" s="250"/>
      <c r="K3988" s="250"/>
      <c r="L3988" s="256"/>
      <c r="M3988" s="257"/>
      <c r="N3988" s="258"/>
      <c r="O3988" s="258"/>
      <c r="P3988" s="258"/>
      <c r="Q3988" s="258"/>
      <c r="R3988" s="258"/>
      <c r="S3988" s="258"/>
      <c r="T3988" s="259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60" t="s">
        <v>260</v>
      </c>
      <c r="AU3988" s="260" t="s">
        <v>93</v>
      </c>
      <c r="AV3988" s="13" t="s">
        <v>93</v>
      </c>
      <c r="AW3988" s="13" t="s">
        <v>40</v>
      </c>
      <c r="AX3988" s="13" t="s">
        <v>84</v>
      </c>
      <c r="AY3988" s="260" t="s">
        <v>251</v>
      </c>
    </row>
    <row r="3989" s="16" customFormat="1">
      <c r="A3989" s="16"/>
      <c r="B3989" s="283"/>
      <c r="C3989" s="284"/>
      <c r="D3989" s="251" t="s">
        <v>260</v>
      </c>
      <c r="E3989" s="285" t="s">
        <v>1</v>
      </c>
      <c r="F3989" s="286" t="s">
        <v>329</v>
      </c>
      <c r="G3989" s="284"/>
      <c r="H3989" s="287">
        <v>13.560000000000001</v>
      </c>
      <c r="I3989" s="288"/>
      <c r="J3989" s="284"/>
      <c r="K3989" s="284"/>
      <c r="L3989" s="289"/>
      <c r="M3989" s="290"/>
      <c r="N3989" s="291"/>
      <c r="O3989" s="291"/>
      <c r="P3989" s="291"/>
      <c r="Q3989" s="291"/>
      <c r="R3989" s="291"/>
      <c r="S3989" s="291"/>
      <c r="T3989" s="292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T3989" s="293" t="s">
        <v>260</v>
      </c>
      <c r="AU3989" s="293" t="s">
        <v>93</v>
      </c>
      <c r="AV3989" s="16" t="s">
        <v>273</v>
      </c>
      <c r="AW3989" s="16" t="s">
        <v>40</v>
      </c>
      <c r="AX3989" s="16" t="s">
        <v>84</v>
      </c>
      <c r="AY3989" s="293" t="s">
        <v>251</v>
      </c>
    </row>
    <row r="3990" s="15" customFormat="1">
      <c r="A3990" s="15"/>
      <c r="B3990" s="272"/>
      <c r="C3990" s="273"/>
      <c r="D3990" s="251" t="s">
        <v>260</v>
      </c>
      <c r="E3990" s="274" t="s">
        <v>1</v>
      </c>
      <c r="F3990" s="275" t="s">
        <v>620</v>
      </c>
      <c r="G3990" s="273"/>
      <c r="H3990" s="274" t="s">
        <v>1</v>
      </c>
      <c r="I3990" s="276"/>
      <c r="J3990" s="273"/>
      <c r="K3990" s="273"/>
      <c r="L3990" s="277"/>
      <c r="M3990" s="278"/>
      <c r="N3990" s="279"/>
      <c r="O3990" s="279"/>
      <c r="P3990" s="279"/>
      <c r="Q3990" s="279"/>
      <c r="R3990" s="279"/>
      <c r="S3990" s="279"/>
      <c r="T3990" s="280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T3990" s="281" t="s">
        <v>260</v>
      </c>
      <c r="AU3990" s="281" t="s">
        <v>93</v>
      </c>
      <c r="AV3990" s="15" t="s">
        <v>91</v>
      </c>
      <c r="AW3990" s="15" t="s">
        <v>40</v>
      </c>
      <c r="AX3990" s="15" t="s">
        <v>84</v>
      </c>
      <c r="AY3990" s="281" t="s">
        <v>251</v>
      </c>
    </row>
    <row r="3991" s="13" customFormat="1">
      <c r="A3991" s="13"/>
      <c r="B3991" s="249"/>
      <c r="C3991" s="250"/>
      <c r="D3991" s="251" t="s">
        <v>260</v>
      </c>
      <c r="E3991" s="252" t="s">
        <v>1</v>
      </c>
      <c r="F3991" s="253" t="s">
        <v>3538</v>
      </c>
      <c r="G3991" s="250"/>
      <c r="H3991" s="254">
        <v>7.1970000000000001</v>
      </c>
      <c r="I3991" s="255"/>
      <c r="J3991" s="250"/>
      <c r="K3991" s="250"/>
      <c r="L3991" s="256"/>
      <c r="M3991" s="257"/>
      <c r="N3991" s="258"/>
      <c r="O3991" s="258"/>
      <c r="P3991" s="258"/>
      <c r="Q3991" s="258"/>
      <c r="R3991" s="258"/>
      <c r="S3991" s="258"/>
      <c r="T3991" s="25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60" t="s">
        <v>260</v>
      </c>
      <c r="AU3991" s="260" t="s">
        <v>93</v>
      </c>
      <c r="AV3991" s="13" t="s">
        <v>93</v>
      </c>
      <c r="AW3991" s="13" t="s">
        <v>40</v>
      </c>
      <c r="AX3991" s="13" t="s">
        <v>84</v>
      </c>
      <c r="AY3991" s="260" t="s">
        <v>251</v>
      </c>
    </row>
    <row r="3992" s="16" customFormat="1">
      <c r="A3992" s="16"/>
      <c r="B3992" s="283"/>
      <c r="C3992" s="284"/>
      <c r="D3992" s="251" t="s">
        <v>260</v>
      </c>
      <c r="E3992" s="285" t="s">
        <v>1</v>
      </c>
      <c r="F3992" s="286" t="s">
        <v>329</v>
      </c>
      <c r="G3992" s="284"/>
      <c r="H3992" s="287">
        <v>7.1970000000000001</v>
      </c>
      <c r="I3992" s="288"/>
      <c r="J3992" s="284"/>
      <c r="K3992" s="284"/>
      <c r="L3992" s="289"/>
      <c r="M3992" s="290"/>
      <c r="N3992" s="291"/>
      <c r="O3992" s="291"/>
      <c r="P3992" s="291"/>
      <c r="Q3992" s="291"/>
      <c r="R3992" s="291"/>
      <c r="S3992" s="291"/>
      <c r="T3992" s="292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T3992" s="293" t="s">
        <v>260</v>
      </c>
      <c r="AU3992" s="293" t="s">
        <v>93</v>
      </c>
      <c r="AV3992" s="16" t="s">
        <v>273</v>
      </c>
      <c r="AW3992" s="16" t="s">
        <v>40</v>
      </c>
      <c r="AX3992" s="16" t="s">
        <v>84</v>
      </c>
      <c r="AY3992" s="293" t="s">
        <v>251</v>
      </c>
    </row>
    <row r="3993" s="15" customFormat="1">
      <c r="A3993" s="15"/>
      <c r="B3993" s="272"/>
      <c r="C3993" s="273"/>
      <c r="D3993" s="251" t="s">
        <v>260</v>
      </c>
      <c r="E3993" s="274" t="s">
        <v>1</v>
      </c>
      <c r="F3993" s="275" t="s">
        <v>3470</v>
      </c>
      <c r="G3993" s="273"/>
      <c r="H3993" s="274" t="s">
        <v>1</v>
      </c>
      <c r="I3993" s="276"/>
      <c r="J3993" s="273"/>
      <c r="K3993" s="273"/>
      <c r="L3993" s="277"/>
      <c r="M3993" s="278"/>
      <c r="N3993" s="279"/>
      <c r="O3993" s="279"/>
      <c r="P3993" s="279"/>
      <c r="Q3993" s="279"/>
      <c r="R3993" s="279"/>
      <c r="S3993" s="279"/>
      <c r="T3993" s="280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5"/>
      <c r="AE3993" s="15"/>
      <c r="AT3993" s="281" t="s">
        <v>260</v>
      </c>
      <c r="AU3993" s="281" t="s">
        <v>93</v>
      </c>
      <c r="AV3993" s="15" t="s">
        <v>91</v>
      </c>
      <c r="AW3993" s="15" t="s">
        <v>40</v>
      </c>
      <c r="AX3993" s="15" t="s">
        <v>84</v>
      </c>
      <c r="AY3993" s="281" t="s">
        <v>251</v>
      </c>
    </row>
    <row r="3994" s="13" customFormat="1">
      <c r="A3994" s="13"/>
      <c r="B3994" s="249"/>
      <c r="C3994" s="250"/>
      <c r="D3994" s="251" t="s">
        <v>260</v>
      </c>
      <c r="E3994" s="252" t="s">
        <v>1</v>
      </c>
      <c r="F3994" s="253" t="s">
        <v>3554</v>
      </c>
      <c r="G3994" s="250"/>
      <c r="H3994" s="254">
        <v>9.1999999999999993</v>
      </c>
      <c r="I3994" s="255"/>
      <c r="J3994" s="250"/>
      <c r="K3994" s="250"/>
      <c r="L3994" s="256"/>
      <c r="M3994" s="257"/>
      <c r="N3994" s="258"/>
      <c r="O3994" s="258"/>
      <c r="P3994" s="258"/>
      <c r="Q3994" s="258"/>
      <c r="R3994" s="258"/>
      <c r="S3994" s="258"/>
      <c r="T3994" s="259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60" t="s">
        <v>260</v>
      </c>
      <c r="AU3994" s="260" t="s">
        <v>93</v>
      </c>
      <c r="AV3994" s="13" t="s">
        <v>93</v>
      </c>
      <c r="AW3994" s="13" t="s">
        <v>40</v>
      </c>
      <c r="AX3994" s="13" t="s">
        <v>84</v>
      </c>
      <c r="AY3994" s="260" t="s">
        <v>251</v>
      </c>
    </row>
    <row r="3995" s="13" customFormat="1">
      <c r="A3995" s="13"/>
      <c r="B3995" s="249"/>
      <c r="C3995" s="250"/>
      <c r="D3995" s="251" t="s">
        <v>260</v>
      </c>
      <c r="E3995" s="252" t="s">
        <v>1</v>
      </c>
      <c r="F3995" s="253" t="s">
        <v>3555</v>
      </c>
      <c r="G3995" s="250"/>
      <c r="H3995" s="254">
        <v>9.3699999999999992</v>
      </c>
      <c r="I3995" s="255"/>
      <c r="J3995" s="250"/>
      <c r="K3995" s="250"/>
      <c r="L3995" s="256"/>
      <c r="M3995" s="257"/>
      <c r="N3995" s="258"/>
      <c r="O3995" s="258"/>
      <c r="P3995" s="258"/>
      <c r="Q3995" s="258"/>
      <c r="R3995" s="258"/>
      <c r="S3995" s="258"/>
      <c r="T3995" s="25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60" t="s">
        <v>260</v>
      </c>
      <c r="AU3995" s="260" t="s">
        <v>93</v>
      </c>
      <c r="AV3995" s="13" t="s">
        <v>93</v>
      </c>
      <c r="AW3995" s="13" t="s">
        <v>40</v>
      </c>
      <c r="AX3995" s="13" t="s">
        <v>84</v>
      </c>
      <c r="AY3995" s="260" t="s">
        <v>251</v>
      </c>
    </row>
    <row r="3996" s="13" customFormat="1">
      <c r="A3996" s="13"/>
      <c r="B3996" s="249"/>
      <c r="C3996" s="250"/>
      <c r="D3996" s="251" t="s">
        <v>260</v>
      </c>
      <c r="E3996" s="252" t="s">
        <v>1</v>
      </c>
      <c r="F3996" s="253" t="s">
        <v>3556</v>
      </c>
      <c r="G3996" s="250"/>
      <c r="H3996" s="254">
        <v>9.2699999999999996</v>
      </c>
      <c r="I3996" s="255"/>
      <c r="J3996" s="250"/>
      <c r="K3996" s="250"/>
      <c r="L3996" s="256"/>
      <c r="M3996" s="257"/>
      <c r="N3996" s="258"/>
      <c r="O3996" s="258"/>
      <c r="P3996" s="258"/>
      <c r="Q3996" s="258"/>
      <c r="R3996" s="258"/>
      <c r="S3996" s="258"/>
      <c r="T3996" s="25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60" t="s">
        <v>260</v>
      </c>
      <c r="AU3996" s="260" t="s">
        <v>93</v>
      </c>
      <c r="AV3996" s="13" t="s">
        <v>93</v>
      </c>
      <c r="AW3996" s="13" t="s">
        <v>40</v>
      </c>
      <c r="AX3996" s="13" t="s">
        <v>84</v>
      </c>
      <c r="AY3996" s="260" t="s">
        <v>251</v>
      </c>
    </row>
    <row r="3997" s="13" customFormat="1">
      <c r="A3997" s="13"/>
      <c r="B3997" s="249"/>
      <c r="C3997" s="250"/>
      <c r="D3997" s="251" t="s">
        <v>260</v>
      </c>
      <c r="E3997" s="252" t="s">
        <v>1</v>
      </c>
      <c r="F3997" s="253" t="s">
        <v>3557</v>
      </c>
      <c r="G3997" s="250"/>
      <c r="H3997" s="254">
        <v>9.2699999999999996</v>
      </c>
      <c r="I3997" s="255"/>
      <c r="J3997" s="250"/>
      <c r="K3997" s="250"/>
      <c r="L3997" s="256"/>
      <c r="M3997" s="257"/>
      <c r="N3997" s="258"/>
      <c r="O3997" s="258"/>
      <c r="P3997" s="258"/>
      <c r="Q3997" s="258"/>
      <c r="R3997" s="258"/>
      <c r="S3997" s="258"/>
      <c r="T3997" s="25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60" t="s">
        <v>260</v>
      </c>
      <c r="AU3997" s="260" t="s">
        <v>93</v>
      </c>
      <c r="AV3997" s="13" t="s">
        <v>93</v>
      </c>
      <c r="AW3997" s="13" t="s">
        <v>40</v>
      </c>
      <c r="AX3997" s="13" t="s">
        <v>84</v>
      </c>
      <c r="AY3997" s="260" t="s">
        <v>251</v>
      </c>
    </row>
    <row r="3998" s="13" customFormat="1">
      <c r="A3998" s="13"/>
      <c r="B3998" s="249"/>
      <c r="C3998" s="250"/>
      <c r="D3998" s="251" t="s">
        <v>260</v>
      </c>
      <c r="E3998" s="252" t="s">
        <v>1</v>
      </c>
      <c r="F3998" s="253" t="s">
        <v>3558</v>
      </c>
      <c r="G3998" s="250"/>
      <c r="H3998" s="254">
        <v>9.2699999999999996</v>
      </c>
      <c r="I3998" s="255"/>
      <c r="J3998" s="250"/>
      <c r="K3998" s="250"/>
      <c r="L3998" s="256"/>
      <c r="M3998" s="257"/>
      <c r="N3998" s="258"/>
      <c r="O3998" s="258"/>
      <c r="P3998" s="258"/>
      <c r="Q3998" s="258"/>
      <c r="R3998" s="258"/>
      <c r="S3998" s="258"/>
      <c r="T3998" s="25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60" t="s">
        <v>260</v>
      </c>
      <c r="AU3998" s="260" t="s">
        <v>93</v>
      </c>
      <c r="AV3998" s="13" t="s">
        <v>93</v>
      </c>
      <c r="AW3998" s="13" t="s">
        <v>40</v>
      </c>
      <c r="AX3998" s="13" t="s">
        <v>84</v>
      </c>
      <c r="AY3998" s="260" t="s">
        <v>251</v>
      </c>
    </row>
    <row r="3999" s="13" customFormat="1">
      <c r="A3999" s="13"/>
      <c r="B3999" s="249"/>
      <c r="C3999" s="250"/>
      <c r="D3999" s="251" t="s">
        <v>260</v>
      </c>
      <c r="E3999" s="252" t="s">
        <v>1</v>
      </c>
      <c r="F3999" s="253" t="s">
        <v>3559</v>
      </c>
      <c r="G3999" s="250"/>
      <c r="H3999" s="254">
        <v>7.3899999999999997</v>
      </c>
      <c r="I3999" s="255"/>
      <c r="J3999" s="250"/>
      <c r="K3999" s="250"/>
      <c r="L3999" s="256"/>
      <c r="M3999" s="257"/>
      <c r="N3999" s="258"/>
      <c r="O3999" s="258"/>
      <c r="P3999" s="258"/>
      <c r="Q3999" s="258"/>
      <c r="R3999" s="258"/>
      <c r="S3999" s="258"/>
      <c r="T3999" s="25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60" t="s">
        <v>260</v>
      </c>
      <c r="AU3999" s="260" t="s">
        <v>93</v>
      </c>
      <c r="AV3999" s="13" t="s">
        <v>93</v>
      </c>
      <c r="AW3999" s="13" t="s">
        <v>40</v>
      </c>
      <c r="AX3999" s="13" t="s">
        <v>84</v>
      </c>
      <c r="AY3999" s="260" t="s">
        <v>251</v>
      </c>
    </row>
    <row r="4000" s="16" customFormat="1">
      <c r="A4000" s="16"/>
      <c r="B4000" s="283"/>
      <c r="C4000" s="284"/>
      <c r="D4000" s="251" t="s">
        <v>260</v>
      </c>
      <c r="E4000" s="285" t="s">
        <v>1</v>
      </c>
      <c r="F4000" s="286" t="s">
        <v>329</v>
      </c>
      <c r="G4000" s="284"/>
      <c r="H4000" s="287">
        <v>53.770000000000003</v>
      </c>
      <c r="I4000" s="288"/>
      <c r="J4000" s="284"/>
      <c r="K4000" s="284"/>
      <c r="L4000" s="289"/>
      <c r="M4000" s="290"/>
      <c r="N4000" s="291"/>
      <c r="O4000" s="291"/>
      <c r="P4000" s="291"/>
      <c r="Q4000" s="291"/>
      <c r="R4000" s="291"/>
      <c r="S4000" s="291"/>
      <c r="T4000" s="292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93" t="s">
        <v>260</v>
      </c>
      <c r="AU4000" s="293" t="s">
        <v>93</v>
      </c>
      <c r="AV4000" s="16" t="s">
        <v>273</v>
      </c>
      <c r="AW4000" s="16" t="s">
        <v>40</v>
      </c>
      <c r="AX4000" s="16" t="s">
        <v>84</v>
      </c>
      <c r="AY4000" s="293" t="s">
        <v>251</v>
      </c>
    </row>
    <row r="4001" s="15" customFormat="1">
      <c r="A4001" s="15"/>
      <c r="B4001" s="272"/>
      <c r="C4001" s="273"/>
      <c r="D4001" s="251" t="s">
        <v>260</v>
      </c>
      <c r="E4001" s="274" t="s">
        <v>1</v>
      </c>
      <c r="F4001" s="275" t="s">
        <v>1701</v>
      </c>
      <c r="G4001" s="273"/>
      <c r="H4001" s="274" t="s">
        <v>1</v>
      </c>
      <c r="I4001" s="276"/>
      <c r="J4001" s="273"/>
      <c r="K4001" s="273"/>
      <c r="L4001" s="277"/>
      <c r="M4001" s="278"/>
      <c r="N4001" s="279"/>
      <c r="O4001" s="279"/>
      <c r="P4001" s="279"/>
      <c r="Q4001" s="279"/>
      <c r="R4001" s="279"/>
      <c r="S4001" s="279"/>
      <c r="T4001" s="280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81" t="s">
        <v>260</v>
      </c>
      <c r="AU4001" s="281" t="s">
        <v>93</v>
      </c>
      <c r="AV4001" s="15" t="s">
        <v>91</v>
      </c>
      <c r="AW4001" s="15" t="s">
        <v>40</v>
      </c>
      <c r="AX4001" s="15" t="s">
        <v>84</v>
      </c>
      <c r="AY4001" s="281" t="s">
        <v>251</v>
      </c>
    </row>
    <row r="4002" s="13" customFormat="1">
      <c r="A4002" s="13"/>
      <c r="B4002" s="249"/>
      <c r="C4002" s="250"/>
      <c r="D4002" s="251" t="s">
        <v>260</v>
      </c>
      <c r="E4002" s="252" t="s">
        <v>1</v>
      </c>
      <c r="F4002" s="253" t="s">
        <v>3539</v>
      </c>
      <c r="G4002" s="250"/>
      <c r="H4002" s="254">
        <v>4.8369999999999997</v>
      </c>
      <c r="I4002" s="255"/>
      <c r="J4002" s="250"/>
      <c r="K4002" s="250"/>
      <c r="L4002" s="256"/>
      <c r="M4002" s="257"/>
      <c r="N4002" s="258"/>
      <c r="O4002" s="258"/>
      <c r="P4002" s="258"/>
      <c r="Q4002" s="258"/>
      <c r="R4002" s="258"/>
      <c r="S4002" s="258"/>
      <c r="T4002" s="25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60" t="s">
        <v>260</v>
      </c>
      <c r="AU4002" s="260" t="s">
        <v>93</v>
      </c>
      <c r="AV4002" s="13" t="s">
        <v>93</v>
      </c>
      <c r="AW4002" s="13" t="s">
        <v>40</v>
      </c>
      <c r="AX4002" s="13" t="s">
        <v>84</v>
      </c>
      <c r="AY4002" s="260" t="s">
        <v>251</v>
      </c>
    </row>
    <row r="4003" s="13" customFormat="1">
      <c r="A4003" s="13"/>
      <c r="B4003" s="249"/>
      <c r="C4003" s="250"/>
      <c r="D4003" s="251" t="s">
        <v>260</v>
      </c>
      <c r="E4003" s="252" t="s">
        <v>1</v>
      </c>
      <c r="F4003" s="253" t="s">
        <v>3540</v>
      </c>
      <c r="G4003" s="250"/>
      <c r="H4003" s="254">
        <v>4.1050000000000004</v>
      </c>
      <c r="I4003" s="255"/>
      <c r="J4003" s="250"/>
      <c r="K4003" s="250"/>
      <c r="L4003" s="256"/>
      <c r="M4003" s="257"/>
      <c r="N4003" s="258"/>
      <c r="O4003" s="258"/>
      <c r="P4003" s="258"/>
      <c r="Q4003" s="258"/>
      <c r="R4003" s="258"/>
      <c r="S4003" s="258"/>
      <c r="T4003" s="25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60" t="s">
        <v>260</v>
      </c>
      <c r="AU4003" s="260" t="s">
        <v>93</v>
      </c>
      <c r="AV4003" s="13" t="s">
        <v>93</v>
      </c>
      <c r="AW4003" s="13" t="s">
        <v>40</v>
      </c>
      <c r="AX4003" s="13" t="s">
        <v>84</v>
      </c>
      <c r="AY4003" s="260" t="s">
        <v>251</v>
      </c>
    </row>
    <row r="4004" s="13" customFormat="1">
      <c r="A4004" s="13"/>
      <c r="B4004" s="249"/>
      <c r="C4004" s="250"/>
      <c r="D4004" s="251" t="s">
        <v>260</v>
      </c>
      <c r="E4004" s="252" t="s">
        <v>1</v>
      </c>
      <c r="F4004" s="253" t="s">
        <v>3541</v>
      </c>
      <c r="G4004" s="250"/>
      <c r="H4004" s="254">
        <v>1.4650000000000001</v>
      </c>
      <c r="I4004" s="255"/>
      <c r="J4004" s="250"/>
      <c r="K4004" s="250"/>
      <c r="L4004" s="256"/>
      <c r="M4004" s="257"/>
      <c r="N4004" s="258"/>
      <c r="O4004" s="258"/>
      <c r="P4004" s="258"/>
      <c r="Q4004" s="258"/>
      <c r="R4004" s="258"/>
      <c r="S4004" s="258"/>
      <c r="T4004" s="25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60" t="s">
        <v>260</v>
      </c>
      <c r="AU4004" s="260" t="s">
        <v>93</v>
      </c>
      <c r="AV4004" s="13" t="s">
        <v>93</v>
      </c>
      <c r="AW4004" s="13" t="s">
        <v>40</v>
      </c>
      <c r="AX4004" s="13" t="s">
        <v>84</v>
      </c>
      <c r="AY4004" s="260" t="s">
        <v>251</v>
      </c>
    </row>
    <row r="4005" s="13" customFormat="1">
      <c r="A4005" s="13"/>
      <c r="B4005" s="249"/>
      <c r="C4005" s="250"/>
      <c r="D4005" s="251" t="s">
        <v>260</v>
      </c>
      <c r="E4005" s="252" t="s">
        <v>1</v>
      </c>
      <c r="F4005" s="253" t="s">
        <v>3542</v>
      </c>
      <c r="G4005" s="250"/>
      <c r="H4005" s="254">
        <v>1.8799999999999999</v>
      </c>
      <c r="I4005" s="255"/>
      <c r="J4005" s="250"/>
      <c r="K4005" s="250"/>
      <c r="L4005" s="256"/>
      <c r="M4005" s="257"/>
      <c r="N4005" s="258"/>
      <c r="O4005" s="258"/>
      <c r="P4005" s="258"/>
      <c r="Q4005" s="258"/>
      <c r="R4005" s="258"/>
      <c r="S4005" s="258"/>
      <c r="T4005" s="259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60" t="s">
        <v>260</v>
      </c>
      <c r="AU4005" s="260" t="s">
        <v>93</v>
      </c>
      <c r="AV4005" s="13" t="s">
        <v>93</v>
      </c>
      <c r="AW4005" s="13" t="s">
        <v>40</v>
      </c>
      <c r="AX4005" s="13" t="s">
        <v>84</v>
      </c>
      <c r="AY4005" s="260" t="s">
        <v>251</v>
      </c>
    </row>
    <row r="4006" s="13" customFormat="1">
      <c r="A4006" s="13"/>
      <c r="B4006" s="249"/>
      <c r="C4006" s="250"/>
      <c r="D4006" s="251" t="s">
        <v>260</v>
      </c>
      <c r="E4006" s="252" t="s">
        <v>1</v>
      </c>
      <c r="F4006" s="253" t="s">
        <v>3543</v>
      </c>
      <c r="G4006" s="250"/>
      <c r="H4006" s="254">
        <v>1.8799999999999999</v>
      </c>
      <c r="I4006" s="255"/>
      <c r="J4006" s="250"/>
      <c r="K4006" s="250"/>
      <c r="L4006" s="256"/>
      <c r="M4006" s="257"/>
      <c r="N4006" s="258"/>
      <c r="O4006" s="258"/>
      <c r="P4006" s="258"/>
      <c r="Q4006" s="258"/>
      <c r="R4006" s="258"/>
      <c r="S4006" s="258"/>
      <c r="T4006" s="25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60" t="s">
        <v>260</v>
      </c>
      <c r="AU4006" s="260" t="s">
        <v>93</v>
      </c>
      <c r="AV4006" s="13" t="s">
        <v>93</v>
      </c>
      <c r="AW4006" s="13" t="s">
        <v>40</v>
      </c>
      <c r="AX4006" s="13" t="s">
        <v>84</v>
      </c>
      <c r="AY4006" s="260" t="s">
        <v>251</v>
      </c>
    </row>
    <row r="4007" s="13" customFormat="1">
      <c r="A4007" s="13"/>
      <c r="B4007" s="249"/>
      <c r="C4007" s="250"/>
      <c r="D4007" s="251" t="s">
        <v>260</v>
      </c>
      <c r="E4007" s="252" t="s">
        <v>1</v>
      </c>
      <c r="F4007" s="253" t="s">
        <v>3544</v>
      </c>
      <c r="G4007" s="250"/>
      <c r="H4007" s="254">
        <v>1.5049999999999999</v>
      </c>
      <c r="I4007" s="255"/>
      <c r="J4007" s="250"/>
      <c r="K4007" s="250"/>
      <c r="L4007" s="256"/>
      <c r="M4007" s="257"/>
      <c r="N4007" s="258"/>
      <c r="O4007" s="258"/>
      <c r="P4007" s="258"/>
      <c r="Q4007" s="258"/>
      <c r="R4007" s="258"/>
      <c r="S4007" s="258"/>
      <c r="T4007" s="259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60" t="s">
        <v>260</v>
      </c>
      <c r="AU4007" s="260" t="s">
        <v>93</v>
      </c>
      <c r="AV4007" s="13" t="s">
        <v>93</v>
      </c>
      <c r="AW4007" s="13" t="s">
        <v>40</v>
      </c>
      <c r="AX4007" s="13" t="s">
        <v>84</v>
      </c>
      <c r="AY4007" s="260" t="s">
        <v>251</v>
      </c>
    </row>
    <row r="4008" s="16" customFormat="1">
      <c r="A4008" s="16"/>
      <c r="B4008" s="283"/>
      <c r="C4008" s="284"/>
      <c r="D4008" s="251" t="s">
        <v>260</v>
      </c>
      <c r="E4008" s="285" t="s">
        <v>1</v>
      </c>
      <c r="F4008" s="286" t="s">
        <v>329</v>
      </c>
      <c r="G4008" s="284"/>
      <c r="H4008" s="287">
        <v>15.672000000000001</v>
      </c>
      <c r="I4008" s="288"/>
      <c r="J4008" s="284"/>
      <c r="K4008" s="284"/>
      <c r="L4008" s="289"/>
      <c r="M4008" s="290"/>
      <c r="N4008" s="291"/>
      <c r="O4008" s="291"/>
      <c r="P4008" s="291"/>
      <c r="Q4008" s="291"/>
      <c r="R4008" s="291"/>
      <c r="S4008" s="291"/>
      <c r="T4008" s="292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T4008" s="293" t="s">
        <v>260</v>
      </c>
      <c r="AU4008" s="293" t="s">
        <v>93</v>
      </c>
      <c r="AV4008" s="16" t="s">
        <v>273</v>
      </c>
      <c r="AW4008" s="16" t="s">
        <v>40</v>
      </c>
      <c r="AX4008" s="16" t="s">
        <v>84</v>
      </c>
      <c r="AY4008" s="293" t="s">
        <v>251</v>
      </c>
    </row>
    <row r="4009" s="15" customFormat="1">
      <c r="A4009" s="15"/>
      <c r="B4009" s="272"/>
      <c r="C4009" s="273"/>
      <c r="D4009" s="251" t="s">
        <v>260</v>
      </c>
      <c r="E4009" s="274" t="s">
        <v>1</v>
      </c>
      <c r="F4009" s="275" t="s">
        <v>3455</v>
      </c>
      <c r="G4009" s="273"/>
      <c r="H4009" s="274" t="s">
        <v>1</v>
      </c>
      <c r="I4009" s="276"/>
      <c r="J4009" s="273"/>
      <c r="K4009" s="273"/>
      <c r="L4009" s="277"/>
      <c r="M4009" s="278"/>
      <c r="N4009" s="279"/>
      <c r="O4009" s="279"/>
      <c r="P4009" s="279"/>
      <c r="Q4009" s="279"/>
      <c r="R4009" s="279"/>
      <c r="S4009" s="279"/>
      <c r="T4009" s="280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81" t="s">
        <v>260</v>
      </c>
      <c r="AU4009" s="281" t="s">
        <v>93</v>
      </c>
      <c r="AV4009" s="15" t="s">
        <v>91</v>
      </c>
      <c r="AW4009" s="15" t="s">
        <v>40</v>
      </c>
      <c r="AX4009" s="15" t="s">
        <v>84</v>
      </c>
      <c r="AY4009" s="281" t="s">
        <v>251</v>
      </c>
    </row>
    <row r="4010" s="15" customFormat="1">
      <c r="A4010" s="15"/>
      <c r="B4010" s="272"/>
      <c r="C4010" s="273"/>
      <c r="D4010" s="251" t="s">
        <v>260</v>
      </c>
      <c r="E4010" s="274" t="s">
        <v>1</v>
      </c>
      <c r="F4010" s="275" t="s">
        <v>325</v>
      </c>
      <c r="G4010" s="273"/>
      <c r="H4010" s="274" t="s">
        <v>1</v>
      </c>
      <c r="I4010" s="276"/>
      <c r="J4010" s="273"/>
      <c r="K4010" s="273"/>
      <c r="L4010" s="277"/>
      <c r="M4010" s="278"/>
      <c r="N4010" s="279"/>
      <c r="O4010" s="279"/>
      <c r="P4010" s="279"/>
      <c r="Q4010" s="279"/>
      <c r="R4010" s="279"/>
      <c r="S4010" s="279"/>
      <c r="T4010" s="280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81" t="s">
        <v>260</v>
      </c>
      <c r="AU4010" s="281" t="s">
        <v>93</v>
      </c>
      <c r="AV4010" s="15" t="s">
        <v>91</v>
      </c>
      <c r="AW4010" s="15" t="s">
        <v>40</v>
      </c>
      <c r="AX4010" s="15" t="s">
        <v>84</v>
      </c>
      <c r="AY4010" s="281" t="s">
        <v>251</v>
      </c>
    </row>
    <row r="4011" s="13" customFormat="1">
      <c r="A4011" s="13"/>
      <c r="B4011" s="249"/>
      <c r="C4011" s="250"/>
      <c r="D4011" s="251" t="s">
        <v>260</v>
      </c>
      <c r="E4011" s="252" t="s">
        <v>1</v>
      </c>
      <c r="F4011" s="253" t="s">
        <v>3545</v>
      </c>
      <c r="G4011" s="250"/>
      <c r="H4011" s="254">
        <v>28.420000000000002</v>
      </c>
      <c r="I4011" s="255"/>
      <c r="J4011" s="250"/>
      <c r="K4011" s="250"/>
      <c r="L4011" s="256"/>
      <c r="M4011" s="257"/>
      <c r="N4011" s="258"/>
      <c r="O4011" s="258"/>
      <c r="P4011" s="258"/>
      <c r="Q4011" s="258"/>
      <c r="R4011" s="258"/>
      <c r="S4011" s="258"/>
      <c r="T4011" s="259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60" t="s">
        <v>260</v>
      </c>
      <c r="AU4011" s="260" t="s">
        <v>93</v>
      </c>
      <c r="AV4011" s="13" t="s">
        <v>93</v>
      </c>
      <c r="AW4011" s="13" t="s">
        <v>40</v>
      </c>
      <c r="AX4011" s="13" t="s">
        <v>84</v>
      </c>
      <c r="AY4011" s="260" t="s">
        <v>251</v>
      </c>
    </row>
    <row r="4012" s="13" customFormat="1">
      <c r="A4012" s="13"/>
      <c r="B4012" s="249"/>
      <c r="C4012" s="250"/>
      <c r="D4012" s="251" t="s">
        <v>260</v>
      </c>
      <c r="E4012" s="252" t="s">
        <v>1</v>
      </c>
      <c r="F4012" s="253" t="s">
        <v>3546</v>
      </c>
      <c r="G4012" s="250"/>
      <c r="H4012" s="254">
        <v>17.059999999999999</v>
      </c>
      <c r="I4012" s="255"/>
      <c r="J4012" s="250"/>
      <c r="K4012" s="250"/>
      <c r="L4012" s="256"/>
      <c r="M4012" s="257"/>
      <c r="N4012" s="258"/>
      <c r="O4012" s="258"/>
      <c r="P4012" s="258"/>
      <c r="Q4012" s="258"/>
      <c r="R4012" s="258"/>
      <c r="S4012" s="258"/>
      <c r="T4012" s="25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60" t="s">
        <v>260</v>
      </c>
      <c r="AU4012" s="260" t="s">
        <v>93</v>
      </c>
      <c r="AV4012" s="13" t="s">
        <v>93</v>
      </c>
      <c r="AW4012" s="13" t="s">
        <v>40</v>
      </c>
      <c r="AX4012" s="13" t="s">
        <v>84</v>
      </c>
      <c r="AY4012" s="260" t="s">
        <v>251</v>
      </c>
    </row>
    <row r="4013" s="13" customFormat="1">
      <c r="A4013" s="13"/>
      <c r="B4013" s="249"/>
      <c r="C4013" s="250"/>
      <c r="D4013" s="251" t="s">
        <v>260</v>
      </c>
      <c r="E4013" s="252" t="s">
        <v>1</v>
      </c>
      <c r="F4013" s="253" t="s">
        <v>3547</v>
      </c>
      <c r="G4013" s="250"/>
      <c r="H4013" s="254">
        <v>15.83</v>
      </c>
      <c r="I4013" s="255"/>
      <c r="J4013" s="250"/>
      <c r="K4013" s="250"/>
      <c r="L4013" s="256"/>
      <c r="M4013" s="257"/>
      <c r="N4013" s="258"/>
      <c r="O4013" s="258"/>
      <c r="P4013" s="258"/>
      <c r="Q4013" s="258"/>
      <c r="R4013" s="258"/>
      <c r="S4013" s="258"/>
      <c r="T4013" s="259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60" t="s">
        <v>260</v>
      </c>
      <c r="AU4013" s="260" t="s">
        <v>93</v>
      </c>
      <c r="AV4013" s="13" t="s">
        <v>93</v>
      </c>
      <c r="AW4013" s="13" t="s">
        <v>40</v>
      </c>
      <c r="AX4013" s="13" t="s">
        <v>84</v>
      </c>
      <c r="AY4013" s="260" t="s">
        <v>251</v>
      </c>
    </row>
    <row r="4014" s="13" customFormat="1">
      <c r="A4014" s="13"/>
      <c r="B4014" s="249"/>
      <c r="C4014" s="250"/>
      <c r="D4014" s="251" t="s">
        <v>260</v>
      </c>
      <c r="E4014" s="252" t="s">
        <v>1</v>
      </c>
      <c r="F4014" s="253" t="s">
        <v>3548</v>
      </c>
      <c r="G4014" s="250"/>
      <c r="H4014" s="254">
        <v>13.07</v>
      </c>
      <c r="I4014" s="255"/>
      <c r="J4014" s="250"/>
      <c r="K4014" s="250"/>
      <c r="L4014" s="256"/>
      <c r="M4014" s="257"/>
      <c r="N4014" s="258"/>
      <c r="O4014" s="258"/>
      <c r="P4014" s="258"/>
      <c r="Q4014" s="258"/>
      <c r="R4014" s="258"/>
      <c r="S4014" s="258"/>
      <c r="T4014" s="25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60" t="s">
        <v>260</v>
      </c>
      <c r="AU4014" s="260" t="s">
        <v>93</v>
      </c>
      <c r="AV4014" s="13" t="s">
        <v>93</v>
      </c>
      <c r="AW4014" s="13" t="s">
        <v>40</v>
      </c>
      <c r="AX4014" s="13" t="s">
        <v>84</v>
      </c>
      <c r="AY4014" s="260" t="s">
        <v>251</v>
      </c>
    </row>
    <row r="4015" s="16" customFormat="1">
      <c r="A4015" s="16"/>
      <c r="B4015" s="283"/>
      <c r="C4015" s="284"/>
      <c r="D4015" s="251" t="s">
        <v>260</v>
      </c>
      <c r="E4015" s="285" t="s">
        <v>1</v>
      </c>
      <c r="F4015" s="286" t="s">
        <v>329</v>
      </c>
      <c r="G4015" s="284"/>
      <c r="H4015" s="287">
        <v>74.379999999999995</v>
      </c>
      <c r="I4015" s="288"/>
      <c r="J4015" s="284"/>
      <c r="K4015" s="284"/>
      <c r="L4015" s="289"/>
      <c r="M4015" s="290"/>
      <c r="N4015" s="291"/>
      <c r="O4015" s="291"/>
      <c r="P4015" s="291"/>
      <c r="Q4015" s="291"/>
      <c r="R4015" s="291"/>
      <c r="S4015" s="291"/>
      <c r="T4015" s="292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T4015" s="293" t="s">
        <v>260</v>
      </c>
      <c r="AU4015" s="293" t="s">
        <v>93</v>
      </c>
      <c r="AV4015" s="16" t="s">
        <v>273</v>
      </c>
      <c r="AW4015" s="16" t="s">
        <v>40</v>
      </c>
      <c r="AX4015" s="16" t="s">
        <v>84</v>
      </c>
      <c r="AY4015" s="293" t="s">
        <v>251</v>
      </c>
    </row>
    <row r="4016" s="14" customFormat="1">
      <c r="A4016" s="14"/>
      <c r="B4016" s="261"/>
      <c r="C4016" s="262"/>
      <c r="D4016" s="251" t="s">
        <v>260</v>
      </c>
      <c r="E4016" s="263" t="s">
        <v>1</v>
      </c>
      <c r="F4016" s="264" t="s">
        <v>262</v>
      </c>
      <c r="G4016" s="262"/>
      <c r="H4016" s="265">
        <v>238.828</v>
      </c>
      <c r="I4016" s="266"/>
      <c r="J4016" s="262"/>
      <c r="K4016" s="262"/>
      <c r="L4016" s="267"/>
      <c r="M4016" s="268"/>
      <c r="N4016" s="269"/>
      <c r="O4016" s="269"/>
      <c r="P4016" s="269"/>
      <c r="Q4016" s="269"/>
      <c r="R4016" s="269"/>
      <c r="S4016" s="269"/>
      <c r="T4016" s="270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71" t="s">
        <v>260</v>
      </c>
      <c r="AU4016" s="271" t="s">
        <v>93</v>
      </c>
      <c r="AV4016" s="14" t="s">
        <v>257</v>
      </c>
      <c r="AW4016" s="14" t="s">
        <v>40</v>
      </c>
      <c r="AX4016" s="14" t="s">
        <v>91</v>
      </c>
      <c r="AY4016" s="271" t="s">
        <v>251</v>
      </c>
    </row>
    <row r="4017" s="13" customFormat="1">
      <c r="A4017" s="13"/>
      <c r="B4017" s="249"/>
      <c r="C4017" s="250"/>
      <c r="D4017" s="251" t="s">
        <v>260</v>
      </c>
      <c r="E4017" s="250"/>
      <c r="F4017" s="253" t="s">
        <v>3564</v>
      </c>
      <c r="G4017" s="250"/>
      <c r="H4017" s="254">
        <v>262.71100000000001</v>
      </c>
      <c r="I4017" s="255"/>
      <c r="J4017" s="250"/>
      <c r="K4017" s="250"/>
      <c r="L4017" s="256"/>
      <c r="M4017" s="257"/>
      <c r="N4017" s="258"/>
      <c r="O4017" s="258"/>
      <c r="P4017" s="258"/>
      <c r="Q4017" s="258"/>
      <c r="R4017" s="258"/>
      <c r="S4017" s="258"/>
      <c r="T4017" s="259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60" t="s">
        <v>260</v>
      </c>
      <c r="AU4017" s="260" t="s">
        <v>93</v>
      </c>
      <c r="AV4017" s="13" t="s">
        <v>93</v>
      </c>
      <c r="AW4017" s="13" t="s">
        <v>4</v>
      </c>
      <c r="AX4017" s="13" t="s">
        <v>91</v>
      </c>
      <c r="AY4017" s="260" t="s">
        <v>251</v>
      </c>
    </row>
    <row r="4018" s="2" customFormat="1" ht="33" customHeight="1">
      <c r="A4018" s="41"/>
      <c r="B4018" s="42"/>
      <c r="C4018" s="230" t="s">
        <v>3565</v>
      </c>
      <c r="D4018" s="230" t="s">
        <v>253</v>
      </c>
      <c r="E4018" s="231" t="s">
        <v>3566</v>
      </c>
      <c r="F4018" s="232" t="s">
        <v>3567</v>
      </c>
      <c r="G4018" s="233" t="s">
        <v>389</v>
      </c>
      <c r="H4018" s="234">
        <v>541.24599999999998</v>
      </c>
      <c r="I4018" s="235"/>
      <c r="J4018" s="236">
        <f>ROUND(I4018*H4018,2)</f>
        <v>0</v>
      </c>
      <c r="K4018" s="237"/>
      <c r="L4018" s="47"/>
      <c r="M4018" s="238" t="s">
        <v>1</v>
      </c>
      <c r="N4018" s="239" t="s">
        <v>49</v>
      </c>
      <c r="O4018" s="94"/>
      <c r="P4018" s="240">
        <f>O4018*H4018</f>
        <v>0</v>
      </c>
      <c r="Q4018" s="240">
        <v>0.0090299999999999998</v>
      </c>
      <c r="R4018" s="240">
        <f>Q4018*H4018</f>
        <v>4.8874513799999999</v>
      </c>
      <c r="S4018" s="240">
        <v>0</v>
      </c>
      <c r="T4018" s="241">
        <f>S4018*H4018</f>
        <v>0</v>
      </c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R4018" s="242" t="s">
        <v>304</v>
      </c>
      <c r="AT4018" s="242" t="s">
        <v>253</v>
      </c>
      <c r="AU4018" s="242" t="s">
        <v>93</v>
      </c>
      <c r="AY4018" s="19" t="s">
        <v>251</v>
      </c>
      <c r="BE4018" s="243">
        <f>IF(N4018="základní",J4018,0)</f>
        <v>0</v>
      </c>
      <c r="BF4018" s="243">
        <f>IF(N4018="snížená",J4018,0)</f>
        <v>0</v>
      </c>
      <c r="BG4018" s="243">
        <f>IF(N4018="zákl. přenesená",J4018,0)</f>
        <v>0</v>
      </c>
      <c r="BH4018" s="243">
        <f>IF(N4018="sníž. přenesená",J4018,0)</f>
        <v>0</v>
      </c>
      <c r="BI4018" s="243">
        <f>IF(N4018="nulová",J4018,0)</f>
        <v>0</v>
      </c>
      <c r="BJ4018" s="19" t="s">
        <v>91</v>
      </c>
      <c r="BK4018" s="243">
        <f>ROUND(I4018*H4018,2)</f>
        <v>0</v>
      </c>
      <c r="BL4018" s="19" t="s">
        <v>304</v>
      </c>
      <c r="BM4018" s="242" t="s">
        <v>3568</v>
      </c>
    </row>
    <row r="4019" s="2" customFormat="1">
      <c r="A4019" s="41"/>
      <c r="B4019" s="42"/>
      <c r="C4019" s="43"/>
      <c r="D4019" s="244" t="s">
        <v>258</v>
      </c>
      <c r="E4019" s="43"/>
      <c r="F4019" s="245" t="s">
        <v>3569</v>
      </c>
      <c r="G4019" s="43"/>
      <c r="H4019" s="43"/>
      <c r="I4019" s="246"/>
      <c r="J4019" s="43"/>
      <c r="K4019" s="43"/>
      <c r="L4019" s="47"/>
      <c r="M4019" s="247"/>
      <c r="N4019" s="248"/>
      <c r="O4019" s="94"/>
      <c r="P4019" s="94"/>
      <c r="Q4019" s="94"/>
      <c r="R4019" s="94"/>
      <c r="S4019" s="94"/>
      <c r="T4019" s="95"/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T4019" s="19" t="s">
        <v>258</v>
      </c>
      <c r="AU4019" s="19" t="s">
        <v>93</v>
      </c>
    </row>
    <row r="4020" s="15" customFormat="1">
      <c r="A4020" s="15"/>
      <c r="B4020" s="272"/>
      <c r="C4020" s="273"/>
      <c r="D4020" s="251" t="s">
        <v>260</v>
      </c>
      <c r="E4020" s="274" t="s">
        <v>1</v>
      </c>
      <c r="F4020" s="275" t="s">
        <v>3331</v>
      </c>
      <c r="G4020" s="273"/>
      <c r="H4020" s="274" t="s">
        <v>1</v>
      </c>
      <c r="I4020" s="276"/>
      <c r="J4020" s="273"/>
      <c r="K4020" s="273"/>
      <c r="L4020" s="277"/>
      <c r="M4020" s="278"/>
      <c r="N4020" s="279"/>
      <c r="O4020" s="279"/>
      <c r="P4020" s="279"/>
      <c r="Q4020" s="279"/>
      <c r="R4020" s="279"/>
      <c r="S4020" s="279"/>
      <c r="T4020" s="280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81" t="s">
        <v>260</v>
      </c>
      <c r="AU4020" s="281" t="s">
        <v>93</v>
      </c>
      <c r="AV4020" s="15" t="s">
        <v>91</v>
      </c>
      <c r="AW4020" s="15" t="s">
        <v>40</v>
      </c>
      <c r="AX4020" s="15" t="s">
        <v>84</v>
      </c>
      <c r="AY4020" s="281" t="s">
        <v>251</v>
      </c>
    </row>
    <row r="4021" s="15" customFormat="1">
      <c r="A4021" s="15"/>
      <c r="B4021" s="272"/>
      <c r="C4021" s="273"/>
      <c r="D4021" s="251" t="s">
        <v>260</v>
      </c>
      <c r="E4021" s="274" t="s">
        <v>1</v>
      </c>
      <c r="F4021" s="275" t="s">
        <v>330</v>
      </c>
      <c r="G4021" s="273"/>
      <c r="H4021" s="274" t="s">
        <v>1</v>
      </c>
      <c r="I4021" s="276"/>
      <c r="J4021" s="273"/>
      <c r="K4021" s="273"/>
      <c r="L4021" s="277"/>
      <c r="M4021" s="278"/>
      <c r="N4021" s="279"/>
      <c r="O4021" s="279"/>
      <c r="P4021" s="279"/>
      <c r="Q4021" s="279"/>
      <c r="R4021" s="279"/>
      <c r="S4021" s="279"/>
      <c r="T4021" s="280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81" t="s">
        <v>260</v>
      </c>
      <c r="AU4021" s="281" t="s">
        <v>93</v>
      </c>
      <c r="AV4021" s="15" t="s">
        <v>91</v>
      </c>
      <c r="AW4021" s="15" t="s">
        <v>40</v>
      </c>
      <c r="AX4021" s="15" t="s">
        <v>84</v>
      </c>
      <c r="AY4021" s="281" t="s">
        <v>251</v>
      </c>
    </row>
    <row r="4022" s="13" customFormat="1">
      <c r="A4022" s="13"/>
      <c r="B4022" s="249"/>
      <c r="C4022" s="250"/>
      <c r="D4022" s="251" t="s">
        <v>260</v>
      </c>
      <c r="E4022" s="252" t="s">
        <v>1</v>
      </c>
      <c r="F4022" s="253" t="s">
        <v>3332</v>
      </c>
      <c r="G4022" s="250"/>
      <c r="H4022" s="254">
        <v>67.349999999999994</v>
      </c>
      <c r="I4022" s="255"/>
      <c r="J4022" s="250"/>
      <c r="K4022" s="250"/>
      <c r="L4022" s="256"/>
      <c r="M4022" s="257"/>
      <c r="N4022" s="258"/>
      <c r="O4022" s="258"/>
      <c r="P4022" s="258"/>
      <c r="Q4022" s="258"/>
      <c r="R4022" s="258"/>
      <c r="S4022" s="258"/>
      <c r="T4022" s="25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60" t="s">
        <v>260</v>
      </c>
      <c r="AU4022" s="260" t="s">
        <v>93</v>
      </c>
      <c r="AV4022" s="13" t="s">
        <v>93</v>
      </c>
      <c r="AW4022" s="13" t="s">
        <v>40</v>
      </c>
      <c r="AX4022" s="13" t="s">
        <v>84</v>
      </c>
      <c r="AY4022" s="260" t="s">
        <v>251</v>
      </c>
    </row>
    <row r="4023" s="13" customFormat="1">
      <c r="A4023" s="13"/>
      <c r="B4023" s="249"/>
      <c r="C4023" s="250"/>
      <c r="D4023" s="251" t="s">
        <v>260</v>
      </c>
      <c r="E4023" s="252" t="s">
        <v>1</v>
      </c>
      <c r="F4023" s="253" t="s">
        <v>3333</v>
      </c>
      <c r="G4023" s="250"/>
      <c r="H4023" s="254">
        <v>10.08</v>
      </c>
      <c r="I4023" s="255"/>
      <c r="J4023" s="250"/>
      <c r="K4023" s="250"/>
      <c r="L4023" s="256"/>
      <c r="M4023" s="257"/>
      <c r="N4023" s="258"/>
      <c r="O4023" s="258"/>
      <c r="P4023" s="258"/>
      <c r="Q4023" s="258"/>
      <c r="R4023" s="258"/>
      <c r="S4023" s="258"/>
      <c r="T4023" s="259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60" t="s">
        <v>260</v>
      </c>
      <c r="AU4023" s="260" t="s">
        <v>93</v>
      </c>
      <c r="AV4023" s="13" t="s">
        <v>93</v>
      </c>
      <c r="AW4023" s="13" t="s">
        <v>40</v>
      </c>
      <c r="AX4023" s="13" t="s">
        <v>84</v>
      </c>
      <c r="AY4023" s="260" t="s">
        <v>251</v>
      </c>
    </row>
    <row r="4024" s="13" customFormat="1">
      <c r="A4024" s="13"/>
      <c r="B4024" s="249"/>
      <c r="C4024" s="250"/>
      <c r="D4024" s="251" t="s">
        <v>260</v>
      </c>
      <c r="E4024" s="252" t="s">
        <v>1</v>
      </c>
      <c r="F4024" s="253" t="s">
        <v>3334</v>
      </c>
      <c r="G4024" s="250"/>
      <c r="H4024" s="254">
        <v>4.3499999999999996</v>
      </c>
      <c r="I4024" s="255"/>
      <c r="J4024" s="250"/>
      <c r="K4024" s="250"/>
      <c r="L4024" s="256"/>
      <c r="M4024" s="257"/>
      <c r="N4024" s="258"/>
      <c r="O4024" s="258"/>
      <c r="P4024" s="258"/>
      <c r="Q4024" s="258"/>
      <c r="R4024" s="258"/>
      <c r="S4024" s="258"/>
      <c r="T4024" s="25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60" t="s">
        <v>260</v>
      </c>
      <c r="AU4024" s="260" t="s">
        <v>93</v>
      </c>
      <c r="AV4024" s="13" t="s">
        <v>93</v>
      </c>
      <c r="AW4024" s="13" t="s">
        <v>40</v>
      </c>
      <c r="AX4024" s="13" t="s">
        <v>84</v>
      </c>
      <c r="AY4024" s="260" t="s">
        <v>251</v>
      </c>
    </row>
    <row r="4025" s="13" customFormat="1">
      <c r="A4025" s="13"/>
      <c r="B4025" s="249"/>
      <c r="C4025" s="250"/>
      <c r="D4025" s="251" t="s">
        <v>260</v>
      </c>
      <c r="E4025" s="252" t="s">
        <v>1</v>
      </c>
      <c r="F4025" s="253" t="s">
        <v>3335</v>
      </c>
      <c r="G4025" s="250"/>
      <c r="H4025" s="254">
        <v>7.3099999999999996</v>
      </c>
      <c r="I4025" s="255"/>
      <c r="J4025" s="250"/>
      <c r="K4025" s="250"/>
      <c r="L4025" s="256"/>
      <c r="M4025" s="257"/>
      <c r="N4025" s="258"/>
      <c r="O4025" s="258"/>
      <c r="P4025" s="258"/>
      <c r="Q4025" s="258"/>
      <c r="R4025" s="258"/>
      <c r="S4025" s="258"/>
      <c r="T4025" s="25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60" t="s">
        <v>260</v>
      </c>
      <c r="AU4025" s="260" t="s">
        <v>93</v>
      </c>
      <c r="AV4025" s="13" t="s">
        <v>93</v>
      </c>
      <c r="AW4025" s="13" t="s">
        <v>40</v>
      </c>
      <c r="AX4025" s="13" t="s">
        <v>84</v>
      </c>
      <c r="AY4025" s="260" t="s">
        <v>251</v>
      </c>
    </row>
    <row r="4026" s="13" customFormat="1">
      <c r="A4026" s="13"/>
      <c r="B4026" s="249"/>
      <c r="C4026" s="250"/>
      <c r="D4026" s="251" t="s">
        <v>260</v>
      </c>
      <c r="E4026" s="252" t="s">
        <v>1</v>
      </c>
      <c r="F4026" s="253" t="s">
        <v>3336</v>
      </c>
      <c r="G4026" s="250"/>
      <c r="H4026" s="254">
        <v>18.359999999999999</v>
      </c>
      <c r="I4026" s="255"/>
      <c r="J4026" s="250"/>
      <c r="K4026" s="250"/>
      <c r="L4026" s="256"/>
      <c r="M4026" s="257"/>
      <c r="N4026" s="258"/>
      <c r="O4026" s="258"/>
      <c r="P4026" s="258"/>
      <c r="Q4026" s="258"/>
      <c r="R4026" s="258"/>
      <c r="S4026" s="258"/>
      <c r="T4026" s="25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60" t="s">
        <v>260</v>
      </c>
      <c r="AU4026" s="260" t="s">
        <v>93</v>
      </c>
      <c r="AV4026" s="13" t="s">
        <v>93</v>
      </c>
      <c r="AW4026" s="13" t="s">
        <v>40</v>
      </c>
      <c r="AX4026" s="13" t="s">
        <v>84</v>
      </c>
      <c r="AY4026" s="260" t="s">
        <v>251</v>
      </c>
    </row>
    <row r="4027" s="16" customFormat="1">
      <c r="A4027" s="16"/>
      <c r="B4027" s="283"/>
      <c r="C4027" s="284"/>
      <c r="D4027" s="251" t="s">
        <v>260</v>
      </c>
      <c r="E4027" s="285" t="s">
        <v>1</v>
      </c>
      <c r="F4027" s="286" t="s">
        <v>329</v>
      </c>
      <c r="G4027" s="284"/>
      <c r="H4027" s="287">
        <v>107.45</v>
      </c>
      <c r="I4027" s="288"/>
      <c r="J4027" s="284"/>
      <c r="K4027" s="284"/>
      <c r="L4027" s="289"/>
      <c r="M4027" s="290"/>
      <c r="N4027" s="291"/>
      <c r="O4027" s="291"/>
      <c r="P4027" s="291"/>
      <c r="Q4027" s="291"/>
      <c r="R4027" s="291"/>
      <c r="S4027" s="291"/>
      <c r="T4027" s="292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T4027" s="293" t="s">
        <v>260</v>
      </c>
      <c r="AU4027" s="293" t="s">
        <v>93</v>
      </c>
      <c r="AV4027" s="16" t="s">
        <v>273</v>
      </c>
      <c r="AW4027" s="16" t="s">
        <v>40</v>
      </c>
      <c r="AX4027" s="16" t="s">
        <v>84</v>
      </c>
      <c r="AY4027" s="293" t="s">
        <v>251</v>
      </c>
    </row>
    <row r="4028" s="15" customFormat="1">
      <c r="A4028" s="15"/>
      <c r="B4028" s="272"/>
      <c r="C4028" s="273"/>
      <c r="D4028" s="251" t="s">
        <v>260</v>
      </c>
      <c r="E4028" s="274" t="s">
        <v>1</v>
      </c>
      <c r="F4028" s="275" t="s">
        <v>627</v>
      </c>
      <c r="G4028" s="273"/>
      <c r="H4028" s="274" t="s">
        <v>1</v>
      </c>
      <c r="I4028" s="276"/>
      <c r="J4028" s="273"/>
      <c r="K4028" s="273"/>
      <c r="L4028" s="277"/>
      <c r="M4028" s="278"/>
      <c r="N4028" s="279"/>
      <c r="O4028" s="279"/>
      <c r="P4028" s="279"/>
      <c r="Q4028" s="279"/>
      <c r="R4028" s="279"/>
      <c r="S4028" s="279"/>
      <c r="T4028" s="280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81" t="s">
        <v>260</v>
      </c>
      <c r="AU4028" s="281" t="s">
        <v>93</v>
      </c>
      <c r="AV4028" s="15" t="s">
        <v>91</v>
      </c>
      <c r="AW4028" s="15" t="s">
        <v>40</v>
      </c>
      <c r="AX4028" s="15" t="s">
        <v>84</v>
      </c>
      <c r="AY4028" s="281" t="s">
        <v>251</v>
      </c>
    </row>
    <row r="4029" s="13" customFormat="1">
      <c r="A4029" s="13"/>
      <c r="B4029" s="249"/>
      <c r="C4029" s="250"/>
      <c r="D4029" s="251" t="s">
        <v>260</v>
      </c>
      <c r="E4029" s="252" t="s">
        <v>1</v>
      </c>
      <c r="F4029" s="253" t="s">
        <v>3337</v>
      </c>
      <c r="G4029" s="250"/>
      <c r="H4029" s="254">
        <v>25.309999999999999</v>
      </c>
      <c r="I4029" s="255"/>
      <c r="J4029" s="250"/>
      <c r="K4029" s="250"/>
      <c r="L4029" s="256"/>
      <c r="M4029" s="257"/>
      <c r="N4029" s="258"/>
      <c r="O4029" s="258"/>
      <c r="P4029" s="258"/>
      <c r="Q4029" s="258"/>
      <c r="R4029" s="258"/>
      <c r="S4029" s="258"/>
      <c r="T4029" s="259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60" t="s">
        <v>260</v>
      </c>
      <c r="AU4029" s="260" t="s">
        <v>93</v>
      </c>
      <c r="AV4029" s="13" t="s">
        <v>93</v>
      </c>
      <c r="AW4029" s="13" t="s">
        <v>40</v>
      </c>
      <c r="AX4029" s="13" t="s">
        <v>84</v>
      </c>
      <c r="AY4029" s="260" t="s">
        <v>251</v>
      </c>
    </row>
    <row r="4030" s="13" customFormat="1">
      <c r="A4030" s="13"/>
      <c r="B4030" s="249"/>
      <c r="C4030" s="250"/>
      <c r="D4030" s="251" t="s">
        <v>260</v>
      </c>
      <c r="E4030" s="252" t="s">
        <v>1</v>
      </c>
      <c r="F4030" s="253" t="s">
        <v>3338</v>
      </c>
      <c r="G4030" s="250"/>
      <c r="H4030" s="254">
        <v>2.1800000000000002</v>
      </c>
      <c r="I4030" s="255"/>
      <c r="J4030" s="250"/>
      <c r="K4030" s="250"/>
      <c r="L4030" s="256"/>
      <c r="M4030" s="257"/>
      <c r="N4030" s="258"/>
      <c r="O4030" s="258"/>
      <c r="P4030" s="258"/>
      <c r="Q4030" s="258"/>
      <c r="R4030" s="258"/>
      <c r="S4030" s="258"/>
      <c r="T4030" s="25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60" t="s">
        <v>260</v>
      </c>
      <c r="AU4030" s="260" t="s">
        <v>93</v>
      </c>
      <c r="AV4030" s="13" t="s">
        <v>93</v>
      </c>
      <c r="AW4030" s="13" t="s">
        <v>40</v>
      </c>
      <c r="AX4030" s="13" t="s">
        <v>84</v>
      </c>
      <c r="AY4030" s="260" t="s">
        <v>251</v>
      </c>
    </row>
    <row r="4031" s="13" customFormat="1">
      <c r="A4031" s="13"/>
      <c r="B4031" s="249"/>
      <c r="C4031" s="250"/>
      <c r="D4031" s="251" t="s">
        <v>260</v>
      </c>
      <c r="E4031" s="252" t="s">
        <v>1</v>
      </c>
      <c r="F4031" s="253" t="s">
        <v>3339</v>
      </c>
      <c r="G4031" s="250"/>
      <c r="H4031" s="254">
        <v>19</v>
      </c>
      <c r="I4031" s="255"/>
      <c r="J4031" s="250"/>
      <c r="K4031" s="250"/>
      <c r="L4031" s="256"/>
      <c r="M4031" s="257"/>
      <c r="N4031" s="258"/>
      <c r="O4031" s="258"/>
      <c r="P4031" s="258"/>
      <c r="Q4031" s="258"/>
      <c r="R4031" s="258"/>
      <c r="S4031" s="258"/>
      <c r="T4031" s="25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60" t="s">
        <v>260</v>
      </c>
      <c r="AU4031" s="260" t="s">
        <v>93</v>
      </c>
      <c r="AV4031" s="13" t="s">
        <v>93</v>
      </c>
      <c r="AW4031" s="13" t="s">
        <v>40</v>
      </c>
      <c r="AX4031" s="13" t="s">
        <v>84</v>
      </c>
      <c r="AY4031" s="260" t="s">
        <v>251</v>
      </c>
    </row>
    <row r="4032" s="13" customFormat="1">
      <c r="A4032" s="13"/>
      <c r="B4032" s="249"/>
      <c r="C4032" s="250"/>
      <c r="D4032" s="251" t="s">
        <v>260</v>
      </c>
      <c r="E4032" s="252" t="s">
        <v>1</v>
      </c>
      <c r="F4032" s="253" t="s">
        <v>3340</v>
      </c>
      <c r="G4032" s="250"/>
      <c r="H4032" s="254">
        <v>32.140000000000001</v>
      </c>
      <c r="I4032" s="255"/>
      <c r="J4032" s="250"/>
      <c r="K4032" s="250"/>
      <c r="L4032" s="256"/>
      <c r="M4032" s="257"/>
      <c r="N4032" s="258"/>
      <c r="O4032" s="258"/>
      <c r="P4032" s="258"/>
      <c r="Q4032" s="258"/>
      <c r="R4032" s="258"/>
      <c r="S4032" s="258"/>
      <c r="T4032" s="25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60" t="s">
        <v>260</v>
      </c>
      <c r="AU4032" s="260" t="s">
        <v>93</v>
      </c>
      <c r="AV4032" s="13" t="s">
        <v>93</v>
      </c>
      <c r="AW4032" s="13" t="s">
        <v>40</v>
      </c>
      <c r="AX4032" s="13" t="s">
        <v>84</v>
      </c>
      <c r="AY4032" s="260" t="s">
        <v>251</v>
      </c>
    </row>
    <row r="4033" s="16" customFormat="1">
      <c r="A4033" s="16"/>
      <c r="B4033" s="283"/>
      <c r="C4033" s="284"/>
      <c r="D4033" s="251" t="s">
        <v>260</v>
      </c>
      <c r="E4033" s="285" t="s">
        <v>1</v>
      </c>
      <c r="F4033" s="286" t="s">
        <v>329</v>
      </c>
      <c r="G4033" s="284"/>
      <c r="H4033" s="287">
        <v>78.629999999999995</v>
      </c>
      <c r="I4033" s="288"/>
      <c r="J4033" s="284"/>
      <c r="K4033" s="284"/>
      <c r="L4033" s="289"/>
      <c r="M4033" s="290"/>
      <c r="N4033" s="291"/>
      <c r="O4033" s="291"/>
      <c r="P4033" s="291"/>
      <c r="Q4033" s="291"/>
      <c r="R4033" s="291"/>
      <c r="S4033" s="291"/>
      <c r="T4033" s="292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T4033" s="293" t="s">
        <v>260</v>
      </c>
      <c r="AU4033" s="293" t="s">
        <v>93</v>
      </c>
      <c r="AV4033" s="16" t="s">
        <v>273</v>
      </c>
      <c r="AW4033" s="16" t="s">
        <v>40</v>
      </c>
      <c r="AX4033" s="16" t="s">
        <v>84</v>
      </c>
      <c r="AY4033" s="293" t="s">
        <v>251</v>
      </c>
    </row>
    <row r="4034" s="15" customFormat="1">
      <c r="A4034" s="15"/>
      <c r="B4034" s="272"/>
      <c r="C4034" s="273"/>
      <c r="D4034" s="251" t="s">
        <v>260</v>
      </c>
      <c r="E4034" s="274" t="s">
        <v>1</v>
      </c>
      <c r="F4034" s="275" t="s">
        <v>629</v>
      </c>
      <c r="G4034" s="273"/>
      <c r="H4034" s="274" t="s">
        <v>1</v>
      </c>
      <c r="I4034" s="276"/>
      <c r="J4034" s="273"/>
      <c r="K4034" s="273"/>
      <c r="L4034" s="277"/>
      <c r="M4034" s="278"/>
      <c r="N4034" s="279"/>
      <c r="O4034" s="279"/>
      <c r="P4034" s="279"/>
      <c r="Q4034" s="279"/>
      <c r="R4034" s="279"/>
      <c r="S4034" s="279"/>
      <c r="T4034" s="280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T4034" s="281" t="s">
        <v>260</v>
      </c>
      <c r="AU4034" s="281" t="s">
        <v>93</v>
      </c>
      <c r="AV4034" s="15" t="s">
        <v>91</v>
      </c>
      <c r="AW4034" s="15" t="s">
        <v>40</v>
      </c>
      <c r="AX4034" s="15" t="s">
        <v>84</v>
      </c>
      <c r="AY4034" s="281" t="s">
        <v>251</v>
      </c>
    </row>
    <row r="4035" s="13" customFormat="1">
      <c r="A4035" s="13"/>
      <c r="B4035" s="249"/>
      <c r="C4035" s="250"/>
      <c r="D4035" s="251" t="s">
        <v>260</v>
      </c>
      <c r="E4035" s="252" t="s">
        <v>1</v>
      </c>
      <c r="F4035" s="253" t="s">
        <v>3341</v>
      </c>
      <c r="G4035" s="250"/>
      <c r="H4035" s="254">
        <v>2.1800000000000002</v>
      </c>
      <c r="I4035" s="255"/>
      <c r="J4035" s="250"/>
      <c r="K4035" s="250"/>
      <c r="L4035" s="256"/>
      <c r="M4035" s="257"/>
      <c r="N4035" s="258"/>
      <c r="O4035" s="258"/>
      <c r="P4035" s="258"/>
      <c r="Q4035" s="258"/>
      <c r="R4035" s="258"/>
      <c r="S4035" s="258"/>
      <c r="T4035" s="25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60" t="s">
        <v>260</v>
      </c>
      <c r="AU4035" s="260" t="s">
        <v>93</v>
      </c>
      <c r="AV4035" s="13" t="s">
        <v>93</v>
      </c>
      <c r="AW4035" s="13" t="s">
        <v>40</v>
      </c>
      <c r="AX4035" s="13" t="s">
        <v>84</v>
      </c>
      <c r="AY4035" s="260" t="s">
        <v>251</v>
      </c>
    </row>
    <row r="4036" s="13" customFormat="1">
      <c r="A4036" s="13"/>
      <c r="B4036" s="249"/>
      <c r="C4036" s="250"/>
      <c r="D4036" s="251" t="s">
        <v>260</v>
      </c>
      <c r="E4036" s="252" t="s">
        <v>1</v>
      </c>
      <c r="F4036" s="253" t="s">
        <v>3342</v>
      </c>
      <c r="G4036" s="250"/>
      <c r="H4036" s="254">
        <v>25.600000000000001</v>
      </c>
      <c r="I4036" s="255"/>
      <c r="J4036" s="250"/>
      <c r="K4036" s="250"/>
      <c r="L4036" s="256"/>
      <c r="M4036" s="257"/>
      <c r="N4036" s="258"/>
      <c r="O4036" s="258"/>
      <c r="P4036" s="258"/>
      <c r="Q4036" s="258"/>
      <c r="R4036" s="258"/>
      <c r="S4036" s="258"/>
      <c r="T4036" s="25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60" t="s">
        <v>260</v>
      </c>
      <c r="AU4036" s="260" t="s">
        <v>93</v>
      </c>
      <c r="AV4036" s="13" t="s">
        <v>93</v>
      </c>
      <c r="AW4036" s="13" t="s">
        <v>40</v>
      </c>
      <c r="AX4036" s="13" t="s">
        <v>84</v>
      </c>
      <c r="AY4036" s="260" t="s">
        <v>251</v>
      </c>
    </row>
    <row r="4037" s="13" customFormat="1">
      <c r="A4037" s="13"/>
      <c r="B4037" s="249"/>
      <c r="C4037" s="250"/>
      <c r="D4037" s="251" t="s">
        <v>260</v>
      </c>
      <c r="E4037" s="252" t="s">
        <v>1</v>
      </c>
      <c r="F4037" s="253" t="s">
        <v>3343</v>
      </c>
      <c r="G4037" s="250"/>
      <c r="H4037" s="254">
        <v>21.09</v>
      </c>
      <c r="I4037" s="255"/>
      <c r="J4037" s="250"/>
      <c r="K4037" s="250"/>
      <c r="L4037" s="256"/>
      <c r="M4037" s="257"/>
      <c r="N4037" s="258"/>
      <c r="O4037" s="258"/>
      <c r="P4037" s="258"/>
      <c r="Q4037" s="258"/>
      <c r="R4037" s="258"/>
      <c r="S4037" s="258"/>
      <c r="T4037" s="25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60" t="s">
        <v>260</v>
      </c>
      <c r="AU4037" s="260" t="s">
        <v>93</v>
      </c>
      <c r="AV4037" s="13" t="s">
        <v>93</v>
      </c>
      <c r="AW4037" s="13" t="s">
        <v>40</v>
      </c>
      <c r="AX4037" s="13" t="s">
        <v>84</v>
      </c>
      <c r="AY4037" s="260" t="s">
        <v>251</v>
      </c>
    </row>
    <row r="4038" s="13" customFormat="1">
      <c r="A4038" s="13"/>
      <c r="B4038" s="249"/>
      <c r="C4038" s="250"/>
      <c r="D4038" s="251" t="s">
        <v>260</v>
      </c>
      <c r="E4038" s="252" t="s">
        <v>1</v>
      </c>
      <c r="F4038" s="253" t="s">
        <v>3344</v>
      </c>
      <c r="G4038" s="250"/>
      <c r="H4038" s="254">
        <v>26.030000000000001</v>
      </c>
      <c r="I4038" s="255"/>
      <c r="J4038" s="250"/>
      <c r="K4038" s="250"/>
      <c r="L4038" s="256"/>
      <c r="M4038" s="257"/>
      <c r="N4038" s="258"/>
      <c r="O4038" s="258"/>
      <c r="P4038" s="258"/>
      <c r="Q4038" s="258"/>
      <c r="R4038" s="258"/>
      <c r="S4038" s="258"/>
      <c r="T4038" s="25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60" t="s">
        <v>260</v>
      </c>
      <c r="AU4038" s="260" t="s">
        <v>93</v>
      </c>
      <c r="AV4038" s="13" t="s">
        <v>93</v>
      </c>
      <c r="AW4038" s="13" t="s">
        <v>40</v>
      </c>
      <c r="AX4038" s="13" t="s">
        <v>84</v>
      </c>
      <c r="AY4038" s="260" t="s">
        <v>251</v>
      </c>
    </row>
    <row r="4039" s="16" customFormat="1">
      <c r="A4039" s="16"/>
      <c r="B4039" s="283"/>
      <c r="C4039" s="284"/>
      <c r="D4039" s="251" t="s">
        <v>260</v>
      </c>
      <c r="E4039" s="285" t="s">
        <v>1</v>
      </c>
      <c r="F4039" s="286" t="s">
        <v>329</v>
      </c>
      <c r="G4039" s="284"/>
      <c r="H4039" s="287">
        <v>74.900000000000006</v>
      </c>
      <c r="I4039" s="288"/>
      <c r="J4039" s="284"/>
      <c r="K4039" s="284"/>
      <c r="L4039" s="289"/>
      <c r="M4039" s="290"/>
      <c r="N4039" s="291"/>
      <c r="O4039" s="291"/>
      <c r="P4039" s="291"/>
      <c r="Q4039" s="291"/>
      <c r="R4039" s="291"/>
      <c r="S4039" s="291"/>
      <c r="T4039" s="292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T4039" s="293" t="s">
        <v>260</v>
      </c>
      <c r="AU4039" s="293" t="s">
        <v>93</v>
      </c>
      <c r="AV4039" s="16" t="s">
        <v>273</v>
      </c>
      <c r="AW4039" s="16" t="s">
        <v>40</v>
      </c>
      <c r="AX4039" s="16" t="s">
        <v>84</v>
      </c>
      <c r="AY4039" s="293" t="s">
        <v>251</v>
      </c>
    </row>
    <row r="4040" s="15" customFormat="1">
      <c r="A4040" s="15"/>
      <c r="B4040" s="272"/>
      <c r="C4040" s="273"/>
      <c r="D4040" s="251" t="s">
        <v>260</v>
      </c>
      <c r="E4040" s="274" t="s">
        <v>1</v>
      </c>
      <c r="F4040" s="275" t="s">
        <v>630</v>
      </c>
      <c r="G4040" s="273"/>
      <c r="H4040" s="274" t="s">
        <v>1</v>
      </c>
      <c r="I4040" s="276"/>
      <c r="J4040" s="273"/>
      <c r="K4040" s="273"/>
      <c r="L4040" s="277"/>
      <c r="M4040" s="278"/>
      <c r="N4040" s="279"/>
      <c r="O4040" s="279"/>
      <c r="P4040" s="279"/>
      <c r="Q4040" s="279"/>
      <c r="R4040" s="279"/>
      <c r="S4040" s="279"/>
      <c r="T4040" s="280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81" t="s">
        <v>260</v>
      </c>
      <c r="AU4040" s="281" t="s">
        <v>93</v>
      </c>
      <c r="AV4040" s="15" t="s">
        <v>91</v>
      </c>
      <c r="AW4040" s="15" t="s">
        <v>40</v>
      </c>
      <c r="AX4040" s="15" t="s">
        <v>84</v>
      </c>
      <c r="AY4040" s="281" t="s">
        <v>251</v>
      </c>
    </row>
    <row r="4041" s="13" customFormat="1">
      <c r="A4041" s="13"/>
      <c r="B4041" s="249"/>
      <c r="C4041" s="250"/>
      <c r="D4041" s="251" t="s">
        <v>260</v>
      </c>
      <c r="E4041" s="252" t="s">
        <v>1</v>
      </c>
      <c r="F4041" s="253" t="s">
        <v>3345</v>
      </c>
      <c r="G4041" s="250"/>
      <c r="H4041" s="254">
        <v>2.4900000000000002</v>
      </c>
      <c r="I4041" s="255"/>
      <c r="J4041" s="250"/>
      <c r="K4041" s="250"/>
      <c r="L4041" s="256"/>
      <c r="M4041" s="257"/>
      <c r="N4041" s="258"/>
      <c r="O4041" s="258"/>
      <c r="P4041" s="258"/>
      <c r="Q4041" s="258"/>
      <c r="R4041" s="258"/>
      <c r="S4041" s="258"/>
      <c r="T4041" s="25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60" t="s">
        <v>260</v>
      </c>
      <c r="AU4041" s="260" t="s">
        <v>93</v>
      </c>
      <c r="AV4041" s="13" t="s">
        <v>93</v>
      </c>
      <c r="AW4041" s="13" t="s">
        <v>40</v>
      </c>
      <c r="AX4041" s="13" t="s">
        <v>84</v>
      </c>
      <c r="AY4041" s="260" t="s">
        <v>251</v>
      </c>
    </row>
    <row r="4042" s="13" customFormat="1">
      <c r="A4042" s="13"/>
      <c r="B4042" s="249"/>
      <c r="C4042" s="250"/>
      <c r="D4042" s="251" t="s">
        <v>260</v>
      </c>
      <c r="E4042" s="252" t="s">
        <v>1</v>
      </c>
      <c r="F4042" s="253" t="s">
        <v>3346</v>
      </c>
      <c r="G4042" s="250"/>
      <c r="H4042" s="254">
        <v>25.34</v>
      </c>
      <c r="I4042" s="255"/>
      <c r="J4042" s="250"/>
      <c r="K4042" s="250"/>
      <c r="L4042" s="256"/>
      <c r="M4042" s="257"/>
      <c r="N4042" s="258"/>
      <c r="O4042" s="258"/>
      <c r="P4042" s="258"/>
      <c r="Q4042" s="258"/>
      <c r="R4042" s="258"/>
      <c r="S4042" s="258"/>
      <c r="T4042" s="25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60" t="s">
        <v>260</v>
      </c>
      <c r="AU4042" s="260" t="s">
        <v>93</v>
      </c>
      <c r="AV4042" s="13" t="s">
        <v>93</v>
      </c>
      <c r="AW4042" s="13" t="s">
        <v>40</v>
      </c>
      <c r="AX4042" s="13" t="s">
        <v>84</v>
      </c>
      <c r="AY4042" s="260" t="s">
        <v>251</v>
      </c>
    </row>
    <row r="4043" s="13" customFormat="1">
      <c r="A4043" s="13"/>
      <c r="B4043" s="249"/>
      <c r="C4043" s="250"/>
      <c r="D4043" s="251" t="s">
        <v>260</v>
      </c>
      <c r="E4043" s="252" t="s">
        <v>1</v>
      </c>
      <c r="F4043" s="253" t="s">
        <v>3347</v>
      </c>
      <c r="G4043" s="250"/>
      <c r="H4043" s="254">
        <v>20.940000000000001</v>
      </c>
      <c r="I4043" s="255"/>
      <c r="J4043" s="250"/>
      <c r="K4043" s="250"/>
      <c r="L4043" s="256"/>
      <c r="M4043" s="257"/>
      <c r="N4043" s="258"/>
      <c r="O4043" s="258"/>
      <c r="P4043" s="258"/>
      <c r="Q4043" s="258"/>
      <c r="R4043" s="258"/>
      <c r="S4043" s="258"/>
      <c r="T4043" s="25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60" t="s">
        <v>260</v>
      </c>
      <c r="AU4043" s="260" t="s">
        <v>93</v>
      </c>
      <c r="AV4043" s="13" t="s">
        <v>93</v>
      </c>
      <c r="AW4043" s="13" t="s">
        <v>40</v>
      </c>
      <c r="AX4043" s="13" t="s">
        <v>84</v>
      </c>
      <c r="AY4043" s="260" t="s">
        <v>251</v>
      </c>
    </row>
    <row r="4044" s="13" customFormat="1">
      <c r="A4044" s="13"/>
      <c r="B4044" s="249"/>
      <c r="C4044" s="250"/>
      <c r="D4044" s="251" t="s">
        <v>260</v>
      </c>
      <c r="E4044" s="252" t="s">
        <v>1</v>
      </c>
      <c r="F4044" s="253" t="s">
        <v>3348</v>
      </c>
      <c r="G4044" s="250"/>
      <c r="H4044" s="254">
        <v>25.780000000000001</v>
      </c>
      <c r="I4044" s="255"/>
      <c r="J4044" s="250"/>
      <c r="K4044" s="250"/>
      <c r="L4044" s="256"/>
      <c r="M4044" s="257"/>
      <c r="N4044" s="258"/>
      <c r="O4044" s="258"/>
      <c r="P4044" s="258"/>
      <c r="Q4044" s="258"/>
      <c r="R4044" s="258"/>
      <c r="S4044" s="258"/>
      <c r="T4044" s="25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60" t="s">
        <v>260</v>
      </c>
      <c r="AU4044" s="260" t="s">
        <v>93</v>
      </c>
      <c r="AV4044" s="13" t="s">
        <v>93</v>
      </c>
      <c r="AW4044" s="13" t="s">
        <v>40</v>
      </c>
      <c r="AX4044" s="13" t="s">
        <v>84</v>
      </c>
      <c r="AY4044" s="260" t="s">
        <v>251</v>
      </c>
    </row>
    <row r="4045" s="16" customFormat="1">
      <c r="A4045" s="16"/>
      <c r="B4045" s="283"/>
      <c r="C4045" s="284"/>
      <c r="D4045" s="251" t="s">
        <v>260</v>
      </c>
      <c r="E4045" s="285" t="s">
        <v>1</v>
      </c>
      <c r="F4045" s="286" t="s">
        <v>329</v>
      </c>
      <c r="G4045" s="284"/>
      <c r="H4045" s="287">
        <v>74.549999999999997</v>
      </c>
      <c r="I4045" s="288"/>
      <c r="J4045" s="284"/>
      <c r="K4045" s="284"/>
      <c r="L4045" s="289"/>
      <c r="M4045" s="290"/>
      <c r="N4045" s="291"/>
      <c r="O4045" s="291"/>
      <c r="P4045" s="291"/>
      <c r="Q4045" s="291"/>
      <c r="R4045" s="291"/>
      <c r="S4045" s="291"/>
      <c r="T4045" s="292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T4045" s="293" t="s">
        <v>260</v>
      </c>
      <c r="AU4045" s="293" t="s">
        <v>93</v>
      </c>
      <c r="AV4045" s="16" t="s">
        <v>273</v>
      </c>
      <c r="AW4045" s="16" t="s">
        <v>40</v>
      </c>
      <c r="AX4045" s="16" t="s">
        <v>84</v>
      </c>
      <c r="AY4045" s="293" t="s">
        <v>251</v>
      </c>
    </row>
    <row r="4046" s="15" customFormat="1">
      <c r="A4046" s="15"/>
      <c r="B4046" s="272"/>
      <c r="C4046" s="273"/>
      <c r="D4046" s="251" t="s">
        <v>260</v>
      </c>
      <c r="E4046" s="274" t="s">
        <v>1</v>
      </c>
      <c r="F4046" s="275" t="s">
        <v>631</v>
      </c>
      <c r="G4046" s="273"/>
      <c r="H4046" s="274" t="s">
        <v>1</v>
      </c>
      <c r="I4046" s="276"/>
      <c r="J4046" s="273"/>
      <c r="K4046" s="273"/>
      <c r="L4046" s="277"/>
      <c r="M4046" s="278"/>
      <c r="N4046" s="279"/>
      <c r="O4046" s="279"/>
      <c r="P4046" s="279"/>
      <c r="Q4046" s="279"/>
      <c r="R4046" s="279"/>
      <c r="S4046" s="279"/>
      <c r="T4046" s="280"/>
      <c r="U4046" s="15"/>
      <c r="V4046" s="15"/>
      <c r="W4046" s="15"/>
      <c r="X4046" s="15"/>
      <c r="Y4046" s="15"/>
      <c r="Z4046" s="15"/>
      <c r="AA4046" s="15"/>
      <c r="AB4046" s="15"/>
      <c r="AC4046" s="15"/>
      <c r="AD4046" s="15"/>
      <c r="AE4046" s="15"/>
      <c r="AT4046" s="281" t="s">
        <v>260</v>
      </c>
      <c r="AU4046" s="281" t="s">
        <v>93</v>
      </c>
      <c r="AV4046" s="15" t="s">
        <v>91</v>
      </c>
      <c r="AW4046" s="15" t="s">
        <v>40</v>
      </c>
      <c r="AX4046" s="15" t="s">
        <v>84</v>
      </c>
      <c r="AY4046" s="281" t="s">
        <v>251</v>
      </c>
    </row>
    <row r="4047" s="13" customFormat="1">
      <c r="A4047" s="13"/>
      <c r="B4047" s="249"/>
      <c r="C4047" s="250"/>
      <c r="D4047" s="251" t="s">
        <v>260</v>
      </c>
      <c r="E4047" s="252" t="s">
        <v>1</v>
      </c>
      <c r="F4047" s="253" t="s">
        <v>3349</v>
      </c>
      <c r="G4047" s="250"/>
      <c r="H4047" s="254">
        <v>2.1800000000000002</v>
      </c>
      <c r="I4047" s="255"/>
      <c r="J4047" s="250"/>
      <c r="K4047" s="250"/>
      <c r="L4047" s="256"/>
      <c r="M4047" s="257"/>
      <c r="N4047" s="258"/>
      <c r="O4047" s="258"/>
      <c r="P4047" s="258"/>
      <c r="Q4047" s="258"/>
      <c r="R4047" s="258"/>
      <c r="S4047" s="258"/>
      <c r="T4047" s="259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60" t="s">
        <v>260</v>
      </c>
      <c r="AU4047" s="260" t="s">
        <v>93</v>
      </c>
      <c r="AV4047" s="13" t="s">
        <v>93</v>
      </c>
      <c r="AW4047" s="13" t="s">
        <v>40</v>
      </c>
      <c r="AX4047" s="13" t="s">
        <v>84</v>
      </c>
      <c r="AY4047" s="260" t="s">
        <v>251</v>
      </c>
    </row>
    <row r="4048" s="13" customFormat="1">
      <c r="A4048" s="13"/>
      <c r="B4048" s="249"/>
      <c r="C4048" s="250"/>
      <c r="D4048" s="251" t="s">
        <v>260</v>
      </c>
      <c r="E4048" s="252" t="s">
        <v>1</v>
      </c>
      <c r="F4048" s="253" t="s">
        <v>3350</v>
      </c>
      <c r="G4048" s="250"/>
      <c r="H4048" s="254">
        <v>25.600000000000001</v>
      </c>
      <c r="I4048" s="255"/>
      <c r="J4048" s="250"/>
      <c r="K4048" s="250"/>
      <c r="L4048" s="256"/>
      <c r="M4048" s="257"/>
      <c r="N4048" s="258"/>
      <c r="O4048" s="258"/>
      <c r="P4048" s="258"/>
      <c r="Q4048" s="258"/>
      <c r="R4048" s="258"/>
      <c r="S4048" s="258"/>
      <c r="T4048" s="25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60" t="s">
        <v>260</v>
      </c>
      <c r="AU4048" s="260" t="s">
        <v>93</v>
      </c>
      <c r="AV4048" s="13" t="s">
        <v>93</v>
      </c>
      <c r="AW4048" s="13" t="s">
        <v>40</v>
      </c>
      <c r="AX4048" s="13" t="s">
        <v>84</v>
      </c>
      <c r="AY4048" s="260" t="s">
        <v>251</v>
      </c>
    </row>
    <row r="4049" s="13" customFormat="1">
      <c r="A4049" s="13"/>
      <c r="B4049" s="249"/>
      <c r="C4049" s="250"/>
      <c r="D4049" s="251" t="s">
        <v>260</v>
      </c>
      <c r="E4049" s="252" t="s">
        <v>1</v>
      </c>
      <c r="F4049" s="253" t="s">
        <v>3351</v>
      </c>
      <c r="G4049" s="250"/>
      <c r="H4049" s="254">
        <v>21.09</v>
      </c>
      <c r="I4049" s="255"/>
      <c r="J4049" s="250"/>
      <c r="K4049" s="250"/>
      <c r="L4049" s="256"/>
      <c r="M4049" s="257"/>
      <c r="N4049" s="258"/>
      <c r="O4049" s="258"/>
      <c r="P4049" s="258"/>
      <c r="Q4049" s="258"/>
      <c r="R4049" s="258"/>
      <c r="S4049" s="258"/>
      <c r="T4049" s="259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60" t="s">
        <v>260</v>
      </c>
      <c r="AU4049" s="260" t="s">
        <v>93</v>
      </c>
      <c r="AV4049" s="13" t="s">
        <v>93</v>
      </c>
      <c r="AW4049" s="13" t="s">
        <v>40</v>
      </c>
      <c r="AX4049" s="13" t="s">
        <v>84</v>
      </c>
      <c r="AY4049" s="260" t="s">
        <v>251</v>
      </c>
    </row>
    <row r="4050" s="13" customFormat="1">
      <c r="A4050" s="13"/>
      <c r="B4050" s="249"/>
      <c r="C4050" s="250"/>
      <c r="D4050" s="251" t="s">
        <v>260</v>
      </c>
      <c r="E4050" s="252" t="s">
        <v>1</v>
      </c>
      <c r="F4050" s="253" t="s">
        <v>3352</v>
      </c>
      <c r="G4050" s="250"/>
      <c r="H4050" s="254">
        <v>26.030000000000001</v>
      </c>
      <c r="I4050" s="255"/>
      <c r="J4050" s="250"/>
      <c r="K4050" s="250"/>
      <c r="L4050" s="256"/>
      <c r="M4050" s="257"/>
      <c r="N4050" s="258"/>
      <c r="O4050" s="258"/>
      <c r="P4050" s="258"/>
      <c r="Q4050" s="258"/>
      <c r="R4050" s="258"/>
      <c r="S4050" s="258"/>
      <c r="T4050" s="25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60" t="s">
        <v>260</v>
      </c>
      <c r="AU4050" s="260" t="s">
        <v>93</v>
      </c>
      <c r="AV4050" s="13" t="s">
        <v>93</v>
      </c>
      <c r="AW4050" s="13" t="s">
        <v>40</v>
      </c>
      <c r="AX4050" s="13" t="s">
        <v>84</v>
      </c>
      <c r="AY4050" s="260" t="s">
        <v>251</v>
      </c>
    </row>
    <row r="4051" s="16" customFormat="1">
      <c r="A4051" s="16"/>
      <c r="B4051" s="283"/>
      <c r="C4051" s="284"/>
      <c r="D4051" s="251" t="s">
        <v>260</v>
      </c>
      <c r="E4051" s="285" t="s">
        <v>1</v>
      </c>
      <c r="F4051" s="286" t="s">
        <v>329</v>
      </c>
      <c r="G4051" s="284"/>
      <c r="H4051" s="287">
        <v>74.900000000000006</v>
      </c>
      <c r="I4051" s="288"/>
      <c r="J4051" s="284"/>
      <c r="K4051" s="284"/>
      <c r="L4051" s="289"/>
      <c r="M4051" s="290"/>
      <c r="N4051" s="291"/>
      <c r="O4051" s="291"/>
      <c r="P4051" s="291"/>
      <c r="Q4051" s="291"/>
      <c r="R4051" s="291"/>
      <c r="S4051" s="291"/>
      <c r="T4051" s="292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T4051" s="293" t="s">
        <v>260</v>
      </c>
      <c r="AU4051" s="293" t="s">
        <v>93</v>
      </c>
      <c r="AV4051" s="16" t="s">
        <v>273</v>
      </c>
      <c r="AW4051" s="16" t="s">
        <v>40</v>
      </c>
      <c r="AX4051" s="16" t="s">
        <v>84</v>
      </c>
      <c r="AY4051" s="293" t="s">
        <v>251</v>
      </c>
    </row>
    <row r="4052" s="15" customFormat="1">
      <c r="A4052" s="15"/>
      <c r="B4052" s="272"/>
      <c r="C4052" s="273"/>
      <c r="D4052" s="251" t="s">
        <v>260</v>
      </c>
      <c r="E4052" s="274" t="s">
        <v>1</v>
      </c>
      <c r="F4052" s="275" t="s">
        <v>620</v>
      </c>
      <c r="G4052" s="273"/>
      <c r="H4052" s="274" t="s">
        <v>1</v>
      </c>
      <c r="I4052" s="276"/>
      <c r="J4052" s="273"/>
      <c r="K4052" s="273"/>
      <c r="L4052" s="277"/>
      <c r="M4052" s="278"/>
      <c r="N4052" s="279"/>
      <c r="O4052" s="279"/>
      <c r="P4052" s="279"/>
      <c r="Q4052" s="279"/>
      <c r="R4052" s="279"/>
      <c r="S4052" s="279"/>
      <c r="T4052" s="280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81" t="s">
        <v>260</v>
      </c>
      <c r="AU4052" s="281" t="s">
        <v>93</v>
      </c>
      <c r="AV4052" s="15" t="s">
        <v>91</v>
      </c>
      <c r="AW4052" s="15" t="s">
        <v>40</v>
      </c>
      <c r="AX4052" s="15" t="s">
        <v>84</v>
      </c>
      <c r="AY4052" s="281" t="s">
        <v>251</v>
      </c>
    </row>
    <row r="4053" s="13" customFormat="1">
      <c r="A4053" s="13"/>
      <c r="B4053" s="249"/>
      <c r="C4053" s="250"/>
      <c r="D4053" s="251" t="s">
        <v>260</v>
      </c>
      <c r="E4053" s="252" t="s">
        <v>1</v>
      </c>
      <c r="F4053" s="253" t="s">
        <v>3353</v>
      </c>
      <c r="G4053" s="250"/>
      <c r="H4053" s="254">
        <v>7.6200000000000001</v>
      </c>
      <c r="I4053" s="255"/>
      <c r="J4053" s="250"/>
      <c r="K4053" s="250"/>
      <c r="L4053" s="256"/>
      <c r="M4053" s="257"/>
      <c r="N4053" s="258"/>
      <c r="O4053" s="258"/>
      <c r="P4053" s="258"/>
      <c r="Q4053" s="258"/>
      <c r="R4053" s="258"/>
      <c r="S4053" s="258"/>
      <c r="T4053" s="25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60" t="s">
        <v>260</v>
      </c>
      <c r="AU4053" s="260" t="s">
        <v>93</v>
      </c>
      <c r="AV4053" s="13" t="s">
        <v>93</v>
      </c>
      <c r="AW4053" s="13" t="s">
        <v>40</v>
      </c>
      <c r="AX4053" s="13" t="s">
        <v>84</v>
      </c>
      <c r="AY4053" s="260" t="s">
        <v>251</v>
      </c>
    </row>
    <row r="4054" s="16" customFormat="1">
      <c r="A4054" s="16"/>
      <c r="B4054" s="283"/>
      <c r="C4054" s="284"/>
      <c r="D4054" s="251" t="s">
        <v>260</v>
      </c>
      <c r="E4054" s="285" t="s">
        <v>1</v>
      </c>
      <c r="F4054" s="286" t="s">
        <v>329</v>
      </c>
      <c r="G4054" s="284"/>
      <c r="H4054" s="287">
        <v>7.6200000000000001</v>
      </c>
      <c r="I4054" s="288"/>
      <c r="J4054" s="284"/>
      <c r="K4054" s="284"/>
      <c r="L4054" s="289"/>
      <c r="M4054" s="290"/>
      <c r="N4054" s="291"/>
      <c r="O4054" s="291"/>
      <c r="P4054" s="291"/>
      <c r="Q4054" s="291"/>
      <c r="R4054" s="291"/>
      <c r="S4054" s="291"/>
      <c r="T4054" s="292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T4054" s="293" t="s">
        <v>260</v>
      </c>
      <c r="AU4054" s="293" t="s">
        <v>93</v>
      </c>
      <c r="AV4054" s="16" t="s">
        <v>273</v>
      </c>
      <c r="AW4054" s="16" t="s">
        <v>40</v>
      </c>
      <c r="AX4054" s="16" t="s">
        <v>84</v>
      </c>
      <c r="AY4054" s="293" t="s">
        <v>251</v>
      </c>
    </row>
    <row r="4055" s="15" customFormat="1">
      <c r="A4055" s="15"/>
      <c r="B4055" s="272"/>
      <c r="C4055" s="273"/>
      <c r="D4055" s="251" t="s">
        <v>260</v>
      </c>
      <c r="E4055" s="274" t="s">
        <v>1</v>
      </c>
      <c r="F4055" s="275" t="s">
        <v>1701</v>
      </c>
      <c r="G4055" s="273"/>
      <c r="H4055" s="274" t="s">
        <v>1</v>
      </c>
      <c r="I4055" s="276"/>
      <c r="J4055" s="273"/>
      <c r="K4055" s="273"/>
      <c r="L4055" s="277"/>
      <c r="M4055" s="278"/>
      <c r="N4055" s="279"/>
      <c r="O4055" s="279"/>
      <c r="P4055" s="279"/>
      <c r="Q4055" s="279"/>
      <c r="R4055" s="279"/>
      <c r="S4055" s="279"/>
      <c r="T4055" s="280"/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5"/>
      <c r="AE4055" s="15"/>
      <c r="AT4055" s="281" t="s">
        <v>260</v>
      </c>
      <c r="AU4055" s="281" t="s">
        <v>93</v>
      </c>
      <c r="AV4055" s="15" t="s">
        <v>91</v>
      </c>
      <c r="AW4055" s="15" t="s">
        <v>40</v>
      </c>
      <c r="AX4055" s="15" t="s">
        <v>84</v>
      </c>
      <c r="AY4055" s="281" t="s">
        <v>251</v>
      </c>
    </row>
    <row r="4056" s="13" customFormat="1">
      <c r="A4056" s="13"/>
      <c r="B4056" s="249"/>
      <c r="C4056" s="250"/>
      <c r="D4056" s="251" t="s">
        <v>260</v>
      </c>
      <c r="E4056" s="252" t="s">
        <v>1</v>
      </c>
      <c r="F4056" s="253" t="s">
        <v>1702</v>
      </c>
      <c r="G4056" s="250"/>
      <c r="H4056" s="254">
        <v>2.9009999999999998</v>
      </c>
      <c r="I4056" s="255"/>
      <c r="J4056" s="250"/>
      <c r="K4056" s="250"/>
      <c r="L4056" s="256"/>
      <c r="M4056" s="257"/>
      <c r="N4056" s="258"/>
      <c r="O4056" s="258"/>
      <c r="P4056" s="258"/>
      <c r="Q4056" s="258"/>
      <c r="R4056" s="258"/>
      <c r="S4056" s="258"/>
      <c r="T4056" s="25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60" t="s">
        <v>260</v>
      </c>
      <c r="AU4056" s="260" t="s">
        <v>93</v>
      </c>
      <c r="AV4056" s="13" t="s">
        <v>93</v>
      </c>
      <c r="AW4056" s="13" t="s">
        <v>40</v>
      </c>
      <c r="AX4056" s="13" t="s">
        <v>84</v>
      </c>
      <c r="AY4056" s="260" t="s">
        <v>251</v>
      </c>
    </row>
    <row r="4057" s="13" customFormat="1">
      <c r="A4057" s="13"/>
      <c r="B4057" s="249"/>
      <c r="C4057" s="250"/>
      <c r="D4057" s="251" t="s">
        <v>260</v>
      </c>
      <c r="E4057" s="252" t="s">
        <v>1</v>
      </c>
      <c r="F4057" s="253" t="s">
        <v>1703</v>
      </c>
      <c r="G4057" s="250"/>
      <c r="H4057" s="254">
        <v>3.452</v>
      </c>
      <c r="I4057" s="255"/>
      <c r="J4057" s="250"/>
      <c r="K4057" s="250"/>
      <c r="L4057" s="256"/>
      <c r="M4057" s="257"/>
      <c r="N4057" s="258"/>
      <c r="O4057" s="258"/>
      <c r="P4057" s="258"/>
      <c r="Q4057" s="258"/>
      <c r="R4057" s="258"/>
      <c r="S4057" s="258"/>
      <c r="T4057" s="25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60" t="s">
        <v>260</v>
      </c>
      <c r="AU4057" s="260" t="s">
        <v>93</v>
      </c>
      <c r="AV4057" s="13" t="s">
        <v>93</v>
      </c>
      <c r="AW4057" s="13" t="s">
        <v>40</v>
      </c>
      <c r="AX4057" s="13" t="s">
        <v>84</v>
      </c>
      <c r="AY4057" s="260" t="s">
        <v>251</v>
      </c>
    </row>
    <row r="4058" s="13" customFormat="1">
      <c r="A4058" s="13"/>
      <c r="B4058" s="249"/>
      <c r="C4058" s="250"/>
      <c r="D4058" s="251" t="s">
        <v>260</v>
      </c>
      <c r="E4058" s="252" t="s">
        <v>1</v>
      </c>
      <c r="F4058" s="253" t="s">
        <v>1704</v>
      </c>
      <c r="G4058" s="250"/>
      <c r="H4058" s="254">
        <v>3.452</v>
      </c>
      <c r="I4058" s="255"/>
      <c r="J4058" s="250"/>
      <c r="K4058" s="250"/>
      <c r="L4058" s="256"/>
      <c r="M4058" s="257"/>
      <c r="N4058" s="258"/>
      <c r="O4058" s="258"/>
      <c r="P4058" s="258"/>
      <c r="Q4058" s="258"/>
      <c r="R4058" s="258"/>
      <c r="S4058" s="258"/>
      <c r="T4058" s="25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60" t="s">
        <v>260</v>
      </c>
      <c r="AU4058" s="260" t="s">
        <v>93</v>
      </c>
      <c r="AV4058" s="13" t="s">
        <v>93</v>
      </c>
      <c r="AW4058" s="13" t="s">
        <v>40</v>
      </c>
      <c r="AX4058" s="13" t="s">
        <v>84</v>
      </c>
      <c r="AY4058" s="260" t="s">
        <v>251</v>
      </c>
    </row>
    <row r="4059" s="13" customFormat="1">
      <c r="A4059" s="13"/>
      <c r="B4059" s="249"/>
      <c r="C4059" s="250"/>
      <c r="D4059" s="251" t="s">
        <v>260</v>
      </c>
      <c r="E4059" s="252" t="s">
        <v>1</v>
      </c>
      <c r="F4059" s="253" t="s">
        <v>1705</v>
      </c>
      <c r="G4059" s="250"/>
      <c r="H4059" s="254">
        <v>3.2269999999999999</v>
      </c>
      <c r="I4059" s="255"/>
      <c r="J4059" s="250"/>
      <c r="K4059" s="250"/>
      <c r="L4059" s="256"/>
      <c r="M4059" s="257"/>
      <c r="N4059" s="258"/>
      <c r="O4059" s="258"/>
      <c r="P4059" s="258"/>
      <c r="Q4059" s="258"/>
      <c r="R4059" s="258"/>
      <c r="S4059" s="258"/>
      <c r="T4059" s="25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60" t="s">
        <v>260</v>
      </c>
      <c r="AU4059" s="260" t="s">
        <v>93</v>
      </c>
      <c r="AV4059" s="13" t="s">
        <v>93</v>
      </c>
      <c r="AW4059" s="13" t="s">
        <v>40</v>
      </c>
      <c r="AX4059" s="13" t="s">
        <v>84</v>
      </c>
      <c r="AY4059" s="260" t="s">
        <v>251</v>
      </c>
    </row>
    <row r="4060" s="13" customFormat="1">
      <c r="A4060" s="13"/>
      <c r="B4060" s="249"/>
      <c r="C4060" s="250"/>
      <c r="D4060" s="251" t="s">
        <v>260</v>
      </c>
      <c r="E4060" s="252" t="s">
        <v>1</v>
      </c>
      <c r="F4060" s="253" t="s">
        <v>1706</v>
      </c>
      <c r="G4060" s="250"/>
      <c r="H4060" s="254">
        <v>3.2269999999999999</v>
      </c>
      <c r="I4060" s="255"/>
      <c r="J4060" s="250"/>
      <c r="K4060" s="250"/>
      <c r="L4060" s="256"/>
      <c r="M4060" s="257"/>
      <c r="N4060" s="258"/>
      <c r="O4060" s="258"/>
      <c r="P4060" s="258"/>
      <c r="Q4060" s="258"/>
      <c r="R4060" s="258"/>
      <c r="S4060" s="258"/>
      <c r="T4060" s="259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60" t="s">
        <v>260</v>
      </c>
      <c r="AU4060" s="260" t="s">
        <v>93</v>
      </c>
      <c r="AV4060" s="13" t="s">
        <v>93</v>
      </c>
      <c r="AW4060" s="13" t="s">
        <v>40</v>
      </c>
      <c r="AX4060" s="13" t="s">
        <v>84</v>
      </c>
      <c r="AY4060" s="260" t="s">
        <v>251</v>
      </c>
    </row>
    <row r="4061" s="13" customFormat="1">
      <c r="A4061" s="13"/>
      <c r="B4061" s="249"/>
      <c r="C4061" s="250"/>
      <c r="D4061" s="251" t="s">
        <v>260</v>
      </c>
      <c r="E4061" s="252" t="s">
        <v>1</v>
      </c>
      <c r="F4061" s="253" t="s">
        <v>1707</v>
      </c>
      <c r="G4061" s="250"/>
      <c r="H4061" s="254">
        <v>3.5569999999999999</v>
      </c>
      <c r="I4061" s="255"/>
      <c r="J4061" s="250"/>
      <c r="K4061" s="250"/>
      <c r="L4061" s="256"/>
      <c r="M4061" s="257"/>
      <c r="N4061" s="258"/>
      <c r="O4061" s="258"/>
      <c r="P4061" s="258"/>
      <c r="Q4061" s="258"/>
      <c r="R4061" s="258"/>
      <c r="S4061" s="258"/>
      <c r="T4061" s="25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60" t="s">
        <v>260</v>
      </c>
      <c r="AU4061" s="260" t="s">
        <v>93</v>
      </c>
      <c r="AV4061" s="13" t="s">
        <v>93</v>
      </c>
      <c r="AW4061" s="13" t="s">
        <v>40</v>
      </c>
      <c r="AX4061" s="13" t="s">
        <v>84</v>
      </c>
      <c r="AY4061" s="260" t="s">
        <v>251</v>
      </c>
    </row>
    <row r="4062" s="16" customFormat="1">
      <c r="A4062" s="16"/>
      <c r="B4062" s="283"/>
      <c r="C4062" s="284"/>
      <c r="D4062" s="251" t="s">
        <v>260</v>
      </c>
      <c r="E4062" s="285" t="s">
        <v>1</v>
      </c>
      <c r="F4062" s="286" t="s">
        <v>329</v>
      </c>
      <c r="G4062" s="284"/>
      <c r="H4062" s="287">
        <v>19.815999999999999</v>
      </c>
      <c r="I4062" s="288"/>
      <c r="J4062" s="284"/>
      <c r="K4062" s="284"/>
      <c r="L4062" s="289"/>
      <c r="M4062" s="290"/>
      <c r="N4062" s="291"/>
      <c r="O4062" s="291"/>
      <c r="P4062" s="291"/>
      <c r="Q4062" s="291"/>
      <c r="R4062" s="291"/>
      <c r="S4062" s="291"/>
      <c r="T4062" s="292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T4062" s="293" t="s">
        <v>260</v>
      </c>
      <c r="AU4062" s="293" t="s">
        <v>93</v>
      </c>
      <c r="AV4062" s="16" t="s">
        <v>273</v>
      </c>
      <c r="AW4062" s="16" t="s">
        <v>40</v>
      </c>
      <c r="AX4062" s="16" t="s">
        <v>84</v>
      </c>
      <c r="AY4062" s="293" t="s">
        <v>251</v>
      </c>
    </row>
    <row r="4063" s="15" customFormat="1">
      <c r="A4063" s="15"/>
      <c r="B4063" s="272"/>
      <c r="C4063" s="273"/>
      <c r="D4063" s="251" t="s">
        <v>260</v>
      </c>
      <c r="E4063" s="274" t="s">
        <v>1</v>
      </c>
      <c r="F4063" s="275" t="s">
        <v>3455</v>
      </c>
      <c r="G4063" s="273"/>
      <c r="H4063" s="274" t="s">
        <v>1</v>
      </c>
      <c r="I4063" s="276"/>
      <c r="J4063" s="273"/>
      <c r="K4063" s="273"/>
      <c r="L4063" s="277"/>
      <c r="M4063" s="278"/>
      <c r="N4063" s="279"/>
      <c r="O4063" s="279"/>
      <c r="P4063" s="279"/>
      <c r="Q4063" s="279"/>
      <c r="R4063" s="279"/>
      <c r="S4063" s="279"/>
      <c r="T4063" s="280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T4063" s="281" t="s">
        <v>260</v>
      </c>
      <c r="AU4063" s="281" t="s">
        <v>93</v>
      </c>
      <c r="AV4063" s="15" t="s">
        <v>91</v>
      </c>
      <c r="AW4063" s="15" t="s">
        <v>40</v>
      </c>
      <c r="AX4063" s="15" t="s">
        <v>84</v>
      </c>
      <c r="AY4063" s="281" t="s">
        <v>251</v>
      </c>
    </row>
    <row r="4064" s="15" customFormat="1">
      <c r="A4064" s="15"/>
      <c r="B4064" s="272"/>
      <c r="C4064" s="273"/>
      <c r="D4064" s="251" t="s">
        <v>260</v>
      </c>
      <c r="E4064" s="274" t="s">
        <v>1</v>
      </c>
      <c r="F4064" s="275" t="s">
        <v>325</v>
      </c>
      <c r="G4064" s="273"/>
      <c r="H4064" s="274" t="s">
        <v>1</v>
      </c>
      <c r="I4064" s="276"/>
      <c r="J4064" s="273"/>
      <c r="K4064" s="273"/>
      <c r="L4064" s="277"/>
      <c r="M4064" s="278"/>
      <c r="N4064" s="279"/>
      <c r="O4064" s="279"/>
      <c r="P4064" s="279"/>
      <c r="Q4064" s="279"/>
      <c r="R4064" s="279"/>
      <c r="S4064" s="279"/>
      <c r="T4064" s="280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/>
      <c r="AT4064" s="281" t="s">
        <v>260</v>
      </c>
      <c r="AU4064" s="281" t="s">
        <v>93</v>
      </c>
      <c r="AV4064" s="15" t="s">
        <v>91</v>
      </c>
      <c r="AW4064" s="15" t="s">
        <v>40</v>
      </c>
      <c r="AX4064" s="15" t="s">
        <v>84</v>
      </c>
      <c r="AY4064" s="281" t="s">
        <v>251</v>
      </c>
    </row>
    <row r="4065" s="13" customFormat="1">
      <c r="A4065" s="13"/>
      <c r="B4065" s="249"/>
      <c r="C4065" s="250"/>
      <c r="D4065" s="251" t="s">
        <v>260</v>
      </c>
      <c r="E4065" s="252" t="s">
        <v>1</v>
      </c>
      <c r="F4065" s="253" t="s">
        <v>3456</v>
      </c>
      <c r="G4065" s="250"/>
      <c r="H4065" s="254">
        <v>35.549999999999997</v>
      </c>
      <c r="I4065" s="255"/>
      <c r="J4065" s="250"/>
      <c r="K4065" s="250"/>
      <c r="L4065" s="256"/>
      <c r="M4065" s="257"/>
      <c r="N4065" s="258"/>
      <c r="O4065" s="258"/>
      <c r="P4065" s="258"/>
      <c r="Q4065" s="258"/>
      <c r="R4065" s="258"/>
      <c r="S4065" s="258"/>
      <c r="T4065" s="259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60" t="s">
        <v>260</v>
      </c>
      <c r="AU4065" s="260" t="s">
        <v>93</v>
      </c>
      <c r="AV4065" s="13" t="s">
        <v>93</v>
      </c>
      <c r="AW4065" s="13" t="s">
        <v>40</v>
      </c>
      <c r="AX4065" s="13" t="s">
        <v>84</v>
      </c>
      <c r="AY4065" s="260" t="s">
        <v>251</v>
      </c>
    </row>
    <row r="4066" s="13" customFormat="1">
      <c r="A4066" s="13"/>
      <c r="B4066" s="249"/>
      <c r="C4066" s="250"/>
      <c r="D4066" s="251" t="s">
        <v>260</v>
      </c>
      <c r="E4066" s="252" t="s">
        <v>1</v>
      </c>
      <c r="F4066" s="253" t="s">
        <v>3457</v>
      </c>
      <c r="G4066" s="250"/>
      <c r="H4066" s="254">
        <v>20</v>
      </c>
      <c r="I4066" s="255"/>
      <c r="J4066" s="250"/>
      <c r="K4066" s="250"/>
      <c r="L4066" s="256"/>
      <c r="M4066" s="257"/>
      <c r="N4066" s="258"/>
      <c r="O4066" s="258"/>
      <c r="P4066" s="258"/>
      <c r="Q4066" s="258"/>
      <c r="R4066" s="258"/>
      <c r="S4066" s="258"/>
      <c r="T4066" s="25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60" t="s">
        <v>260</v>
      </c>
      <c r="AU4066" s="260" t="s">
        <v>93</v>
      </c>
      <c r="AV4066" s="13" t="s">
        <v>93</v>
      </c>
      <c r="AW4066" s="13" t="s">
        <v>40</v>
      </c>
      <c r="AX4066" s="13" t="s">
        <v>84</v>
      </c>
      <c r="AY4066" s="260" t="s">
        <v>251</v>
      </c>
    </row>
    <row r="4067" s="13" customFormat="1">
      <c r="A4067" s="13"/>
      <c r="B4067" s="249"/>
      <c r="C4067" s="250"/>
      <c r="D4067" s="251" t="s">
        <v>260</v>
      </c>
      <c r="E4067" s="252" t="s">
        <v>1</v>
      </c>
      <c r="F4067" s="253" t="s">
        <v>3458</v>
      </c>
      <c r="G4067" s="250"/>
      <c r="H4067" s="254">
        <v>16.640000000000001</v>
      </c>
      <c r="I4067" s="255"/>
      <c r="J4067" s="250"/>
      <c r="K4067" s="250"/>
      <c r="L4067" s="256"/>
      <c r="M4067" s="257"/>
      <c r="N4067" s="258"/>
      <c r="O4067" s="258"/>
      <c r="P4067" s="258"/>
      <c r="Q4067" s="258"/>
      <c r="R4067" s="258"/>
      <c r="S4067" s="258"/>
      <c r="T4067" s="259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60" t="s">
        <v>260</v>
      </c>
      <c r="AU4067" s="260" t="s">
        <v>93</v>
      </c>
      <c r="AV4067" s="13" t="s">
        <v>93</v>
      </c>
      <c r="AW4067" s="13" t="s">
        <v>40</v>
      </c>
      <c r="AX4067" s="13" t="s">
        <v>84</v>
      </c>
      <c r="AY4067" s="260" t="s">
        <v>251</v>
      </c>
    </row>
    <row r="4068" s="13" customFormat="1">
      <c r="A4068" s="13"/>
      <c r="B4068" s="249"/>
      <c r="C4068" s="250"/>
      <c r="D4068" s="251" t="s">
        <v>260</v>
      </c>
      <c r="E4068" s="252" t="s">
        <v>1</v>
      </c>
      <c r="F4068" s="253" t="s">
        <v>3459</v>
      </c>
      <c r="G4068" s="250"/>
      <c r="H4068" s="254">
        <v>1.9299999999999999</v>
      </c>
      <c r="I4068" s="255"/>
      <c r="J4068" s="250"/>
      <c r="K4068" s="250"/>
      <c r="L4068" s="256"/>
      <c r="M4068" s="257"/>
      <c r="N4068" s="258"/>
      <c r="O4068" s="258"/>
      <c r="P4068" s="258"/>
      <c r="Q4068" s="258"/>
      <c r="R4068" s="258"/>
      <c r="S4068" s="258"/>
      <c r="T4068" s="25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60" t="s">
        <v>260</v>
      </c>
      <c r="AU4068" s="260" t="s">
        <v>93</v>
      </c>
      <c r="AV4068" s="13" t="s">
        <v>93</v>
      </c>
      <c r="AW4068" s="13" t="s">
        <v>40</v>
      </c>
      <c r="AX4068" s="13" t="s">
        <v>84</v>
      </c>
      <c r="AY4068" s="260" t="s">
        <v>251</v>
      </c>
    </row>
    <row r="4069" s="13" customFormat="1">
      <c r="A4069" s="13"/>
      <c r="B4069" s="249"/>
      <c r="C4069" s="250"/>
      <c r="D4069" s="251" t="s">
        <v>260</v>
      </c>
      <c r="E4069" s="252" t="s">
        <v>1</v>
      </c>
      <c r="F4069" s="253" t="s">
        <v>3460</v>
      </c>
      <c r="G4069" s="250"/>
      <c r="H4069" s="254">
        <v>12.09</v>
      </c>
      <c r="I4069" s="255"/>
      <c r="J4069" s="250"/>
      <c r="K4069" s="250"/>
      <c r="L4069" s="256"/>
      <c r="M4069" s="257"/>
      <c r="N4069" s="258"/>
      <c r="O4069" s="258"/>
      <c r="P4069" s="258"/>
      <c r="Q4069" s="258"/>
      <c r="R4069" s="258"/>
      <c r="S4069" s="258"/>
      <c r="T4069" s="259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60" t="s">
        <v>260</v>
      </c>
      <c r="AU4069" s="260" t="s">
        <v>93</v>
      </c>
      <c r="AV4069" s="13" t="s">
        <v>93</v>
      </c>
      <c r="AW4069" s="13" t="s">
        <v>40</v>
      </c>
      <c r="AX4069" s="13" t="s">
        <v>84</v>
      </c>
      <c r="AY4069" s="260" t="s">
        <v>251</v>
      </c>
    </row>
    <row r="4070" s="16" customFormat="1">
      <c r="A4070" s="16"/>
      <c r="B4070" s="283"/>
      <c r="C4070" s="284"/>
      <c r="D4070" s="251" t="s">
        <v>260</v>
      </c>
      <c r="E4070" s="285" t="s">
        <v>1</v>
      </c>
      <c r="F4070" s="286" t="s">
        <v>329</v>
      </c>
      <c r="G4070" s="284"/>
      <c r="H4070" s="287">
        <v>86.209999999999994</v>
      </c>
      <c r="I4070" s="288"/>
      <c r="J4070" s="284"/>
      <c r="K4070" s="284"/>
      <c r="L4070" s="289"/>
      <c r="M4070" s="290"/>
      <c r="N4070" s="291"/>
      <c r="O4070" s="291"/>
      <c r="P4070" s="291"/>
      <c r="Q4070" s="291"/>
      <c r="R4070" s="291"/>
      <c r="S4070" s="291"/>
      <c r="T4070" s="292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T4070" s="293" t="s">
        <v>260</v>
      </c>
      <c r="AU4070" s="293" t="s">
        <v>93</v>
      </c>
      <c r="AV4070" s="16" t="s">
        <v>273</v>
      </c>
      <c r="AW4070" s="16" t="s">
        <v>40</v>
      </c>
      <c r="AX4070" s="16" t="s">
        <v>84</v>
      </c>
      <c r="AY4070" s="293" t="s">
        <v>251</v>
      </c>
    </row>
    <row r="4071" s="15" customFormat="1">
      <c r="A4071" s="15"/>
      <c r="B4071" s="272"/>
      <c r="C4071" s="273"/>
      <c r="D4071" s="251" t="s">
        <v>260</v>
      </c>
      <c r="E4071" s="274" t="s">
        <v>1</v>
      </c>
      <c r="F4071" s="275" t="s">
        <v>3461</v>
      </c>
      <c r="G4071" s="273"/>
      <c r="H4071" s="274" t="s">
        <v>1</v>
      </c>
      <c r="I4071" s="276"/>
      <c r="J4071" s="273"/>
      <c r="K4071" s="273"/>
      <c r="L4071" s="277"/>
      <c r="M4071" s="278"/>
      <c r="N4071" s="279"/>
      <c r="O4071" s="279"/>
      <c r="P4071" s="279"/>
      <c r="Q4071" s="279"/>
      <c r="R4071" s="279"/>
      <c r="S4071" s="279"/>
      <c r="T4071" s="280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81" t="s">
        <v>260</v>
      </c>
      <c r="AU4071" s="281" t="s">
        <v>93</v>
      </c>
      <c r="AV4071" s="15" t="s">
        <v>91</v>
      </c>
      <c r="AW4071" s="15" t="s">
        <v>40</v>
      </c>
      <c r="AX4071" s="15" t="s">
        <v>84</v>
      </c>
      <c r="AY4071" s="281" t="s">
        <v>251</v>
      </c>
    </row>
    <row r="4072" s="15" customFormat="1">
      <c r="A4072" s="15"/>
      <c r="B4072" s="272"/>
      <c r="C4072" s="273"/>
      <c r="D4072" s="251" t="s">
        <v>260</v>
      </c>
      <c r="E4072" s="274" t="s">
        <v>1</v>
      </c>
      <c r="F4072" s="275" t="s">
        <v>325</v>
      </c>
      <c r="G4072" s="273"/>
      <c r="H4072" s="274" t="s">
        <v>1</v>
      </c>
      <c r="I4072" s="276"/>
      <c r="J4072" s="273"/>
      <c r="K4072" s="273"/>
      <c r="L4072" s="277"/>
      <c r="M4072" s="278"/>
      <c r="N4072" s="279"/>
      <c r="O4072" s="279"/>
      <c r="P4072" s="279"/>
      <c r="Q4072" s="279"/>
      <c r="R4072" s="279"/>
      <c r="S4072" s="279"/>
      <c r="T4072" s="280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81" t="s">
        <v>260</v>
      </c>
      <c r="AU4072" s="281" t="s">
        <v>93</v>
      </c>
      <c r="AV4072" s="15" t="s">
        <v>91</v>
      </c>
      <c r="AW4072" s="15" t="s">
        <v>40</v>
      </c>
      <c r="AX4072" s="15" t="s">
        <v>84</v>
      </c>
      <c r="AY4072" s="281" t="s">
        <v>251</v>
      </c>
    </row>
    <row r="4073" s="13" customFormat="1">
      <c r="A4073" s="13"/>
      <c r="B4073" s="249"/>
      <c r="C4073" s="250"/>
      <c r="D4073" s="251" t="s">
        <v>260</v>
      </c>
      <c r="E4073" s="252" t="s">
        <v>1</v>
      </c>
      <c r="F4073" s="253" t="s">
        <v>3462</v>
      </c>
      <c r="G4073" s="250"/>
      <c r="H4073" s="254">
        <v>9.7300000000000004</v>
      </c>
      <c r="I4073" s="255"/>
      <c r="J4073" s="250"/>
      <c r="K4073" s="250"/>
      <c r="L4073" s="256"/>
      <c r="M4073" s="257"/>
      <c r="N4073" s="258"/>
      <c r="O4073" s="258"/>
      <c r="P4073" s="258"/>
      <c r="Q4073" s="258"/>
      <c r="R4073" s="258"/>
      <c r="S4073" s="258"/>
      <c r="T4073" s="259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60" t="s">
        <v>260</v>
      </c>
      <c r="AU4073" s="260" t="s">
        <v>93</v>
      </c>
      <c r="AV4073" s="13" t="s">
        <v>93</v>
      </c>
      <c r="AW4073" s="13" t="s">
        <v>40</v>
      </c>
      <c r="AX4073" s="13" t="s">
        <v>84</v>
      </c>
      <c r="AY4073" s="260" t="s">
        <v>251</v>
      </c>
    </row>
    <row r="4074" s="13" customFormat="1">
      <c r="A4074" s="13"/>
      <c r="B4074" s="249"/>
      <c r="C4074" s="250"/>
      <c r="D4074" s="251" t="s">
        <v>260</v>
      </c>
      <c r="E4074" s="252" t="s">
        <v>1</v>
      </c>
      <c r="F4074" s="253" t="s">
        <v>3463</v>
      </c>
      <c r="G4074" s="250"/>
      <c r="H4074" s="254">
        <v>3.98</v>
      </c>
      <c r="I4074" s="255"/>
      <c r="J4074" s="250"/>
      <c r="K4074" s="250"/>
      <c r="L4074" s="256"/>
      <c r="M4074" s="257"/>
      <c r="N4074" s="258"/>
      <c r="O4074" s="258"/>
      <c r="P4074" s="258"/>
      <c r="Q4074" s="258"/>
      <c r="R4074" s="258"/>
      <c r="S4074" s="258"/>
      <c r="T4074" s="25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60" t="s">
        <v>260</v>
      </c>
      <c r="AU4074" s="260" t="s">
        <v>93</v>
      </c>
      <c r="AV4074" s="13" t="s">
        <v>93</v>
      </c>
      <c r="AW4074" s="13" t="s">
        <v>40</v>
      </c>
      <c r="AX4074" s="13" t="s">
        <v>84</v>
      </c>
      <c r="AY4074" s="260" t="s">
        <v>251</v>
      </c>
    </row>
    <row r="4075" s="13" customFormat="1">
      <c r="A4075" s="13"/>
      <c r="B4075" s="249"/>
      <c r="C4075" s="250"/>
      <c r="D4075" s="251" t="s">
        <v>260</v>
      </c>
      <c r="E4075" s="252" t="s">
        <v>1</v>
      </c>
      <c r="F4075" s="253" t="s">
        <v>3464</v>
      </c>
      <c r="G4075" s="250"/>
      <c r="H4075" s="254">
        <v>3.46</v>
      </c>
      <c r="I4075" s="255"/>
      <c r="J4075" s="250"/>
      <c r="K4075" s="250"/>
      <c r="L4075" s="256"/>
      <c r="M4075" s="257"/>
      <c r="N4075" s="258"/>
      <c r="O4075" s="258"/>
      <c r="P4075" s="258"/>
      <c r="Q4075" s="258"/>
      <c r="R4075" s="258"/>
      <c r="S4075" s="258"/>
      <c r="T4075" s="259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60" t="s">
        <v>260</v>
      </c>
      <c r="AU4075" s="260" t="s">
        <v>93</v>
      </c>
      <c r="AV4075" s="13" t="s">
        <v>93</v>
      </c>
      <c r="AW4075" s="13" t="s">
        <v>40</v>
      </c>
      <c r="AX4075" s="13" t="s">
        <v>84</v>
      </c>
      <c r="AY4075" s="260" t="s">
        <v>251</v>
      </c>
    </row>
    <row r="4076" s="16" customFormat="1">
      <c r="A4076" s="16"/>
      <c r="B4076" s="283"/>
      <c r="C4076" s="284"/>
      <c r="D4076" s="251" t="s">
        <v>260</v>
      </c>
      <c r="E4076" s="285" t="s">
        <v>1</v>
      </c>
      <c r="F4076" s="286" t="s">
        <v>329</v>
      </c>
      <c r="G4076" s="284"/>
      <c r="H4076" s="287">
        <v>17.170000000000002</v>
      </c>
      <c r="I4076" s="288"/>
      <c r="J4076" s="284"/>
      <c r="K4076" s="284"/>
      <c r="L4076" s="289"/>
      <c r="M4076" s="290"/>
      <c r="N4076" s="291"/>
      <c r="O4076" s="291"/>
      <c r="P4076" s="291"/>
      <c r="Q4076" s="291"/>
      <c r="R4076" s="291"/>
      <c r="S4076" s="291"/>
      <c r="T4076" s="292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T4076" s="293" t="s">
        <v>260</v>
      </c>
      <c r="AU4076" s="293" t="s">
        <v>93</v>
      </c>
      <c r="AV4076" s="16" t="s">
        <v>273</v>
      </c>
      <c r="AW4076" s="16" t="s">
        <v>40</v>
      </c>
      <c r="AX4076" s="16" t="s">
        <v>84</v>
      </c>
      <c r="AY4076" s="293" t="s">
        <v>251</v>
      </c>
    </row>
    <row r="4077" s="14" customFormat="1">
      <c r="A4077" s="14"/>
      <c r="B4077" s="261"/>
      <c r="C4077" s="262"/>
      <c r="D4077" s="251" t="s">
        <v>260</v>
      </c>
      <c r="E4077" s="263" t="s">
        <v>1</v>
      </c>
      <c r="F4077" s="264" t="s">
        <v>262</v>
      </c>
      <c r="G4077" s="262"/>
      <c r="H4077" s="265">
        <v>541.24599999999998</v>
      </c>
      <c r="I4077" s="266"/>
      <c r="J4077" s="262"/>
      <c r="K4077" s="262"/>
      <c r="L4077" s="267"/>
      <c r="M4077" s="268"/>
      <c r="N4077" s="269"/>
      <c r="O4077" s="269"/>
      <c r="P4077" s="269"/>
      <c r="Q4077" s="269"/>
      <c r="R4077" s="269"/>
      <c r="S4077" s="269"/>
      <c r="T4077" s="270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71" t="s">
        <v>260</v>
      </c>
      <c r="AU4077" s="271" t="s">
        <v>93</v>
      </c>
      <c r="AV4077" s="14" t="s">
        <v>257</v>
      </c>
      <c r="AW4077" s="14" t="s">
        <v>40</v>
      </c>
      <c r="AX4077" s="14" t="s">
        <v>91</v>
      </c>
      <c r="AY4077" s="271" t="s">
        <v>251</v>
      </c>
    </row>
    <row r="4078" s="2" customFormat="1" ht="37.8" customHeight="1">
      <c r="A4078" s="41"/>
      <c r="B4078" s="42"/>
      <c r="C4078" s="294" t="s">
        <v>3570</v>
      </c>
      <c r="D4078" s="294" t="s">
        <v>338</v>
      </c>
      <c r="E4078" s="295" t="s">
        <v>3571</v>
      </c>
      <c r="F4078" s="296" t="s">
        <v>3572</v>
      </c>
      <c r="G4078" s="297" t="s">
        <v>389</v>
      </c>
      <c r="H4078" s="298">
        <v>599.64499999999998</v>
      </c>
      <c r="I4078" s="299"/>
      <c r="J4078" s="300">
        <f>ROUND(I4078*H4078,2)</f>
        <v>0</v>
      </c>
      <c r="K4078" s="301"/>
      <c r="L4078" s="302"/>
      <c r="M4078" s="303" t="s">
        <v>1</v>
      </c>
      <c r="N4078" s="304" t="s">
        <v>49</v>
      </c>
      <c r="O4078" s="94"/>
      <c r="P4078" s="240">
        <f>O4078*H4078</f>
        <v>0</v>
      </c>
      <c r="Q4078" s="240">
        <v>0.021999999999999999</v>
      </c>
      <c r="R4078" s="240">
        <f>Q4078*H4078</f>
        <v>13.192189999999998</v>
      </c>
      <c r="S4078" s="240">
        <v>0</v>
      </c>
      <c r="T4078" s="241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42" t="s">
        <v>364</v>
      </c>
      <c r="AT4078" s="242" t="s">
        <v>338</v>
      </c>
      <c r="AU4078" s="242" t="s">
        <v>93</v>
      </c>
      <c r="AY4078" s="19" t="s">
        <v>251</v>
      </c>
      <c r="BE4078" s="243">
        <f>IF(N4078="základní",J4078,0)</f>
        <v>0</v>
      </c>
      <c r="BF4078" s="243">
        <f>IF(N4078="snížená",J4078,0)</f>
        <v>0</v>
      </c>
      <c r="BG4078" s="243">
        <f>IF(N4078="zákl. přenesená",J4078,0)</f>
        <v>0</v>
      </c>
      <c r="BH4078" s="243">
        <f>IF(N4078="sníž. přenesená",J4078,0)</f>
        <v>0</v>
      </c>
      <c r="BI4078" s="243">
        <f>IF(N4078="nulová",J4078,0)</f>
        <v>0</v>
      </c>
      <c r="BJ4078" s="19" t="s">
        <v>91</v>
      </c>
      <c r="BK4078" s="243">
        <f>ROUND(I4078*H4078,2)</f>
        <v>0</v>
      </c>
      <c r="BL4078" s="19" t="s">
        <v>304</v>
      </c>
      <c r="BM4078" s="242" t="s">
        <v>3573</v>
      </c>
    </row>
    <row r="4079" s="2" customFormat="1">
      <c r="A4079" s="41"/>
      <c r="B4079" s="42"/>
      <c r="C4079" s="43"/>
      <c r="D4079" s="251" t="s">
        <v>289</v>
      </c>
      <c r="E4079" s="43"/>
      <c r="F4079" s="282" t="s">
        <v>3574</v>
      </c>
      <c r="G4079" s="43"/>
      <c r="H4079" s="43"/>
      <c r="I4079" s="246"/>
      <c r="J4079" s="43"/>
      <c r="K4079" s="43"/>
      <c r="L4079" s="47"/>
      <c r="M4079" s="247"/>
      <c r="N4079" s="248"/>
      <c r="O4079" s="94"/>
      <c r="P4079" s="94"/>
      <c r="Q4079" s="94"/>
      <c r="R4079" s="94"/>
      <c r="S4079" s="94"/>
      <c r="T4079" s="95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19" t="s">
        <v>289</v>
      </c>
      <c r="AU4079" s="19" t="s">
        <v>93</v>
      </c>
    </row>
    <row r="4080" s="15" customFormat="1">
      <c r="A4080" s="15"/>
      <c r="B4080" s="272"/>
      <c r="C4080" s="273"/>
      <c r="D4080" s="251" t="s">
        <v>260</v>
      </c>
      <c r="E4080" s="274" t="s">
        <v>1</v>
      </c>
      <c r="F4080" s="275" t="s">
        <v>3331</v>
      </c>
      <c r="G4080" s="273"/>
      <c r="H4080" s="274" t="s">
        <v>1</v>
      </c>
      <c r="I4080" s="276"/>
      <c r="J4080" s="273"/>
      <c r="K4080" s="273"/>
      <c r="L4080" s="277"/>
      <c r="M4080" s="278"/>
      <c r="N4080" s="279"/>
      <c r="O4080" s="279"/>
      <c r="P4080" s="279"/>
      <c r="Q4080" s="279"/>
      <c r="R4080" s="279"/>
      <c r="S4080" s="279"/>
      <c r="T4080" s="280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T4080" s="281" t="s">
        <v>260</v>
      </c>
      <c r="AU4080" s="281" t="s">
        <v>93</v>
      </c>
      <c r="AV4080" s="15" t="s">
        <v>91</v>
      </c>
      <c r="AW4080" s="15" t="s">
        <v>40</v>
      </c>
      <c r="AX4080" s="15" t="s">
        <v>84</v>
      </c>
      <c r="AY4080" s="281" t="s">
        <v>251</v>
      </c>
    </row>
    <row r="4081" s="15" customFormat="1">
      <c r="A4081" s="15"/>
      <c r="B4081" s="272"/>
      <c r="C4081" s="273"/>
      <c r="D4081" s="251" t="s">
        <v>260</v>
      </c>
      <c r="E4081" s="274" t="s">
        <v>1</v>
      </c>
      <c r="F4081" s="275" t="s">
        <v>330</v>
      </c>
      <c r="G4081" s="273"/>
      <c r="H4081" s="274" t="s">
        <v>1</v>
      </c>
      <c r="I4081" s="276"/>
      <c r="J4081" s="273"/>
      <c r="K4081" s="273"/>
      <c r="L4081" s="277"/>
      <c r="M4081" s="278"/>
      <c r="N4081" s="279"/>
      <c r="O4081" s="279"/>
      <c r="P4081" s="279"/>
      <c r="Q4081" s="279"/>
      <c r="R4081" s="279"/>
      <c r="S4081" s="279"/>
      <c r="T4081" s="280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T4081" s="281" t="s">
        <v>260</v>
      </c>
      <c r="AU4081" s="281" t="s">
        <v>93</v>
      </c>
      <c r="AV4081" s="15" t="s">
        <v>91</v>
      </c>
      <c r="AW4081" s="15" t="s">
        <v>40</v>
      </c>
      <c r="AX4081" s="15" t="s">
        <v>84</v>
      </c>
      <c r="AY4081" s="281" t="s">
        <v>251</v>
      </c>
    </row>
    <row r="4082" s="13" customFormat="1">
      <c r="A4082" s="13"/>
      <c r="B4082" s="249"/>
      <c r="C4082" s="250"/>
      <c r="D4082" s="251" t="s">
        <v>260</v>
      </c>
      <c r="E4082" s="252" t="s">
        <v>1</v>
      </c>
      <c r="F4082" s="253" t="s">
        <v>3332</v>
      </c>
      <c r="G4082" s="250"/>
      <c r="H4082" s="254">
        <v>67.349999999999994</v>
      </c>
      <c r="I4082" s="255"/>
      <c r="J4082" s="250"/>
      <c r="K4082" s="250"/>
      <c r="L4082" s="256"/>
      <c r="M4082" s="257"/>
      <c r="N4082" s="258"/>
      <c r="O4082" s="258"/>
      <c r="P4082" s="258"/>
      <c r="Q4082" s="258"/>
      <c r="R4082" s="258"/>
      <c r="S4082" s="258"/>
      <c r="T4082" s="25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60" t="s">
        <v>260</v>
      </c>
      <c r="AU4082" s="260" t="s">
        <v>93</v>
      </c>
      <c r="AV4082" s="13" t="s">
        <v>93</v>
      </c>
      <c r="AW4082" s="13" t="s">
        <v>40</v>
      </c>
      <c r="AX4082" s="13" t="s">
        <v>84</v>
      </c>
      <c r="AY4082" s="260" t="s">
        <v>251</v>
      </c>
    </row>
    <row r="4083" s="13" customFormat="1">
      <c r="A4083" s="13"/>
      <c r="B4083" s="249"/>
      <c r="C4083" s="250"/>
      <c r="D4083" s="251" t="s">
        <v>260</v>
      </c>
      <c r="E4083" s="252" t="s">
        <v>1</v>
      </c>
      <c r="F4083" s="253" t="s">
        <v>3333</v>
      </c>
      <c r="G4083" s="250"/>
      <c r="H4083" s="254">
        <v>10.08</v>
      </c>
      <c r="I4083" s="255"/>
      <c r="J4083" s="250"/>
      <c r="K4083" s="250"/>
      <c r="L4083" s="256"/>
      <c r="M4083" s="257"/>
      <c r="N4083" s="258"/>
      <c r="O4083" s="258"/>
      <c r="P4083" s="258"/>
      <c r="Q4083" s="258"/>
      <c r="R4083" s="258"/>
      <c r="S4083" s="258"/>
      <c r="T4083" s="259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60" t="s">
        <v>260</v>
      </c>
      <c r="AU4083" s="260" t="s">
        <v>93</v>
      </c>
      <c r="AV4083" s="13" t="s">
        <v>93</v>
      </c>
      <c r="AW4083" s="13" t="s">
        <v>40</v>
      </c>
      <c r="AX4083" s="13" t="s">
        <v>84</v>
      </c>
      <c r="AY4083" s="260" t="s">
        <v>251</v>
      </c>
    </row>
    <row r="4084" s="13" customFormat="1">
      <c r="A4084" s="13"/>
      <c r="B4084" s="249"/>
      <c r="C4084" s="250"/>
      <c r="D4084" s="251" t="s">
        <v>260</v>
      </c>
      <c r="E4084" s="252" t="s">
        <v>1</v>
      </c>
      <c r="F4084" s="253" t="s">
        <v>3334</v>
      </c>
      <c r="G4084" s="250"/>
      <c r="H4084" s="254">
        <v>4.3499999999999996</v>
      </c>
      <c r="I4084" s="255"/>
      <c r="J4084" s="250"/>
      <c r="K4084" s="250"/>
      <c r="L4084" s="256"/>
      <c r="M4084" s="257"/>
      <c r="N4084" s="258"/>
      <c r="O4084" s="258"/>
      <c r="P4084" s="258"/>
      <c r="Q4084" s="258"/>
      <c r="R4084" s="258"/>
      <c r="S4084" s="258"/>
      <c r="T4084" s="259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60" t="s">
        <v>260</v>
      </c>
      <c r="AU4084" s="260" t="s">
        <v>93</v>
      </c>
      <c r="AV4084" s="13" t="s">
        <v>93</v>
      </c>
      <c r="AW4084" s="13" t="s">
        <v>40</v>
      </c>
      <c r="AX4084" s="13" t="s">
        <v>84</v>
      </c>
      <c r="AY4084" s="260" t="s">
        <v>251</v>
      </c>
    </row>
    <row r="4085" s="13" customFormat="1">
      <c r="A4085" s="13"/>
      <c r="B4085" s="249"/>
      <c r="C4085" s="250"/>
      <c r="D4085" s="251" t="s">
        <v>260</v>
      </c>
      <c r="E4085" s="252" t="s">
        <v>1</v>
      </c>
      <c r="F4085" s="253" t="s">
        <v>3335</v>
      </c>
      <c r="G4085" s="250"/>
      <c r="H4085" s="254">
        <v>7.3099999999999996</v>
      </c>
      <c r="I4085" s="255"/>
      <c r="J4085" s="250"/>
      <c r="K4085" s="250"/>
      <c r="L4085" s="256"/>
      <c r="M4085" s="257"/>
      <c r="N4085" s="258"/>
      <c r="O4085" s="258"/>
      <c r="P4085" s="258"/>
      <c r="Q4085" s="258"/>
      <c r="R4085" s="258"/>
      <c r="S4085" s="258"/>
      <c r="T4085" s="25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60" t="s">
        <v>260</v>
      </c>
      <c r="AU4085" s="260" t="s">
        <v>93</v>
      </c>
      <c r="AV4085" s="13" t="s">
        <v>93</v>
      </c>
      <c r="AW4085" s="13" t="s">
        <v>40</v>
      </c>
      <c r="AX4085" s="13" t="s">
        <v>84</v>
      </c>
      <c r="AY4085" s="260" t="s">
        <v>251</v>
      </c>
    </row>
    <row r="4086" s="13" customFormat="1">
      <c r="A4086" s="13"/>
      <c r="B4086" s="249"/>
      <c r="C4086" s="250"/>
      <c r="D4086" s="251" t="s">
        <v>260</v>
      </c>
      <c r="E4086" s="252" t="s">
        <v>1</v>
      </c>
      <c r="F4086" s="253" t="s">
        <v>3336</v>
      </c>
      <c r="G4086" s="250"/>
      <c r="H4086" s="254">
        <v>18.359999999999999</v>
      </c>
      <c r="I4086" s="255"/>
      <c r="J4086" s="250"/>
      <c r="K4086" s="250"/>
      <c r="L4086" s="256"/>
      <c r="M4086" s="257"/>
      <c r="N4086" s="258"/>
      <c r="O4086" s="258"/>
      <c r="P4086" s="258"/>
      <c r="Q4086" s="258"/>
      <c r="R4086" s="258"/>
      <c r="S4086" s="258"/>
      <c r="T4086" s="25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60" t="s">
        <v>260</v>
      </c>
      <c r="AU4086" s="260" t="s">
        <v>93</v>
      </c>
      <c r="AV4086" s="13" t="s">
        <v>93</v>
      </c>
      <c r="AW4086" s="13" t="s">
        <v>40</v>
      </c>
      <c r="AX4086" s="13" t="s">
        <v>84</v>
      </c>
      <c r="AY4086" s="260" t="s">
        <v>251</v>
      </c>
    </row>
    <row r="4087" s="16" customFormat="1">
      <c r="A4087" s="16"/>
      <c r="B4087" s="283"/>
      <c r="C4087" s="284"/>
      <c r="D4087" s="251" t="s">
        <v>260</v>
      </c>
      <c r="E4087" s="285" t="s">
        <v>1</v>
      </c>
      <c r="F4087" s="286" t="s">
        <v>329</v>
      </c>
      <c r="G4087" s="284"/>
      <c r="H4087" s="287">
        <v>107.45</v>
      </c>
      <c r="I4087" s="288"/>
      <c r="J4087" s="284"/>
      <c r="K4087" s="284"/>
      <c r="L4087" s="289"/>
      <c r="M4087" s="290"/>
      <c r="N4087" s="291"/>
      <c r="O4087" s="291"/>
      <c r="P4087" s="291"/>
      <c r="Q4087" s="291"/>
      <c r="R4087" s="291"/>
      <c r="S4087" s="291"/>
      <c r="T4087" s="292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T4087" s="293" t="s">
        <v>260</v>
      </c>
      <c r="AU4087" s="293" t="s">
        <v>93</v>
      </c>
      <c r="AV4087" s="16" t="s">
        <v>273</v>
      </c>
      <c r="AW4087" s="16" t="s">
        <v>40</v>
      </c>
      <c r="AX4087" s="16" t="s">
        <v>84</v>
      </c>
      <c r="AY4087" s="293" t="s">
        <v>251</v>
      </c>
    </row>
    <row r="4088" s="15" customFormat="1">
      <c r="A4088" s="15"/>
      <c r="B4088" s="272"/>
      <c r="C4088" s="273"/>
      <c r="D4088" s="251" t="s">
        <v>260</v>
      </c>
      <c r="E4088" s="274" t="s">
        <v>1</v>
      </c>
      <c r="F4088" s="275" t="s">
        <v>627</v>
      </c>
      <c r="G4088" s="273"/>
      <c r="H4088" s="274" t="s">
        <v>1</v>
      </c>
      <c r="I4088" s="276"/>
      <c r="J4088" s="273"/>
      <c r="K4088" s="273"/>
      <c r="L4088" s="277"/>
      <c r="M4088" s="278"/>
      <c r="N4088" s="279"/>
      <c r="O4088" s="279"/>
      <c r="P4088" s="279"/>
      <c r="Q4088" s="279"/>
      <c r="R4088" s="279"/>
      <c r="S4088" s="279"/>
      <c r="T4088" s="280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T4088" s="281" t="s">
        <v>260</v>
      </c>
      <c r="AU4088" s="281" t="s">
        <v>93</v>
      </c>
      <c r="AV4088" s="15" t="s">
        <v>91</v>
      </c>
      <c r="AW4088" s="15" t="s">
        <v>40</v>
      </c>
      <c r="AX4088" s="15" t="s">
        <v>84</v>
      </c>
      <c r="AY4088" s="281" t="s">
        <v>251</v>
      </c>
    </row>
    <row r="4089" s="13" customFormat="1">
      <c r="A4089" s="13"/>
      <c r="B4089" s="249"/>
      <c r="C4089" s="250"/>
      <c r="D4089" s="251" t="s">
        <v>260</v>
      </c>
      <c r="E4089" s="252" t="s">
        <v>1</v>
      </c>
      <c r="F4089" s="253" t="s">
        <v>3337</v>
      </c>
      <c r="G4089" s="250"/>
      <c r="H4089" s="254">
        <v>25.309999999999999</v>
      </c>
      <c r="I4089" s="255"/>
      <c r="J4089" s="250"/>
      <c r="K4089" s="250"/>
      <c r="L4089" s="256"/>
      <c r="M4089" s="257"/>
      <c r="N4089" s="258"/>
      <c r="O4089" s="258"/>
      <c r="P4089" s="258"/>
      <c r="Q4089" s="258"/>
      <c r="R4089" s="258"/>
      <c r="S4089" s="258"/>
      <c r="T4089" s="25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60" t="s">
        <v>260</v>
      </c>
      <c r="AU4089" s="260" t="s">
        <v>93</v>
      </c>
      <c r="AV4089" s="13" t="s">
        <v>93</v>
      </c>
      <c r="AW4089" s="13" t="s">
        <v>40</v>
      </c>
      <c r="AX4089" s="13" t="s">
        <v>84</v>
      </c>
      <c r="AY4089" s="260" t="s">
        <v>251</v>
      </c>
    </row>
    <row r="4090" s="13" customFormat="1">
      <c r="A4090" s="13"/>
      <c r="B4090" s="249"/>
      <c r="C4090" s="250"/>
      <c r="D4090" s="251" t="s">
        <v>260</v>
      </c>
      <c r="E4090" s="252" t="s">
        <v>1</v>
      </c>
      <c r="F4090" s="253" t="s">
        <v>3338</v>
      </c>
      <c r="G4090" s="250"/>
      <c r="H4090" s="254">
        <v>2.1800000000000002</v>
      </c>
      <c r="I4090" s="255"/>
      <c r="J4090" s="250"/>
      <c r="K4090" s="250"/>
      <c r="L4090" s="256"/>
      <c r="M4090" s="257"/>
      <c r="N4090" s="258"/>
      <c r="O4090" s="258"/>
      <c r="P4090" s="258"/>
      <c r="Q4090" s="258"/>
      <c r="R4090" s="258"/>
      <c r="S4090" s="258"/>
      <c r="T4090" s="259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60" t="s">
        <v>260</v>
      </c>
      <c r="AU4090" s="260" t="s">
        <v>93</v>
      </c>
      <c r="AV4090" s="13" t="s">
        <v>93</v>
      </c>
      <c r="AW4090" s="13" t="s">
        <v>40</v>
      </c>
      <c r="AX4090" s="13" t="s">
        <v>84</v>
      </c>
      <c r="AY4090" s="260" t="s">
        <v>251</v>
      </c>
    </row>
    <row r="4091" s="13" customFormat="1">
      <c r="A4091" s="13"/>
      <c r="B4091" s="249"/>
      <c r="C4091" s="250"/>
      <c r="D4091" s="251" t="s">
        <v>260</v>
      </c>
      <c r="E4091" s="252" t="s">
        <v>1</v>
      </c>
      <c r="F4091" s="253" t="s">
        <v>3339</v>
      </c>
      <c r="G4091" s="250"/>
      <c r="H4091" s="254">
        <v>19</v>
      </c>
      <c r="I4091" s="255"/>
      <c r="J4091" s="250"/>
      <c r="K4091" s="250"/>
      <c r="L4091" s="256"/>
      <c r="M4091" s="257"/>
      <c r="N4091" s="258"/>
      <c r="O4091" s="258"/>
      <c r="P4091" s="258"/>
      <c r="Q4091" s="258"/>
      <c r="R4091" s="258"/>
      <c r="S4091" s="258"/>
      <c r="T4091" s="25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60" t="s">
        <v>260</v>
      </c>
      <c r="AU4091" s="260" t="s">
        <v>93</v>
      </c>
      <c r="AV4091" s="13" t="s">
        <v>93</v>
      </c>
      <c r="AW4091" s="13" t="s">
        <v>40</v>
      </c>
      <c r="AX4091" s="13" t="s">
        <v>84</v>
      </c>
      <c r="AY4091" s="260" t="s">
        <v>251</v>
      </c>
    </row>
    <row r="4092" s="13" customFormat="1">
      <c r="A4092" s="13"/>
      <c r="B4092" s="249"/>
      <c r="C4092" s="250"/>
      <c r="D4092" s="251" t="s">
        <v>260</v>
      </c>
      <c r="E4092" s="252" t="s">
        <v>1</v>
      </c>
      <c r="F4092" s="253" t="s">
        <v>3340</v>
      </c>
      <c r="G4092" s="250"/>
      <c r="H4092" s="254">
        <v>32.140000000000001</v>
      </c>
      <c r="I4092" s="255"/>
      <c r="J4092" s="250"/>
      <c r="K4092" s="250"/>
      <c r="L4092" s="256"/>
      <c r="M4092" s="257"/>
      <c r="N4092" s="258"/>
      <c r="O4092" s="258"/>
      <c r="P4092" s="258"/>
      <c r="Q4092" s="258"/>
      <c r="R4092" s="258"/>
      <c r="S4092" s="258"/>
      <c r="T4092" s="25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60" t="s">
        <v>260</v>
      </c>
      <c r="AU4092" s="260" t="s">
        <v>93</v>
      </c>
      <c r="AV4092" s="13" t="s">
        <v>93</v>
      </c>
      <c r="AW4092" s="13" t="s">
        <v>40</v>
      </c>
      <c r="AX4092" s="13" t="s">
        <v>84</v>
      </c>
      <c r="AY4092" s="260" t="s">
        <v>251</v>
      </c>
    </row>
    <row r="4093" s="16" customFormat="1">
      <c r="A4093" s="16"/>
      <c r="B4093" s="283"/>
      <c r="C4093" s="284"/>
      <c r="D4093" s="251" t="s">
        <v>260</v>
      </c>
      <c r="E4093" s="285" t="s">
        <v>1</v>
      </c>
      <c r="F4093" s="286" t="s">
        <v>329</v>
      </c>
      <c r="G4093" s="284"/>
      <c r="H4093" s="287">
        <v>78.629999999999995</v>
      </c>
      <c r="I4093" s="288"/>
      <c r="J4093" s="284"/>
      <c r="K4093" s="284"/>
      <c r="L4093" s="289"/>
      <c r="M4093" s="290"/>
      <c r="N4093" s="291"/>
      <c r="O4093" s="291"/>
      <c r="P4093" s="291"/>
      <c r="Q4093" s="291"/>
      <c r="R4093" s="291"/>
      <c r="S4093" s="291"/>
      <c r="T4093" s="292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T4093" s="293" t="s">
        <v>260</v>
      </c>
      <c r="AU4093" s="293" t="s">
        <v>93</v>
      </c>
      <c r="AV4093" s="16" t="s">
        <v>273</v>
      </c>
      <c r="AW4093" s="16" t="s">
        <v>40</v>
      </c>
      <c r="AX4093" s="16" t="s">
        <v>84</v>
      </c>
      <c r="AY4093" s="293" t="s">
        <v>251</v>
      </c>
    </row>
    <row r="4094" s="15" customFormat="1">
      <c r="A4094" s="15"/>
      <c r="B4094" s="272"/>
      <c r="C4094" s="273"/>
      <c r="D4094" s="251" t="s">
        <v>260</v>
      </c>
      <c r="E4094" s="274" t="s">
        <v>1</v>
      </c>
      <c r="F4094" s="275" t="s">
        <v>629</v>
      </c>
      <c r="G4094" s="273"/>
      <c r="H4094" s="274" t="s">
        <v>1</v>
      </c>
      <c r="I4094" s="276"/>
      <c r="J4094" s="273"/>
      <c r="K4094" s="273"/>
      <c r="L4094" s="277"/>
      <c r="M4094" s="278"/>
      <c r="N4094" s="279"/>
      <c r="O4094" s="279"/>
      <c r="P4094" s="279"/>
      <c r="Q4094" s="279"/>
      <c r="R4094" s="279"/>
      <c r="S4094" s="279"/>
      <c r="T4094" s="280"/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5"/>
      <c r="AE4094" s="15"/>
      <c r="AT4094" s="281" t="s">
        <v>260</v>
      </c>
      <c r="AU4094" s="281" t="s">
        <v>93</v>
      </c>
      <c r="AV4094" s="15" t="s">
        <v>91</v>
      </c>
      <c r="AW4094" s="15" t="s">
        <v>40</v>
      </c>
      <c r="AX4094" s="15" t="s">
        <v>84</v>
      </c>
      <c r="AY4094" s="281" t="s">
        <v>251</v>
      </c>
    </row>
    <row r="4095" s="13" customFormat="1">
      <c r="A4095" s="13"/>
      <c r="B4095" s="249"/>
      <c r="C4095" s="250"/>
      <c r="D4095" s="251" t="s">
        <v>260</v>
      </c>
      <c r="E4095" s="252" t="s">
        <v>1</v>
      </c>
      <c r="F4095" s="253" t="s">
        <v>3341</v>
      </c>
      <c r="G4095" s="250"/>
      <c r="H4095" s="254">
        <v>2.1800000000000002</v>
      </c>
      <c r="I4095" s="255"/>
      <c r="J4095" s="250"/>
      <c r="K4095" s="250"/>
      <c r="L4095" s="256"/>
      <c r="M4095" s="257"/>
      <c r="N4095" s="258"/>
      <c r="O4095" s="258"/>
      <c r="P4095" s="258"/>
      <c r="Q4095" s="258"/>
      <c r="R4095" s="258"/>
      <c r="S4095" s="258"/>
      <c r="T4095" s="25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60" t="s">
        <v>260</v>
      </c>
      <c r="AU4095" s="260" t="s">
        <v>93</v>
      </c>
      <c r="AV4095" s="13" t="s">
        <v>93</v>
      </c>
      <c r="AW4095" s="13" t="s">
        <v>40</v>
      </c>
      <c r="AX4095" s="13" t="s">
        <v>84</v>
      </c>
      <c r="AY4095" s="260" t="s">
        <v>251</v>
      </c>
    </row>
    <row r="4096" s="13" customFormat="1">
      <c r="A4096" s="13"/>
      <c r="B4096" s="249"/>
      <c r="C4096" s="250"/>
      <c r="D4096" s="251" t="s">
        <v>260</v>
      </c>
      <c r="E4096" s="252" t="s">
        <v>1</v>
      </c>
      <c r="F4096" s="253" t="s">
        <v>3342</v>
      </c>
      <c r="G4096" s="250"/>
      <c r="H4096" s="254">
        <v>25.600000000000001</v>
      </c>
      <c r="I4096" s="255"/>
      <c r="J4096" s="250"/>
      <c r="K4096" s="250"/>
      <c r="L4096" s="256"/>
      <c r="M4096" s="257"/>
      <c r="N4096" s="258"/>
      <c r="O4096" s="258"/>
      <c r="P4096" s="258"/>
      <c r="Q4096" s="258"/>
      <c r="R4096" s="258"/>
      <c r="S4096" s="258"/>
      <c r="T4096" s="259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60" t="s">
        <v>260</v>
      </c>
      <c r="AU4096" s="260" t="s">
        <v>93</v>
      </c>
      <c r="AV4096" s="13" t="s">
        <v>93</v>
      </c>
      <c r="AW4096" s="13" t="s">
        <v>40</v>
      </c>
      <c r="AX4096" s="13" t="s">
        <v>84</v>
      </c>
      <c r="AY4096" s="260" t="s">
        <v>251</v>
      </c>
    </row>
    <row r="4097" s="13" customFormat="1">
      <c r="A4097" s="13"/>
      <c r="B4097" s="249"/>
      <c r="C4097" s="250"/>
      <c r="D4097" s="251" t="s">
        <v>260</v>
      </c>
      <c r="E4097" s="252" t="s">
        <v>1</v>
      </c>
      <c r="F4097" s="253" t="s">
        <v>3343</v>
      </c>
      <c r="G4097" s="250"/>
      <c r="H4097" s="254">
        <v>21.09</v>
      </c>
      <c r="I4097" s="255"/>
      <c r="J4097" s="250"/>
      <c r="K4097" s="250"/>
      <c r="L4097" s="256"/>
      <c r="M4097" s="257"/>
      <c r="N4097" s="258"/>
      <c r="O4097" s="258"/>
      <c r="P4097" s="258"/>
      <c r="Q4097" s="258"/>
      <c r="R4097" s="258"/>
      <c r="S4097" s="258"/>
      <c r="T4097" s="25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60" t="s">
        <v>260</v>
      </c>
      <c r="AU4097" s="260" t="s">
        <v>93</v>
      </c>
      <c r="AV4097" s="13" t="s">
        <v>93</v>
      </c>
      <c r="AW4097" s="13" t="s">
        <v>40</v>
      </c>
      <c r="AX4097" s="13" t="s">
        <v>84</v>
      </c>
      <c r="AY4097" s="260" t="s">
        <v>251</v>
      </c>
    </row>
    <row r="4098" s="13" customFormat="1">
      <c r="A4098" s="13"/>
      <c r="B4098" s="249"/>
      <c r="C4098" s="250"/>
      <c r="D4098" s="251" t="s">
        <v>260</v>
      </c>
      <c r="E4098" s="252" t="s">
        <v>1</v>
      </c>
      <c r="F4098" s="253" t="s">
        <v>3344</v>
      </c>
      <c r="G4098" s="250"/>
      <c r="H4098" s="254">
        <v>26.030000000000001</v>
      </c>
      <c r="I4098" s="255"/>
      <c r="J4098" s="250"/>
      <c r="K4098" s="250"/>
      <c r="L4098" s="256"/>
      <c r="M4098" s="257"/>
      <c r="N4098" s="258"/>
      <c r="O4098" s="258"/>
      <c r="P4098" s="258"/>
      <c r="Q4098" s="258"/>
      <c r="R4098" s="258"/>
      <c r="S4098" s="258"/>
      <c r="T4098" s="259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60" t="s">
        <v>260</v>
      </c>
      <c r="AU4098" s="260" t="s">
        <v>93</v>
      </c>
      <c r="AV4098" s="13" t="s">
        <v>93</v>
      </c>
      <c r="AW4098" s="13" t="s">
        <v>40</v>
      </c>
      <c r="AX4098" s="13" t="s">
        <v>84</v>
      </c>
      <c r="AY4098" s="260" t="s">
        <v>251</v>
      </c>
    </row>
    <row r="4099" s="16" customFormat="1">
      <c r="A4099" s="16"/>
      <c r="B4099" s="283"/>
      <c r="C4099" s="284"/>
      <c r="D4099" s="251" t="s">
        <v>260</v>
      </c>
      <c r="E4099" s="285" t="s">
        <v>1</v>
      </c>
      <c r="F4099" s="286" t="s">
        <v>329</v>
      </c>
      <c r="G4099" s="284"/>
      <c r="H4099" s="287">
        <v>74.900000000000006</v>
      </c>
      <c r="I4099" s="288"/>
      <c r="J4099" s="284"/>
      <c r="K4099" s="284"/>
      <c r="L4099" s="289"/>
      <c r="M4099" s="290"/>
      <c r="N4099" s="291"/>
      <c r="O4099" s="291"/>
      <c r="P4099" s="291"/>
      <c r="Q4099" s="291"/>
      <c r="R4099" s="291"/>
      <c r="S4099" s="291"/>
      <c r="T4099" s="292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T4099" s="293" t="s">
        <v>260</v>
      </c>
      <c r="AU4099" s="293" t="s">
        <v>93</v>
      </c>
      <c r="AV4099" s="16" t="s">
        <v>273</v>
      </c>
      <c r="AW4099" s="16" t="s">
        <v>40</v>
      </c>
      <c r="AX4099" s="16" t="s">
        <v>84</v>
      </c>
      <c r="AY4099" s="293" t="s">
        <v>251</v>
      </c>
    </row>
    <row r="4100" s="15" customFormat="1">
      <c r="A4100" s="15"/>
      <c r="B4100" s="272"/>
      <c r="C4100" s="273"/>
      <c r="D4100" s="251" t="s">
        <v>260</v>
      </c>
      <c r="E4100" s="274" t="s">
        <v>1</v>
      </c>
      <c r="F4100" s="275" t="s">
        <v>630</v>
      </c>
      <c r="G4100" s="273"/>
      <c r="H4100" s="274" t="s">
        <v>1</v>
      </c>
      <c r="I4100" s="276"/>
      <c r="J4100" s="273"/>
      <c r="K4100" s="273"/>
      <c r="L4100" s="277"/>
      <c r="M4100" s="278"/>
      <c r="N4100" s="279"/>
      <c r="O4100" s="279"/>
      <c r="P4100" s="279"/>
      <c r="Q4100" s="279"/>
      <c r="R4100" s="279"/>
      <c r="S4100" s="279"/>
      <c r="T4100" s="280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T4100" s="281" t="s">
        <v>260</v>
      </c>
      <c r="AU4100" s="281" t="s">
        <v>93</v>
      </c>
      <c r="AV4100" s="15" t="s">
        <v>91</v>
      </c>
      <c r="AW4100" s="15" t="s">
        <v>40</v>
      </c>
      <c r="AX4100" s="15" t="s">
        <v>84</v>
      </c>
      <c r="AY4100" s="281" t="s">
        <v>251</v>
      </c>
    </row>
    <row r="4101" s="13" customFormat="1">
      <c r="A4101" s="13"/>
      <c r="B4101" s="249"/>
      <c r="C4101" s="250"/>
      <c r="D4101" s="251" t="s">
        <v>260</v>
      </c>
      <c r="E4101" s="252" t="s">
        <v>1</v>
      </c>
      <c r="F4101" s="253" t="s">
        <v>3345</v>
      </c>
      <c r="G4101" s="250"/>
      <c r="H4101" s="254">
        <v>2.4900000000000002</v>
      </c>
      <c r="I4101" s="255"/>
      <c r="J4101" s="250"/>
      <c r="K4101" s="250"/>
      <c r="L4101" s="256"/>
      <c r="M4101" s="257"/>
      <c r="N4101" s="258"/>
      <c r="O4101" s="258"/>
      <c r="P4101" s="258"/>
      <c r="Q4101" s="258"/>
      <c r="R4101" s="258"/>
      <c r="S4101" s="258"/>
      <c r="T4101" s="25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60" t="s">
        <v>260</v>
      </c>
      <c r="AU4101" s="260" t="s">
        <v>93</v>
      </c>
      <c r="AV4101" s="13" t="s">
        <v>93</v>
      </c>
      <c r="AW4101" s="13" t="s">
        <v>40</v>
      </c>
      <c r="AX4101" s="13" t="s">
        <v>84</v>
      </c>
      <c r="AY4101" s="260" t="s">
        <v>251</v>
      </c>
    </row>
    <row r="4102" s="13" customFormat="1">
      <c r="A4102" s="13"/>
      <c r="B4102" s="249"/>
      <c r="C4102" s="250"/>
      <c r="D4102" s="251" t="s">
        <v>260</v>
      </c>
      <c r="E4102" s="252" t="s">
        <v>1</v>
      </c>
      <c r="F4102" s="253" t="s">
        <v>3346</v>
      </c>
      <c r="G4102" s="250"/>
      <c r="H4102" s="254">
        <v>25.34</v>
      </c>
      <c r="I4102" s="255"/>
      <c r="J4102" s="250"/>
      <c r="K4102" s="250"/>
      <c r="L4102" s="256"/>
      <c r="M4102" s="257"/>
      <c r="N4102" s="258"/>
      <c r="O4102" s="258"/>
      <c r="P4102" s="258"/>
      <c r="Q4102" s="258"/>
      <c r="R4102" s="258"/>
      <c r="S4102" s="258"/>
      <c r="T4102" s="259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60" t="s">
        <v>260</v>
      </c>
      <c r="AU4102" s="260" t="s">
        <v>93</v>
      </c>
      <c r="AV4102" s="13" t="s">
        <v>93</v>
      </c>
      <c r="AW4102" s="13" t="s">
        <v>40</v>
      </c>
      <c r="AX4102" s="13" t="s">
        <v>84</v>
      </c>
      <c r="AY4102" s="260" t="s">
        <v>251</v>
      </c>
    </row>
    <row r="4103" s="13" customFormat="1">
      <c r="A4103" s="13"/>
      <c r="B4103" s="249"/>
      <c r="C4103" s="250"/>
      <c r="D4103" s="251" t="s">
        <v>260</v>
      </c>
      <c r="E4103" s="252" t="s">
        <v>1</v>
      </c>
      <c r="F4103" s="253" t="s">
        <v>3347</v>
      </c>
      <c r="G4103" s="250"/>
      <c r="H4103" s="254">
        <v>20.940000000000001</v>
      </c>
      <c r="I4103" s="255"/>
      <c r="J4103" s="250"/>
      <c r="K4103" s="250"/>
      <c r="L4103" s="256"/>
      <c r="M4103" s="257"/>
      <c r="N4103" s="258"/>
      <c r="O4103" s="258"/>
      <c r="P4103" s="258"/>
      <c r="Q4103" s="258"/>
      <c r="R4103" s="258"/>
      <c r="S4103" s="258"/>
      <c r="T4103" s="25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60" t="s">
        <v>260</v>
      </c>
      <c r="AU4103" s="260" t="s">
        <v>93</v>
      </c>
      <c r="AV4103" s="13" t="s">
        <v>93</v>
      </c>
      <c r="AW4103" s="13" t="s">
        <v>40</v>
      </c>
      <c r="AX4103" s="13" t="s">
        <v>84</v>
      </c>
      <c r="AY4103" s="260" t="s">
        <v>251</v>
      </c>
    </row>
    <row r="4104" s="13" customFormat="1">
      <c r="A4104" s="13"/>
      <c r="B4104" s="249"/>
      <c r="C4104" s="250"/>
      <c r="D4104" s="251" t="s">
        <v>260</v>
      </c>
      <c r="E4104" s="252" t="s">
        <v>1</v>
      </c>
      <c r="F4104" s="253" t="s">
        <v>3348</v>
      </c>
      <c r="G4104" s="250"/>
      <c r="H4104" s="254">
        <v>25.780000000000001</v>
      </c>
      <c r="I4104" s="255"/>
      <c r="J4104" s="250"/>
      <c r="K4104" s="250"/>
      <c r="L4104" s="256"/>
      <c r="M4104" s="257"/>
      <c r="N4104" s="258"/>
      <c r="O4104" s="258"/>
      <c r="P4104" s="258"/>
      <c r="Q4104" s="258"/>
      <c r="R4104" s="258"/>
      <c r="S4104" s="258"/>
      <c r="T4104" s="25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60" t="s">
        <v>260</v>
      </c>
      <c r="AU4104" s="260" t="s">
        <v>93</v>
      </c>
      <c r="AV4104" s="13" t="s">
        <v>93</v>
      </c>
      <c r="AW4104" s="13" t="s">
        <v>40</v>
      </c>
      <c r="AX4104" s="13" t="s">
        <v>84</v>
      </c>
      <c r="AY4104" s="260" t="s">
        <v>251</v>
      </c>
    </row>
    <row r="4105" s="16" customFormat="1">
      <c r="A4105" s="16"/>
      <c r="B4105" s="283"/>
      <c r="C4105" s="284"/>
      <c r="D4105" s="251" t="s">
        <v>260</v>
      </c>
      <c r="E4105" s="285" t="s">
        <v>1</v>
      </c>
      <c r="F4105" s="286" t="s">
        <v>329</v>
      </c>
      <c r="G4105" s="284"/>
      <c r="H4105" s="287">
        <v>74.549999999999997</v>
      </c>
      <c r="I4105" s="288"/>
      <c r="J4105" s="284"/>
      <c r="K4105" s="284"/>
      <c r="L4105" s="289"/>
      <c r="M4105" s="290"/>
      <c r="N4105" s="291"/>
      <c r="O4105" s="291"/>
      <c r="P4105" s="291"/>
      <c r="Q4105" s="291"/>
      <c r="R4105" s="291"/>
      <c r="S4105" s="291"/>
      <c r="T4105" s="292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T4105" s="293" t="s">
        <v>260</v>
      </c>
      <c r="AU4105" s="293" t="s">
        <v>93</v>
      </c>
      <c r="AV4105" s="16" t="s">
        <v>273</v>
      </c>
      <c r="AW4105" s="16" t="s">
        <v>40</v>
      </c>
      <c r="AX4105" s="16" t="s">
        <v>84</v>
      </c>
      <c r="AY4105" s="293" t="s">
        <v>251</v>
      </c>
    </row>
    <row r="4106" s="15" customFormat="1">
      <c r="A4106" s="15"/>
      <c r="B4106" s="272"/>
      <c r="C4106" s="273"/>
      <c r="D4106" s="251" t="s">
        <v>260</v>
      </c>
      <c r="E4106" s="274" t="s">
        <v>1</v>
      </c>
      <c r="F4106" s="275" t="s">
        <v>631</v>
      </c>
      <c r="G4106" s="273"/>
      <c r="H4106" s="274" t="s">
        <v>1</v>
      </c>
      <c r="I4106" s="276"/>
      <c r="J4106" s="273"/>
      <c r="K4106" s="273"/>
      <c r="L4106" s="277"/>
      <c r="M4106" s="278"/>
      <c r="N4106" s="279"/>
      <c r="O4106" s="279"/>
      <c r="P4106" s="279"/>
      <c r="Q4106" s="279"/>
      <c r="R4106" s="279"/>
      <c r="S4106" s="279"/>
      <c r="T4106" s="280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81" t="s">
        <v>260</v>
      </c>
      <c r="AU4106" s="281" t="s">
        <v>93</v>
      </c>
      <c r="AV4106" s="15" t="s">
        <v>91</v>
      </c>
      <c r="AW4106" s="15" t="s">
        <v>40</v>
      </c>
      <c r="AX4106" s="15" t="s">
        <v>84</v>
      </c>
      <c r="AY4106" s="281" t="s">
        <v>251</v>
      </c>
    </row>
    <row r="4107" s="13" customFormat="1">
      <c r="A4107" s="13"/>
      <c r="B4107" s="249"/>
      <c r="C4107" s="250"/>
      <c r="D4107" s="251" t="s">
        <v>260</v>
      </c>
      <c r="E4107" s="252" t="s">
        <v>1</v>
      </c>
      <c r="F4107" s="253" t="s">
        <v>3349</v>
      </c>
      <c r="G4107" s="250"/>
      <c r="H4107" s="254">
        <v>2.1800000000000002</v>
      </c>
      <c r="I4107" s="255"/>
      <c r="J4107" s="250"/>
      <c r="K4107" s="250"/>
      <c r="L4107" s="256"/>
      <c r="M4107" s="257"/>
      <c r="N4107" s="258"/>
      <c r="O4107" s="258"/>
      <c r="P4107" s="258"/>
      <c r="Q4107" s="258"/>
      <c r="R4107" s="258"/>
      <c r="S4107" s="258"/>
      <c r="T4107" s="25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60" t="s">
        <v>260</v>
      </c>
      <c r="AU4107" s="260" t="s">
        <v>93</v>
      </c>
      <c r="AV4107" s="13" t="s">
        <v>93</v>
      </c>
      <c r="AW4107" s="13" t="s">
        <v>40</v>
      </c>
      <c r="AX4107" s="13" t="s">
        <v>84</v>
      </c>
      <c r="AY4107" s="260" t="s">
        <v>251</v>
      </c>
    </row>
    <row r="4108" s="13" customFormat="1">
      <c r="A4108" s="13"/>
      <c r="B4108" s="249"/>
      <c r="C4108" s="250"/>
      <c r="D4108" s="251" t="s">
        <v>260</v>
      </c>
      <c r="E4108" s="252" t="s">
        <v>1</v>
      </c>
      <c r="F4108" s="253" t="s">
        <v>3350</v>
      </c>
      <c r="G4108" s="250"/>
      <c r="H4108" s="254">
        <v>25.600000000000001</v>
      </c>
      <c r="I4108" s="255"/>
      <c r="J4108" s="250"/>
      <c r="K4108" s="250"/>
      <c r="L4108" s="256"/>
      <c r="M4108" s="257"/>
      <c r="N4108" s="258"/>
      <c r="O4108" s="258"/>
      <c r="P4108" s="258"/>
      <c r="Q4108" s="258"/>
      <c r="R4108" s="258"/>
      <c r="S4108" s="258"/>
      <c r="T4108" s="25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60" t="s">
        <v>260</v>
      </c>
      <c r="AU4108" s="260" t="s">
        <v>93</v>
      </c>
      <c r="AV4108" s="13" t="s">
        <v>93</v>
      </c>
      <c r="AW4108" s="13" t="s">
        <v>40</v>
      </c>
      <c r="AX4108" s="13" t="s">
        <v>84</v>
      </c>
      <c r="AY4108" s="260" t="s">
        <v>251</v>
      </c>
    </row>
    <row r="4109" s="13" customFormat="1">
      <c r="A4109" s="13"/>
      <c r="B4109" s="249"/>
      <c r="C4109" s="250"/>
      <c r="D4109" s="251" t="s">
        <v>260</v>
      </c>
      <c r="E4109" s="252" t="s">
        <v>1</v>
      </c>
      <c r="F4109" s="253" t="s">
        <v>3351</v>
      </c>
      <c r="G4109" s="250"/>
      <c r="H4109" s="254">
        <v>21.09</v>
      </c>
      <c r="I4109" s="255"/>
      <c r="J4109" s="250"/>
      <c r="K4109" s="250"/>
      <c r="L4109" s="256"/>
      <c r="M4109" s="257"/>
      <c r="N4109" s="258"/>
      <c r="O4109" s="258"/>
      <c r="P4109" s="258"/>
      <c r="Q4109" s="258"/>
      <c r="R4109" s="258"/>
      <c r="S4109" s="258"/>
      <c r="T4109" s="25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60" t="s">
        <v>260</v>
      </c>
      <c r="AU4109" s="260" t="s">
        <v>93</v>
      </c>
      <c r="AV4109" s="13" t="s">
        <v>93</v>
      </c>
      <c r="AW4109" s="13" t="s">
        <v>40</v>
      </c>
      <c r="AX4109" s="13" t="s">
        <v>84</v>
      </c>
      <c r="AY4109" s="260" t="s">
        <v>251</v>
      </c>
    </row>
    <row r="4110" s="13" customFormat="1">
      <c r="A4110" s="13"/>
      <c r="B4110" s="249"/>
      <c r="C4110" s="250"/>
      <c r="D4110" s="251" t="s">
        <v>260</v>
      </c>
      <c r="E4110" s="252" t="s">
        <v>1</v>
      </c>
      <c r="F4110" s="253" t="s">
        <v>3352</v>
      </c>
      <c r="G4110" s="250"/>
      <c r="H4110" s="254">
        <v>26.030000000000001</v>
      </c>
      <c r="I4110" s="255"/>
      <c r="J4110" s="250"/>
      <c r="K4110" s="250"/>
      <c r="L4110" s="256"/>
      <c r="M4110" s="257"/>
      <c r="N4110" s="258"/>
      <c r="O4110" s="258"/>
      <c r="P4110" s="258"/>
      <c r="Q4110" s="258"/>
      <c r="R4110" s="258"/>
      <c r="S4110" s="258"/>
      <c r="T4110" s="25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60" t="s">
        <v>260</v>
      </c>
      <c r="AU4110" s="260" t="s">
        <v>93</v>
      </c>
      <c r="AV4110" s="13" t="s">
        <v>93</v>
      </c>
      <c r="AW4110" s="13" t="s">
        <v>40</v>
      </c>
      <c r="AX4110" s="13" t="s">
        <v>84</v>
      </c>
      <c r="AY4110" s="260" t="s">
        <v>251</v>
      </c>
    </row>
    <row r="4111" s="16" customFormat="1">
      <c r="A4111" s="16"/>
      <c r="B4111" s="283"/>
      <c r="C4111" s="284"/>
      <c r="D4111" s="251" t="s">
        <v>260</v>
      </c>
      <c r="E4111" s="285" t="s">
        <v>1</v>
      </c>
      <c r="F4111" s="286" t="s">
        <v>329</v>
      </c>
      <c r="G4111" s="284"/>
      <c r="H4111" s="287">
        <v>74.900000000000006</v>
      </c>
      <c r="I4111" s="288"/>
      <c r="J4111" s="284"/>
      <c r="K4111" s="284"/>
      <c r="L4111" s="289"/>
      <c r="M4111" s="290"/>
      <c r="N4111" s="291"/>
      <c r="O4111" s="291"/>
      <c r="P4111" s="291"/>
      <c r="Q4111" s="291"/>
      <c r="R4111" s="291"/>
      <c r="S4111" s="291"/>
      <c r="T4111" s="292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T4111" s="293" t="s">
        <v>260</v>
      </c>
      <c r="AU4111" s="293" t="s">
        <v>93</v>
      </c>
      <c r="AV4111" s="16" t="s">
        <v>273</v>
      </c>
      <c r="AW4111" s="16" t="s">
        <v>40</v>
      </c>
      <c r="AX4111" s="16" t="s">
        <v>84</v>
      </c>
      <c r="AY4111" s="293" t="s">
        <v>251</v>
      </c>
    </row>
    <row r="4112" s="15" customFormat="1">
      <c r="A4112" s="15"/>
      <c r="B4112" s="272"/>
      <c r="C4112" s="273"/>
      <c r="D4112" s="251" t="s">
        <v>260</v>
      </c>
      <c r="E4112" s="274" t="s">
        <v>1</v>
      </c>
      <c r="F4112" s="275" t="s">
        <v>620</v>
      </c>
      <c r="G4112" s="273"/>
      <c r="H4112" s="274" t="s">
        <v>1</v>
      </c>
      <c r="I4112" s="276"/>
      <c r="J4112" s="273"/>
      <c r="K4112" s="273"/>
      <c r="L4112" s="277"/>
      <c r="M4112" s="278"/>
      <c r="N4112" s="279"/>
      <c r="O4112" s="279"/>
      <c r="P4112" s="279"/>
      <c r="Q4112" s="279"/>
      <c r="R4112" s="279"/>
      <c r="S4112" s="279"/>
      <c r="T4112" s="280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T4112" s="281" t="s">
        <v>260</v>
      </c>
      <c r="AU4112" s="281" t="s">
        <v>93</v>
      </c>
      <c r="AV4112" s="15" t="s">
        <v>91</v>
      </c>
      <c r="AW4112" s="15" t="s">
        <v>40</v>
      </c>
      <c r="AX4112" s="15" t="s">
        <v>84</v>
      </c>
      <c r="AY4112" s="281" t="s">
        <v>251</v>
      </c>
    </row>
    <row r="4113" s="13" customFormat="1">
      <c r="A4113" s="13"/>
      <c r="B4113" s="249"/>
      <c r="C4113" s="250"/>
      <c r="D4113" s="251" t="s">
        <v>260</v>
      </c>
      <c r="E4113" s="252" t="s">
        <v>1</v>
      </c>
      <c r="F4113" s="253" t="s">
        <v>3353</v>
      </c>
      <c r="G4113" s="250"/>
      <c r="H4113" s="254">
        <v>7.6200000000000001</v>
      </c>
      <c r="I4113" s="255"/>
      <c r="J4113" s="250"/>
      <c r="K4113" s="250"/>
      <c r="L4113" s="256"/>
      <c r="M4113" s="257"/>
      <c r="N4113" s="258"/>
      <c r="O4113" s="258"/>
      <c r="P4113" s="258"/>
      <c r="Q4113" s="258"/>
      <c r="R4113" s="258"/>
      <c r="S4113" s="258"/>
      <c r="T4113" s="25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60" t="s">
        <v>260</v>
      </c>
      <c r="AU4113" s="260" t="s">
        <v>93</v>
      </c>
      <c r="AV4113" s="13" t="s">
        <v>93</v>
      </c>
      <c r="AW4113" s="13" t="s">
        <v>40</v>
      </c>
      <c r="AX4113" s="13" t="s">
        <v>84</v>
      </c>
      <c r="AY4113" s="260" t="s">
        <v>251</v>
      </c>
    </row>
    <row r="4114" s="16" customFormat="1">
      <c r="A4114" s="16"/>
      <c r="B4114" s="283"/>
      <c r="C4114" s="284"/>
      <c r="D4114" s="251" t="s">
        <v>260</v>
      </c>
      <c r="E4114" s="285" t="s">
        <v>1</v>
      </c>
      <c r="F4114" s="286" t="s">
        <v>329</v>
      </c>
      <c r="G4114" s="284"/>
      <c r="H4114" s="287">
        <v>7.6200000000000001</v>
      </c>
      <c r="I4114" s="288"/>
      <c r="J4114" s="284"/>
      <c r="K4114" s="284"/>
      <c r="L4114" s="289"/>
      <c r="M4114" s="290"/>
      <c r="N4114" s="291"/>
      <c r="O4114" s="291"/>
      <c r="P4114" s="291"/>
      <c r="Q4114" s="291"/>
      <c r="R4114" s="291"/>
      <c r="S4114" s="291"/>
      <c r="T4114" s="292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T4114" s="293" t="s">
        <v>260</v>
      </c>
      <c r="AU4114" s="293" t="s">
        <v>93</v>
      </c>
      <c r="AV4114" s="16" t="s">
        <v>273</v>
      </c>
      <c r="AW4114" s="16" t="s">
        <v>40</v>
      </c>
      <c r="AX4114" s="16" t="s">
        <v>84</v>
      </c>
      <c r="AY4114" s="293" t="s">
        <v>251</v>
      </c>
    </row>
    <row r="4115" s="15" customFormat="1">
      <c r="A4115" s="15"/>
      <c r="B4115" s="272"/>
      <c r="C4115" s="273"/>
      <c r="D4115" s="251" t="s">
        <v>260</v>
      </c>
      <c r="E4115" s="274" t="s">
        <v>1</v>
      </c>
      <c r="F4115" s="275" t="s">
        <v>3455</v>
      </c>
      <c r="G4115" s="273"/>
      <c r="H4115" s="274" t="s">
        <v>1</v>
      </c>
      <c r="I4115" s="276"/>
      <c r="J4115" s="273"/>
      <c r="K4115" s="273"/>
      <c r="L4115" s="277"/>
      <c r="M4115" s="278"/>
      <c r="N4115" s="279"/>
      <c r="O4115" s="279"/>
      <c r="P4115" s="279"/>
      <c r="Q4115" s="279"/>
      <c r="R4115" s="279"/>
      <c r="S4115" s="279"/>
      <c r="T4115" s="280"/>
      <c r="U4115" s="15"/>
      <c r="V4115" s="15"/>
      <c r="W4115" s="15"/>
      <c r="X4115" s="15"/>
      <c r="Y4115" s="15"/>
      <c r="Z4115" s="15"/>
      <c r="AA4115" s="15"/>
      <c r="AB4115" s="15"/>
      <c r="AC4115" s="15"/>
      <c r="AD4115" s="15"/>
      <c r="AE4115" s="15"/>
      <c r="AT4115" s="281" t="s">
        <v>260</v>
      </c>
      <c r="AU4115" s="281" t="s">
        <v>93</v>
      </c>
      <c r="AV4115" s="15" t="s">
        <v>91</v>
      </c>
      <c r="AW4115" s="15" t="s">
        <v>40</v>
      </c>
      <c r="AX4115" s="15" t="s">
        <v>84</v>
      </c>
      <c r="AY4115" s="281" t="s">
        <v>251</v>
      </c>
    </row>
    <row r="4116" s="15" customFormat="1">
      <c r="A4116" s="15"/>
      <c r="B4116" s="272"/>
      <c r="C4116" s="273"/>
      <c r="D4116" s="251" t="s">
        <v>260</v>
      </c>
      <c r="E4116" s="274" t="s">
        <v>1</v>
      </c>
      <c r="F4116" s="275" t="s">
        <v>325</v>
      </c>
      <c r="G4116" s="273"/>
      <c r="H4116" s="274" t="s">
        <v>1</v>
      </c>
      <c r="I4116" s="276"/>
      <c r="J4116" s="273"/>
      <c r="K4116" s="273"/>
      <c r="L4116" s="277"/>
      <c r="M4116" s="278"/>
      <c r="N4116" s="279"/>
      <c r="O4116" s="279"/>
      <c r="P4116" s="279"/>
      <c r="Q4116" s="279"/>
      <c r="R4116" s="279"/>
      <c r="S4116" s="279"/>
      <c r="T4116" s="280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81" t="s">
        <v>260</v>
      </c>
      <c r="AU4116" s="281" t="s">
        <v>93</v>
      </c>
      <c r="AV4116" s="15" t="s">
        <v>91</v>
      </c>
      <c r="AW4116" s="15" t="s">
        <v>40</v>
      </c>
      <c r="AX4116" s="15" t="s">
        <v>84</v>
      </c>
      <c r="AY4116" s="281" t="s">
        <v>251</v>
      </c>
    </row>
    <row r="4117" s="13" customFormat="1">
      <c r="A4117" s="13"/>
      <c r="B4117" s="249"/>
      <c r="C4117" s="250"/>
      <c r="D4117" s="251" t="s">
        <v>260</v>
      </c>
      <c r="E4117" s="252" t="s">
        <v>1</v>
      </c>
      <c r="F4117" s="253" t="s">
        <v>3456</v>
      </c>
      <c r="G4117" s="250"/>
      <c r="H4117" s="254">
        <v>35.549999999999997</v>
      </c>
      <c r="I4117" s="255"/>
      <c r="J4117" s="250"/>
      <c r="K4117" s="250"/>
      <c r="L4117" s="256"/>
      <c r="M4117" s="257"/>
      <c r="N4117" s="258"/>
      <c r="O4117" s="258"/>
      <c r="P4117" s="258"/>
      <c r="Q4117" s="258"/>
      <c r="R4117" s="258"/>
      <c r="S4117" s="258"/>
      <c r="T4117" s="25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60" t="s">
        <v>260</v>
      </c>
      <c r="AU4117" s="260" t="s">
        <v>93</v>
      </c>
      <c r="AV4117" s="13" t="s">
        <v>93</v>
      </c>
      <c r="AW4117" s="13" t="s">
        <v>40</v>
      </c>
      <c r="AX4117" s="13" t="s">
        <v>84</v>
      </c>
      <c r="AY4117" s="260" t="s">
        <v>251</v>
      </c>
    </row>
    <row r="4118" s="13" customFormat="1">
      <c r="A4118" s="13"/>
      <c r="B4118" s="249"/>
      <c r="C4118" s="250"/>
      <c r="D4118" s="251" t="s">
        <v>260</v>
      </c>
      <c r="E4118" s="252" t="s">
        <v>1</v>
      </c>
      <c r="F4118" s="253" t="s">
        <v>3457</v>
      </c>
      <c r="G4118" s="250"/>
      <c r="H4118" s="254">
        <v>20</v>
      </c>
      <c r="I4118" s="255"/>
      <c r="J4118" s="250"/>
      <c r="K4118" s="250"/>
      <c r="L4118" s="256"/>
      <c r="M4118" s="257"/>
      <c r="N4118" s="258"/>
      <c r="O4118" s="258"/>
      <c r="P4118" s="258"/>
      <c r="Q4118" s="258"/>
      <c r="R4118" s="258"/>
      <c r="S4118" s="258"/>
      <c r="T4118" s="25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60" t="s">
        <v>260</v>
      </c>
      <c r="AU4118" s="260" t="s">
        <v>93</v>
      </c>
      <c r="AV4118" s="13" t="s">
        <v>93</v>
      </c>
      <c r="AW4118" s="13" t="s">
        <v>40</v>
      </c>
      <c r="AX4118" s="13" t="s">
        <v>84</v>
      </c>
      <c r="AY4118" s="260" t="s">
        <v>251</v>
      </c>
    </row>
    <row r="4119" s="13" customFormat="1">
      <c r="A4119" s="13"/>
      <c r="B4119" s="249"/>
      <c r="C4119" s="250"/>
      <c r="D4119" s="251" t="s">
        <v>260</v>
      </c>
      <c r="E4119" s="252" t="s">
        <v>1</v>
      </c>
      <c r="F4119" s="253" t="s">
        <v>3458</v>
      </c>
      <c r="G4119" s="250"/>
      <c r="H4119" s="254">
        <v>16.640000000000001</v>
      </c>
      <c r="I4119" s="255"/>
      <c r="J4119" s="250"/>
      <c r="K4119" s="250"/>
      <c r="L4119" s="256"/>
      <c r="M4119" s="257"/>
      <c r="N4119" s="258"/>
      <c r="O4119" s="258"/>
      <c r="P4119" s="258"/>
      <c r="Q4119" s="258"/>
      <c r="R4119" s="258"/>
      <c r="S4119" s="258"/>
      <c r="T4119" s="25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60" t="s">
        <v>260</v>
      </c>
      <c r="AU4119" s="260" t="s">
        <v>93</v>
      </c>
      <c r="AV4119" s="13" t="s">
        <v>93</v>
      </c>
      <c r="AW4119" s="13" t="s">
        <v>40</v>
      </c>
      <c r="AX4119" s="13" t="s">
        <v>84</v>
      </c>
      <c r="AY4119" s="260" t="s">
        <v>251</v>
      </c>
    </row>
    <row r="4120" s="13" customFormat="1">
      <c r="A4120" s="13"/>
      <c r="B4120" s="249"/>
      <c r="C4120" s="250"/>
      <c r="D4120" s="251" t="s">
        <v>260</v>
      </c>
      <c r="E4120" s="252" t="s">
        <v>1</v>
      </c>
      <c r="F4120" s="253" t="s">
        <v>3459</v>
      </c>
      <c r="G4120" s="250"/>
      <c r="H4120" s="254">
        <v>1.9299999999999999</v>
      </c>
      <c r="I4120" s="255"/>
      <c r="J4120" s="250"/>
      <c r="K4120" s="250"/>
      <c r="L4120" s="256"/>
      <c r="M4120" s="257"/>
      <c r="N4120" s="258"/>
      <c r="O4120" s="258"/>
      <c r="P4120" s="258"/>
      <c r="Q4120" s="258"/>
      <c r="R4120" s="258"/>
      <c r="S4120" s="258"/>
      <c r="T4120" s="25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60" t="s">
        <v>260</v>
      </c>
      <c r="AU4120" s="260" t="s">
        <v>93</v>
      </c>
      <c r="AV4120" s="13" t="s">
        <v>93</v>
      </c>
      <c r="AW4120" s="13" t="s">
        <v>40</v>
      </c>
      <c r="AX4120" s="13" t="s">
        <v>84</v>
      </c>
      <c r="AY4120" s="260" t="s">
        <v>251</v>
      </c>
    </row>
    <row r="4121" s="13" customFormat="1">
      <c r="A4121" s="13"/>
      <c r="B4121" s="249"/>
      <c r="C4121" s="250"/>
      <c r="D4121" s="251" t="s">
        <v>260</v>
      </c>
      <c r="E4121" s="252" t="s">
        <v>1</v>
      </c>
      <c r="F4121" s="253" t="s">
        <v>3460</v>
      </c>
      <c r="G4121" s="250"/>
      <c r="H4121" s="254">
        <v>12.09</v>
      </c>
      <c r="I4121" s="255"/>
      <c r="J4121" s="250"/>
      <c r="K4121" s="250"/>
      <c r="L4121" s="256"/>
      <c r="M4121" s="257"/>
      <c r="N4121" s="258"/>
      <c r="O4121" s="258"/>
      <c r="P4121" s="258"/>
      <c r="Q4121" s="258"/>
      <c r="R4121" s="258"/>
      <c r="S4121" s="258"/>
      <c r="T4121" s="25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60" t="s">
        <v>260</v>
      </c>
      <c r="AU4121" s="260" t="s">
        <v>93</v>
      </c>
      <c r="AV4121" s="13" t="s">
        <v>93</v>
      </c>
      <c r="AW4121" s="13" t="s">
        <v>40</v>
      </c>
      <c r="AX4121" s="13" t="s">
        <v>84</v>
      </c>
      <c r="AY4121" s="260" t="s">
        <v>251</v>
      </c>
    </row>
    <row r="4122" s="16" customFormat="1">
      <c r="A4122" s="16"/>
      <c r="B4122" s="283"/>
      <c r="C4122" s="284"/>
      <c r="D4122" s="251" t="s">
        <v>260</v>
      </c>
      <c r="E4122" s="285" t="s">
        <v>1</v>
      </c>
      <c r="F4122" s="286" t="s">
        <v>329</v>
      </c>
      <c r="G4122" s="284"/>
      <c r="H4122" s="287">
        <v>86.209999999999994</v>
      </c>
      <c r="I4122" s="288"/>
      <c r="J4122" s="284"/>
      <c r="K4122" s="284"/>
      <c r="L4122" s="289"/>
      <c r="M4122" s="290"/>
      <c r="N4122" s="291"/>
      <c r="O4122" s="291"/>
      <c r="P4122" s="291"/>
      <c r="Q4122" s="291"/>
      <c r="R4122" s="291"/>
      <c r="S4122" s="291"/>
      <c r="T4122" s="292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T4122" s="293" t="s">
        <v>260</v>
      </c>
      <c r="AU4122" s="293" t="s">
        <v>93</v>
      </c>
      <c r="AV4122" s="16" t="s">
        <v>273</v>
      </c>
      <c r="AW4122" s="16" t="s">
        <v>40</v>
      </c>
      <c r="AX4122" s="16" t="s">
        <v>84</v>
      </c>
      <c r="AY4122" s="293" t="s">
        <v>251</v>
      </c>
    </row>
    <row r="4123" s="15" customFormat="1">
      <c r="A4123" s="15"/>
      <c r="B4123" s="272"/>
      <c r="C4123" s="273"/>
      <c r="D4123" s="251" t="s">
        <v>260</v>
      </c>
      <c r="E4123" s="274" t="s">
        <v>1</v>
      </c>
      <c r="F4123" s="275" t="s">
        <v>3461</v>
      </c>
      <c r="G4123" s="273"/>
      <c r="H4123" s="274" t="s">
        <v>1</v>
      </c>
      <c r="I4123" s="276"/>
      <c r="J4123" s="273"/>
      <c r="K4123" s="273"/>
      <c r="L4123" s="277"/>
      <c r="M4123" s="278"/>
      <c r="N4123" s="279"/>
      <c r="O4123" s="279"/>
      <c r="P4123" s="279"/>
      <c r="Q4123" s="279"/>
      <c r="R4123" s="279"/>
      <c r="S4123" s="279"/>
      <c r="T4123" s="280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/>
      <c r="AT4123" s="281" t="s">
        <v>260</v>
      </c>
      <c r="AU4123" s="281" t="s">
        <v>93</v>
      </c>
      <c r="AV4123" s="15" t="s">
        <v>91</v>
      </c>
      <c r="AW4123" s="15" t="s">
        <v>40</v>
      </c>
      <c r="AX4123" s="15" t="s">
        <v>84</v>
      </c>
      <c r="AY4123" s="281" t="s">
        <v>251</v>
      </c>
    </row>
    <row r="4124" s="15" customFormat="1">
      <c r="A4124" s="15"/>
      <c r="B4124" s="272"/>
      <c r="C4124" s="273"/>
      <c r="D4124" s="251" t="s">
        <v>260</v>
      </c>
      <c r="E4124" s="274" t="s">
        <v>1</v>
      </c>
      <c r="F4124" s="275" t="s">
        <v>325</v>
      </c>
      <c r="G4124" s="273"/>
      <c r="H4124" s="274" t="s">
        <v>1</v>
      </c>
      <c r="I4124" s="276"/>
      <c r="J4124" s="273"/>
      <c r="K4124" s="273"/>
      <c r="L4124" s="277"/>
      <c r="M4124" s="278"/>
      <c r="N4124" s="279"/>
      <c r="O4124" s="279"/>
      <c r="P4124" s="279"/>
      <c r="Q4124" s="279"/>
      <c r="R4124" s="279"/>
      <c r="S4124" s="279"/>
      <c r="T4124" s="280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5"/>
      <c r="AE4124" s="15"/>
      <c r="AT4124" s="281" t="s">
        <v>260</v>
      </c>
      <c r="AU4124" s="281" t="s">
        <v>93</v>
      </c>
      <c r="AV4124" s="15" t="s">
        <v>91</v>
      </c>
      <c r="AW4124" s="15" t="s">
        <v>40</v>
      </c>
      <c r="AX4124" s="15" t="s">
        <v>84</v>
      </c>
      <c r="AY4124" s="281" t="s">
        <v>251</v>
      </c>
    </row>
    <row r="4125" s="13" customFormat="1">
      <c r="A4125" s="13"/>
      <c r="B4125" s="249"/>
      <c r="C4125" s="250"/>
      <c r="D4125" s="251" t="s">
        <v>260</v>
      </c>
      <c r="E4125" s="252" t="s">
        <v>1</v>
      </c>
      <c r="F4125" s="253" t="s">
        <v>3462</v>
      </c>
      <c r="G4125" s="250"/>
      <c r="H4125" s="254">
        <v>9.7300000000000004</v>
      </c>
      <c r="I4125" s="255"/>
      <c r="J4125" s="250"/>
      <c r="K4125" s="250"/>
      <c r="L4125" s="256"/>
      <c r="M4125" s="257"/>
      <c r="N4125" s="258"/>
      <c r="O4125" s="258"/>
      <c r="P4125" s="258"/>
      <c r="Q4125" s="258"/>
      <c r="R4125" s="258"/>
      <c r="S4125" s="258"/>
      <c r="T4125" s="25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60" t="s">
        <v>260</v>
      </c>
      <c r="AU4125" s="260" t="s">
        <v>93</v>
      </c>
      <c r="AV4125" s="13" t="s">
        <v>93</v>
      </c>
      <c r="AW4125" s="13" t="s">
        <v>40</v>
      </c>
      <c r="AX4125" s="13" t="s">
        <v>84</v>
      </c>
      <c r="AY4125" s="260" t="s">
        <v>251</v>
      </c>
    </row>
    <row r="4126" s="13" customFormat="1">
      <c r="A4126" s="13"/>
      <c r="B4126" s="249"/>
      <c r="C4126" s="250"/>
      <c r="D4126" s="251" t="s">
        <v>260</v>
      </c>
      <c r="E4126" s="252" t="s">
        <v>1</v>
      </c>
      <c r="F4126" s="253" t="s">
        <v>3463</v>
      </c>
      <c r="G4126" s="250"/>
      <c r="H4126" s="254">
        <v>3.98</v>
      </c>
      <c r="I4126" s="255"/>
      <c r="J4126" s="250"/>
      <c r="K4126" s="250"/>
      <c r="L4126" s="256"/>
      <c r="M4126" s="257"/>
      <c r="N4126" s="258"/>
      <c r="O4126" s="258"/>
      <c r="P4126" s="258"/>
      <c r="Q4126" s="258"/>
      <c r="R4126" s="258"/>
      <c r="S4126" s="258"/>
      <c r="T4126" s="25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60" t="s">
        <v>260</v>
      </c>
      <c r="AU4126" s="260" t="s">
        <v>93</v>
      </c>
      <c r="AV4126" s="13" t="s">
        <v>93</v>
      </c>
      <c r="AW4126" s="13" t="s">
        <v>40</v>
      </c>
      <c r="AX4126" s="13" t="s">
        <v>84</v>
      </c>
      <c r="AY4126" s="260" t="s">
        <v>251</v>
      </c>
    </row>
    <row r="4127" s="13" customFormat="1">
      <c r="A4127" s="13"/>
      <c r="B4127" s="249"/>
      <c r="C4127" s="250"/>
      <c r="D4127" s="251" t="s">
        <v>260</v>
      </c>
      <c r="E4127" s="252" t="s">
        <v>1</v>
      </c>
      <c r="F4127" s="253" t="s">
        <v>3464</v>
      </c>
      <c r="G4127" s="250"/>
      <c r="H4127" s="254">
        <v>3.46</v>
      </c>
      <c r="I4127" s="255"/>
      <c r="J4127" s="250"/>
      <c r="K4127" s="250"/>
      <c r="L4127" s="256"/>
      <c r="M4127" s="257"/>
      <c r="N4127" s="258"/>
      <c r="O4127" s="258"/>
      <c r="P4127" s="258"/>
      <c r="Q4127" s="258"/>
      <c r="R4127" s="258"/>
      <c r="S4127" s="258"/>
      <c r="T4127" s="25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60" t="s">
        <v>260</v>
      </c>
      <c r="AU4127" s="260" t="s">
        <v>93</v>
      </c>
      <c r="AV4127" s="13" t="s">
        <v>93</v>
      </c>
      <c r="AW4127" s="13" t="s">
        <v>40</v>
      </c>
      <c r="AX4127" s="13" t="s">
        <v>84</v>
      </c>
      <c r="AY4127" s="260" t="s">
        <v>251</v>
      </c>
    </row>
    <row r="4128" s="16" customFormat="1">
      <c r="A4128" s="16"/>
      <c r="B4128" s="283"/>
      <c r="C4128" s="284"/>
      <c r="D4128" s="251" t="s">
        <v>260</v>
      </c>
      <c r="E4128" s="285" t="s">
        <v>1</v>
      </c>
      <c r="F4128" s="286" t="s">
        <v>329</v>
      </c>
      <c r="G4128" s="284"/>
      <c r="H4128" s="287">
        <v>17.170000000000002</v>
      </c>
      <c r="I4128" s="288"/>
      <c r="J4128" s="284"/>
      <c r="K4128" s="284"/>
      <c r="L4128" s="289"/>
      <c r="M4128" s="290"/>
      <c r="N4128" s="291"/>
      <c r="O4128" s="291"/>
      <c r="P4128" s="291"/>
      <c r="Q4128" s="291"/>
      <c r="R4128" s="291"/>
      <c r="S4128" s="291"/>
      <c r="T4128" s="292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T4128" s="293" t="s">
        <v>260</v>
      </c>
      <c r="AU4128" s="293" t="s">
        <v>93</v>
      </c>
      <c r="AV4128" s="16" t="s">
        <v>273</v>
      </c>
      <c r="AW4128" s="16" t="s">
        <v>40</v>
      </c>
      <c r="AX4128" s="16" t="s">
        <v>84</v>
      </c>
      <c r="AY4128" s="293" t="s">
        <v>251</v>
      </c>
    </row>
    <row r="4129" s="14" customFormat="1">
      <c r="A4129" s="14"/>
      <c r="B4129" s="261"/>
      <c r="C4129" s="262"/>
      <c r="D4129" s="251" t="s">
        <v>260</v>
      </c>
      <c r="E4129" s="263" t="s">
        <v>1</v>
      </c>
      <c r="F4129" s="264" t="s">
        <v>262</v>
      </c>
      <c r="G4129" s="262"/>
      <c r="H4129" s="265">
        <v>521.42999999999995</v>
      </c>
      <c r="I4129" s="266"/>
      <c r="J4129" s="262"/>
      <c r="K4129" s="262"/>
      <c r="L4129" s="267"/>
      <c r="M4129" s="268"/>
      <c r="N4129" s="269"/>
      <c r="O4129" s="269"/>
      <c r="P4129" s="269"/>
      <c r="Q4129" s="269"/>
      <c r="R4129" s="269"/>
      <c r="S4129" s="269"/>
      <c r="T4129" s="270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71" t="s">
        <v>260</v>
      </c>
      <c r="AU4129" s="271" t="s">
        <v>93</v>
      </c>
      <c r="AV4129" s="14" t="s">
        <v>257</v>
      </c>
      <c r="AW4129" s="14" t="s">
        <v>40</v>
      </c>
      <c r="AX4129" s="14" t="s">
        <v>91</v>
      </c>
      <c r="AY4129" s="271" t="s">
        <v>251</v>
      </c>
    </row>
    <row r="4130" s="13" customFormat="1">
      <c r="A4130" s="13"/>
      <c r="B4130" s="249"/>
      <c r="C4130" s="250"/>
      <c r="D4130" s="251" t="s">
        <v>260</v>
      </c>
      <c r="E4130" s="250"/>
      <c r="F4130" s="253" t="s">
        <v>3575</v>
      </c>
      <c r="G4130" s="250"/>
      <c r="H4130" s="254">
        <v>599.64499999999998</v>
      </c>
      <c r="I4130" s="255"/>
      <c r="J4130" s="250"/>
      <c r="K4130" s="250"/>
      <c r="L4130" s="256"/>
      <c r="M4130" s="257"/>
      <c r="N4130" s="258"/>
      <c r="O4130" s="258"/>
      <c r="P4130" s="258"/>
      <c r="Q4130" s="258"/>
      <c r="R4130" s="258"/>
      <c r="S4130" s="258"/>
      <c r="T4130" s="25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60" t="s">
        <v>260</v>
      </c>
      <c r="AU4130" s="260" t="s">
        <v>93</v>
      </c>
      <c r="AV4130" s="13" t="s">
        <v>93</v>
      </c>
      <c r="AW4130" s="13" t="s">
        <v>4</v>
      </c>
      <c r="AX4130" s="13" t="s">
        <v>91</v>
      </c>
      <c r="AY4130" s="260" t="s">
        <v>251</v>
      </c>
    </row>
    <row r="4131" s="2" customFormat="1" ht="37.8" customHeight="1">
      <c r="A4131" s="41"/>
      <c r="B4131" s="42"/>
      <c r="C4131" s="294" t="s">
        <v>3576</v>
      </c>
      <c r="D4131" s="294" t="s">
        <v>338</v>
      </c>
      <c r="E4131" s="295" t="s">
        <v>3577</v>
      </c>
      <c r="F4131" s="296" t="s">
        <v>3578</v>
      </c>
      <c r="G4131" s="297" t="s">
        <v>389</v>
      </c>
      <c r="H4131" s="298">
        <v>81.789000000000001</v>
      </c>
      <c r="I4131" s="299"/>
      <c r="J4131" s="300">
        <f>ROUND(I4131*H4131,2)</f>
        <v>0</v>
      </c>
      <c r="K4131" s="301"/>
      <c r="L4131" s="302"/>
      <c r="M4131" s="303" t="s">
        <v>1</v>
      </c>
      <c r="N4131" s="304" t="s">
        <v>49</v>
      </c>
      <c r="O4131" s="94"/>
      <c r="P4131" s="240">
        <f>O4131*H4131</f>
        <v>0</v>
      </c>
      <c r="Q4131" s="240">
        <v>0.021999999999999999</v>
      </c>
      <c r="R4131" s="240">
        <f>Q4131*H4131</f>
        <v>1.799358</v>
      </c>
      <c r="S4131" s="240">
        <v>0</v>
      </c>
      <c r="T4131" s="241">
        <f>S4131*H4131</f>
        <v>0</v>
      </c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R4131" s="242" t="s">
        <v>364</v>
      </c>
      <c r="AT4131" s="242" t="s">
        <v>338</v>
      </c>
      <c r="AU4131" s="242" t="s">
        <v>93</v>
      </c>
      <c r="AY4131" s="19" t="s">
        <v>251</v>
      </c>
      <c r="BE4131" s="243">
        <f>IF(N4131="základní",J4131,0)</f>
        <v>0</v>
      </c>
      <c r="BF4131" s="243">
        <f>IF(N4131="snížená",J4131,0)</f>
        <v>0</v>
      </c>
      <c r="BG4131" s="243">
        <f>IF(N4131="zákl. přenesená",J4131,0)</f>
        <v>0</v>
      </c>
      <c r="BH4131" s="243">
        <f>IF(N4131="sníž. přenesená",J4131,0)</f>
        <v>0</v>
      </c>
      <c r="BI4131" s="243">
        <f>IF(N4131="nulová",J4131,0)</f>
        <v>0</v>
      </c>
      <c r="BJ4131" s="19" t="s">
        <v>91</v>
      </c>
      <c r="BK4131" s="243">
        <f>ROUND(I4131*H4131,2)</f>
        <v>0</v>
      </c>
      <c r="BL4131" s="19" t="s">
        <v>304</v>
      </c>
      <c r="BM4131" s="242" t="s">
        <v>3579</v>
      </c>
    </row>
    <row r="4132" s="2" customFormat="1">
      <c r="A4132" s="41"/>
      <c r="B4132" s="42"/>
      <c r="C4132" s="43"/>
      <c r="D4132" s="251" t="s">
        <v>289</v>
      </c>
      <c r="E4132" s="43"/>
      <c r="F4132" s="282" t="s">
        <v>3574</v>
      </c>
      <c r="G4132" s="43"/>
      <c r="H4132" s="43"/>
      <c r="I4132" s="246"/>
      <c r="J4132" s="43"/>
      <c r="K4132" s="43"/>
      <c r="L4132" s="47"/>
      <c r="M4132" s="247"/>
      <c r="N4132" s="248"/>
      <c r="O4132" s="94"/>
      <c r="P4132" s="94"/>
      <c r="Q4132" s="94"/>
      <c r="R4132" s="94"/>
      <c r="S4132" s="94"/>
      <c r="T4132" s="95"/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T4132" s="19" t="s">
        <v>289</v>
      </c>
      <c r="AU4132" s="19" t="s">
        <v>93</v>
      </c>
    </row>
    <row r="4133" s="15" customFormat="1">
      <c r="A4133" s="15"/>
      <c r="B4133" s="272"/>
      <c r="C4133" s="273"/>
      <c r="D4133" s="251" t="s">
        <v>260</v>
      </c>
      <c r="E4133" s="274" t="s">
        <v>1</v>
      </c>
      <c r="F4133" s="275" t="s">
        <v>3470</v>
      </c>
      <c r="G4133" s="273"/>
      <c r="H4133" s="274" t="s">
        <v>1</v>
      </c>
      <c r="I4133" s="276"/>
      <c r="J4133" s="273"/>
      <c r="K4133" s="273"/>
      <c r="L4133" s="277"/>
      <c r="M4133" s="278"/>
      <c r="N4133" s="279"/>
      <c r="O4133" s="279"/>
      <c r="P4133" s="279"/>
      <c r="Q4133" s="279"/>
      <c r="R4133" s="279"/>
      <c r="S4133" s="279"/>
      <c r="T4133" s="280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81" t="s">
        <v>260</v>
      </c>
      <c r="AU4133" s="281" t="s">
        <v>93</v>
      </c>
      <c r="AV4133" s="15" t="s">
        <v>91</v>
      </c>
      <c r="AW4133" s="15" t="s">
        <v>40</v>
      </c>
      <c r="AX4133" s="15" t="s">
        <v>84</v>
      </c>
      <c r="AY4133" s="281" t="s">
        <v>251</v>
      </c>
    </row>
    <row r="4134" s="13" customFormat="1">
      <c r="A4134" s="13"/>
      <c r="B4134" s="249"/>
      <c r="C4134" s="250"/>
      <c r="D4134" s="251" t="s">
        <v>260</v>
      </c>
      <c r="E4134" s="252" t="s">
        <v>1</v>
      </c>
      <c r="F4134" s="253" t="s">
        <v>3580</v>
      </c>
      <c r="G4134" s="250"/>
      <c r="H4134" s="254">
        <v>8.8320000000000007</v>
      </c>
      <c r="I4134" s="255"/>
      <c r="J4134" s="250"/>
      <c r="K4134" s="250"/>
      <c r="L4134" s="256"/>
      <c r="M4134" s="257"/>
      <c r="N4134" s="258"/>
      <c r="O4134" s="258"/>
      <c r="P4134" s="258"/>
      <c r="Q4134" s="258"/>
      <c r="R4134" s="258"/>
      <c r="S4134" s="258"/>
      <c r="T4134" s="25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60" t="s">
        <v>260</v>
      </c>
      <c r="AU4134" s="260" t="s">
        <v>93</v>
      </c>
      <c r="AV4134" s="13" t="s">
        <v>93</v>
      </c>
      <c r="AW4134" s="13" t="s">
        <v>40</v>
      </c>
      <c r="AX4134" s="13" t="s">
        <v>84</v>
      </c>
      <c r="AY4134" s="260" t="s">
        <v>251</v>
      </c>
    </row>
    <row r="4135" s="13" customFormat="1">
      <c r="A4135" s="13"/>
      <c r="B4135" s="249"/>
      <c r="C4135" s="250"/>
      <c r="D4135" s="251" t="s">
        <v>260</v>
      </c>
      <c r="E4135" s="252" t="s">
        <v>1</v>
      </c>
      <c r="F4135" s="253" t="s">
        <v>3581</v>
      </c>
      <c r="G4135" s="250"/>
      <c r="H4135" s="254">
        <v>8.9949999999999992</v>
      </c>
      <c r="I4135" s="255"/>
      <c r="J4135" s="250"/>
      <c r="K4135" s="250"/>
      <c r="L4135" s="256"/>
      <c r="M4135" s="257"/>
      <c r="N4135" s="258"/>
      <c r="O4135" s="258"/>
      <c r="P4135" s="258"/>
      <c r="Q4135" s="258"/>
      <c r="R4135" s="258"/>
      <c r="S4135" s="258"/>
      <c r="T4135" s="25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60" t="s">
        <v>260</v>
      </c>
      <c r="AU4135" s="260" t="s">
        <v>93</v>
      </c>
      <c r="AV4135" s="13" t="s">
        <v>93</v>
      </c>
      <c r="AW4135" s="13" t="s">
        <v>40</v>
      </c>
      <c r="AX4135" s="13" t="s">
        <v>84</v>
      </c>
      <c r="AY4135" s="260" t="s">
        <v>251</v>
      </c>
    </row>
    <row r="4136" s="13" customFormat="1">
      <c r="A4136" s="13"/>
      <c r="B4136" s="249"/>
      <c r="C4136" s="250"/>
      <c r="D4136" s="251" t="s">
        <v>260</v>
      </c>
      <c r="E4136" s="252" t="s">
        <v>1</v>
      </c>
      <c r="F4136" s="253" t="s">
        <v>3582</v>
      </c>
      <c r="G4136" s="250"/>
      <c r="H4136" s="254">
        <v>8.8989999999999991</v>
      </c>
      <c r="I4136" s="255"/>
      <c r="J4136" s="250"/>
      <c r="K4136" s="250"/>
      <c r="L4136" s="256"/>
      <c r="M4136" s="257"/>
      <c r="N4136" s="258"/>
      <c r="O4136" s="258"/>
      <c r="P4136" s="258"/>
      <c r="Q4136" s="258"/>
      <c r="R4136" s="258"/>
      <c r="S4136" s="258"/>
      <c r="T4136" s="25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60" t="s">
        <v>260</v>
      </c>
      <c r="AU4136" s="260" t="s">
        <v>93</v>
      </c>
      <c r="AV4136" s="13" t="s">
        <v>93</v>
      </c>
      <c r="AW4136" s="13" t="s">
        <v>40</v>
      </c>
      <c r="AX4136" s="13" t="s">
        <v>84</v>
      </c>
      <c r="AY4136" s="260" t="s">
        <v>251</v>
      </c>
    </row>
    <row r="4137" s="13" customFormat="1">
      <c r="A4137" s="13"/>
      <c r="B4137" s="249"/>
      <c r="C4137" s="250"/>
      <c r="D4137" s="251" t="s">
        <v>260</v>
      </c>
      <c r="E4137" s="252" t="s">
        <v>1</v>
      </c>
      <c r="F4137" s="253" t="s">
        <v>3583</v>
      </c>
      <c r="G4137" s="250"/>
      <c r="H4137" s="254">
        <v>8.8989999999999991</v>
      </c>
      <c r="I4137" s="255"/>
      <c r="J4137" s="250"/>
      <c r="K4137" s="250"/>
      <c r="L4137" s="256"/>
      <c r="M4137" s="257"/>
      <c r="N4137" s="258"/>
      <c r="O4137" s="258"/>
      <c r="P4137" s="258"/>
      <c r="Q4137" s="258"/>
      <c r="R4137" s="258"/>
      <c r="S4137" s="258"/>
      <c r="T4137" s="25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60" t="s">
        <v>260</v>
      </c>
      <c r="AU4137" s="260" t="s">
        <v>93</v>
      </c>
      <c r="AV4137" s="13" t="s">
        <v>93</v>
      </c>
      <c r="AW4137" s="13" t="s">
        <v>40</v>
      </c>
      <c r="AX4137" s="13" t="s">
        <v>84</v>
      </c>
      <c r="AY4137" s="260" t="s">
        <v>251</v>
      </c>
    </row>
    <row r="4138" s="13" customFormat="1">
      <c r="A4138" s="13"/>
      <c r="B4138" s="249"/>
      <c r="C4138" s="250"/>
      <c r="D4138" s="251" t="s">
        <v>260</v>
      </c>
      <c r="E4138" s="252" t="s">
        <v>1</v>
      </c>
      <c r="F4138" s="253" t="s">
        <v>3584</v>
      </c>
      <c r="G4138" s="250"/>
      <c r="H4138" s="254">
        <v>8.8989999999999991</v>
      </c>
      <c r="I4138" s="255"/>
      <c r="J4138" s="250"/>
      <c r="K4138" s="250"/>
      <c r="L4138" s="256"/>
      <c r="M4138" s="257"/>
      <c r="N4138" s="258"/>
      <c r="O4138" s="258"/>
      <c r="P4138" s="258"/>
      <c r="Q4138" s="258"/>
      <c r="R4138" s="258"/>
      <c r="S4138" s="258"/>
      <c r="T4138" s="259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60" t="s">
        <v>260</v>
      </c>
      <c r="AU4138" s="260" t="s">
        <v>93</v>
      </c>
      <c r="AV4138" s="13" t="s">
        <v>93</v>
      </c>
      <c r="AW4138" s="13" t="s">
        <v>40</v>
      </c>
      <c r="AX4138" s="13" t="s">
        <v>84</v>
      </c>
      <c r="AY4138" s="260" t="s">
        <v>251</v>
      </c>
    </row>
    <row r="4139" s="13" customFormat="1">
      <c r="A4139" s="13"/>
      <c r="B4139" s="249"/>
      <c r="C4139" s="250"/>
      <c r="D4139" s="251" t="s">
        <v>260</v>
      </c>
      <c r="E4139" s="252" t="s">
        <v>1</v>
      </c>
      <c r="F4139" s="253" t="s">
        <v>3585</v>
      </c>
      <c r="G4139" s="250"/>
      <c r="H4139" s="254">
        <v>6.7809999999999997</v>
      </c>
      <c r="I4139" s="255"/>
      <c r="J4139" s="250"/>
      <c r="K4139" s="250"/>
      <c r="L4139" s="256"/>
      <c r="M4139" s="257"/>
      <c r="N4139" s="258"/>
      <c r="O4139" s="258"/>
      <c r="P4139" s="258"/>
      <c r="Q4139" s="258"/>
      <c r="R4139" s="258"/>
      <c r="S4139" s="258"/>
      <c r="T4139" s="25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60" t="s">
        <v>260</v>
      </c>
      <c r="AU4139" s="260" t="s">
        <v>93</v>
      </c>
      <c r="AV4139" s="13" t="s">
        <v>93</v>
      </c>
      <c r="AW4139" s="13" t="s">
        <v>40</v>
      </c>
      <c r="AX4139" s="13" t="s">
        <v>84</v>
      </c>
      <c r="AY4139" s="260" t="s">
        <v>251</v>
      </c>
    </row>
    <row r="4140" s="16" customFormat="1">
      <c r="A4140" s="16"/>
      <c r="B4140" s="283"/>
      <c r="C4140" s="284"/>
      <c r="D4140" s="251" t="s">
        <v>260</v>
      </c>
      <c r="E4140" s="285" t="s">
        <v>1</v>
      </c>
      <c r="F4140" s="286" t="s">
        <v>329</v>
      </c>
      <c r="G4140" s="284"/>
      <c r="H4140" s="287">
        <v>51.305</v>
      </c>
      <c r="I4140" s="288"/>
      <c r="J4140" s="284"/>
      <c r="K4140" s="284"/>
      <c r="L4140" s="289"/>
      <c r="M4140" s="290"/>
      <c r="N4140" s="291"/>
      <c r="O4140" s="291"/>
      <c r="P4140" s="291"/>
      <c r="Q4140" s="291"/>
      <c r="R4140" s="291"/>
      <c r="S4140" s="291"/>
      <c r="T4140" s="292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T4140" s="293" t="s">
        <v>260</v>
      </c>
      <c r="AU4140" s="293" t="s">
        <v>93</v>
      </c>
      <c r="AV4140" s="16" t="s">
        <v>273</v>
      </c>
      <c r="AW4140" s="16" t="s">
        <v>40</v>
      </c>
      <c r="AX4140" s="16" t="s">
        <v>84</v>
      </c>
      <c r="AY4140" s="293" t="s">
        <v>251</v>
      </c>
    </row>
    <row r="4141" s="15" customFormat="1">
      <c r="A4141" s="15"/>
      <c r="B4141" s="272"/>
      <c r="C4141" s="273"/>
      <c r="D4141" s="251" t="s">
        <v>260</v>
      </c>
      <c r="E4141" s="274" t="s">
        <v>1</v>
      </c>
      <c r="F4141" s="275" t="s">
        <v>1701</v>
      </c>
      <c r="G4141" s="273"/>
      <c r="H4141" s="274" t="s">
        <v>1</v>
      </c>
      <c r="I4141" s="276"/>
      <c r="J4141" s="273"/>
      <c r="K4141" s="273"/>
      <c r="L4141" s="277"/>
      <c r="M4141" s="278"/>
      <c r="N4141" s="279"/>
      <c r="O4141" s="279"/>
      <c r="P4141" s="279"/>
      <c r="Q4141" s="279"/>
      <c r="R4141" s="279"/>
      <c r="S4141" s="279"/>
      <c r="T4141" s="280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/>
      <c r="AT4141" s="281" t="s">
        <v>260</v>
      </c>
      <c r="AU4141" s="281" t="s">
        <v>93</v>
      </c>
      <c r="AV4141" s="15" t="s">
        <v>91</v>
      </c>
      <c r="AW4141" s="15" t="s">
        <v>40</v>
      </c>
      <c r="AX4141" s="15" t="s">
        <v>84</v>
      </c>
      <c r="AY4141" s="281" t="s">
        <v>251</v>
      </c>
    </row>
    <row r="4142" s="13" customFormat="1">
      <c r="A4142" s="13"/>
      <c r="B4142" s="249"/>
      <c r="C4142" s="250"/>
      <c r="D4142" s="251" t="s">
        <v>260</v>
      </c>
      <c r="E4142" s="252" t="s">
        <v>1</v>
      </c>
      <c r="F4142" s="253" t="s">
        <v>1702</v>
      </c>
      <c r="G4142" s="250"/>
      <c r="H4142" s="254">
        <v>2.9009999999999998</v>
      </c>
      <c r="I4142" s="255"/>
      <c r="J4142" s="250"/>
      <c r="K4142" s="250"/>
      <c r="L4142" s="256"/>
      <c r="M4142" s="257"/>
      <c r="N4142" s="258"/>
      <c r="O4142" s="258"/>
      <c r="P4142" s="258"/>
      <c r="Q4142" s="258"/>
      <c r="R4142" s="258"/>
      <c r="S4142" s="258"/>
      <c r="T4142" s="25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60" t="s">
        <v>260</v>
      </c>
      <c r="AU4142" s="260" t="s">
        <v>93</v>
      </c>
      <c r="AV4142" s="13" t="s">
        <v>93</v>
      </c>
      <c r="AW4142" s="13" t="s">
        <v>40</v>
      </c>
      <c r="AX4142" s="13" t="s">
        <v>84</v>
      </c>
      <c r="AY4142" s="260" t="s">
        <v>251</v>
      </c>
    </row>
    <row r="4143" s="13" customFormat="1">
      <c r="A4143" s="13"/>
      <c r="B4143" s="249"/>
      <c r="C4143" s="250"/>
      <c r="D4143" s="251" t="s">
        <v>260</v>
      </c>
      <c r="E4143" s="252" t="s">
        <v>1</v>
      </c>
      <c r="F4143" s="253" t="s">
        <v>1703</v>
      </c>
      <c r="G4143" s="250"/>
      <c r="H4143" s="254">
        <v>3.452</v>
      </c>
      <c r="I4143" s="255"/>
      <c r="J4143" s="250"/>
      <c r="K4143" s="250"/>
      <c r="L4143" s="256"/>
      <c r="M4143" s="257"/>
      <c r="N4143" s="258"/>
      <c r="O4143" s="258"/>
      <c r="P4143" s="258"/>
      <c r="Q4143" s="258"/>
      <c r="R4143" s="258"/>
      <c r="S4143" s="258"/>
      <c r="T4143" s="25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60" t="s">
        <v>260</v>
      </c>
      <c r="AU4143" s="260" t="s">
        <v>93</v>
      </c>
      <c r="AV4143" s="13" t="s">
        <v>93</v>
      </c>
      <c r="AW4143" s="13" t="s">
        <v>40</v>
      </c>
      <c r="AX4143" s="13" t="s">
        <v>84</v>
      </c>
      <c r="AY4143" s="260" t="s">
        <v>251</v>
      </c>
    </row>
    <row r="4144" s="13" customFormat="1">
      <c r="A4144" s="13"/>
      <c r="B4144" s="249"/>
      <c r="C4144" s="250"/>
      <c r="D4144" s="251" t="s">
        <v>260</v>
      </c>
      <c r="E4144" s="252" t="s">
        <v>1</v>
      </c>
      <c r="F4144" s="253" t="s">
        <v>1704</v>
      </c>
      <c r="G4144" s="250"/>
      <c r="H4144" s="254">
        <v>3.452</v>
      </c>
      <c r="I4144" s="255"/>
      <c r="J4144" s="250"/>
      <c r="K4144" s="250"/>
      <c r="L4144" s="256"/>
      <c r="M4144" s="257"/>
      <c r="N4144" s="258"/>
      <c r="O4144" s="258"/>
      <c r="P4144" s="258"/>
      <c r="Q4144" s="258"/>
      <c r="R4144" s="258"/>
      <c r="S4144" s="258"/>
      <c r="T4144" s="25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60" t="s">
        <v>260</v>
      </c>
      <c r="AU4144" s="260" t="s">
        <v>93</v>
      </c>
      <c r="AV4144" s="13" t="s">
        <v>93</v>
      </c>
      <c r="AW4144" s="13" t="s">
        <v>40</v>
      </c>
      <c r="AX4144" s="13" t="s">
        <v>84</v>
      </c>
      <c r="AY4144" s="260" t="s">
        <v>251</v>
      </c>
    </row>
    <row r="4145" s="13" customFormat="1">
      <c r="A4145" s="13"/>
      <c r="B4145" s="249"/>
      <c r="C4145" s="250"/>
      <c r="D4145" s="251" t="s">
        <v>260</v>
      </c>
      <c r="E4145" s="252" t="s">
        <v>1</v>
      </c>
      <c r="F4145" s="253" t="s">
        <v>1705</v>
      </c>
      <c r="G4145" s="250"/>
      <c r="H4145" s="254">
        <v>3.2269999999999999</v>
      </c>
      <c r="I4145" s="255"/>
      <c r="J4145" s="250"/>
      <c r="K4145" s="250"/>
      <c r="L4145" s="256"/>
      <c r="M4145" s="257"/>
      <c r="N4145" s="258"/>
      <c r="O4145" s="258"/>
      <c r="P4145" s="258"/>
      <c r="Q4145" s="258"/>
      <c r="R4145" s="258"/>
      <c r="S4145" s="258"/>
      <c r="T4145" s="25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60" t="s">
        <v>260</v>
      </c>
      <c r="AU4145" s="260" t="s">
        <v>93</v>
      </c>
      <c r="AV4145" s="13" t="s">
        <v>93</v>
      </c>
      <c r="AW4145" s="13" t="s">
        <v>40</v>
      </c>
      <c r="AX4145" s="13" t="s">
        <v>84</v>
      </c>
      <c r="AY4145" s="260" t="s">
        <v>251</v>
      </c>
    </row>
    <row r="4146" s="13" customFormat="1">
      <c r="A4146" s="13"/>
      <c r="B4146" s="249"/>
      <c r="C4146" s="250"/>
      <c r="D4146" s="251" t="s">
        <v>260</v>
      </c>
      <c r="E4146" s="252" t="s">
        <v>1</v>
      </c>
      <c r="F4146" s="253" t="s">
        <v>1706</v>
      </c>
      <c r="G4146" s="250"/>
      <c r="H4146" s="254">
        <v>3.2269999999999999</v>
      </c>
      <c r="I4146" s="255"/>
      <c r="J4146" s="250"/>
      <c r="K4146" s="250"/>
      <c r="L4146" s="256"/>
      <c r="M4146" s="257"/>
      <c r="N4146" s="258"/>
      <c r="O4146" s="258"/>
      <c r="P4146" s="258"/>
      <c r="Q4146" s="258"/>
      <c r="R4146" s="258"/>
      <c r="S4146" s="258"/>
      <c r="T4146" s="25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60" t="s">
        <v>260</v>
      </c>
      <c r="AU4146" s="260" t="s">
        <v>93</v>
      </c>
      <c r="AV4146" s="13" t="s">
        <v>93</v>
      </c>
      <c r="AW4146" s="13" t="s">
        <v>40</v>
      </c>
      <c r="AX4146" s="13" t="s">
        <v>84</v>
      </c>
      <c r="AY4146" s="260" t="s">
        <v>251</v>
      </c>
    </row>
    <row r="4147" s="13" customFormat="1">
      <c r="A4147" s="13"/>
      <c r="B4147" s="249"/>
      <c r="C4147" s="250"/>
      <c r="D4147" s="251" t="s">
        <v>260</v>
      </c>
      <c r="E4147" s="252" t="s">
        <v>1</v>
      </c>
      <c r="F4147" s="253" t="s">
        <v>1707</v>
      </c>
      <c r="G4147" s="250"/>
      <c r="H4147" s="254">
        <v>3.5569999999999999</v>
      </c>
      <c r="I4147" s="255"/>
      <c r="J4147" s="250"/>
      <c r="K4147" s="250"/>
      <c r="L4147" s="256"/>
      <c r="M4147" s="257"/>
      <c r="N4147" s="258"/>
      <c r="O4147" s="258"/>
      <c r="P4147" s="258"/>
      <c r="Q4147" s="258"/>
      <c r="R4147" s="258"/>
      <c r="S4147" s="258"/>
      <c r="T4147" s="25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60" t="s">
        <v>260</v>
      </c>
      <c r="AU4147" s="260" t="s">
        <v>93</v>
      </c>
      <c r="AV4147" s="13" t="s">
        <v>93</v>
      </c>
      <c r="AW4147" s="13" t="s">
        <v>40</v>
      </c>
      <c r="AX4147" s="13" t="s">
        <v>84</v>
      </c>
      <c r="AY4147" s="260" t="s">
        <v>251</v>
      </c>
    </row>
    <row r="4148" s="16" customFormat="1">
      <c r="A4148" s="16"/>
      <c r="B4148" s="283"/>
      <c r="C4148" s="284"/>
      <c r="D4148" s="251" t="s">
        <v>260</v>
      </c>
      <c r="E4148" s="285" t="s">
        <v>1</v>
      </c>
      <c r="F4148" s="286" t="s">
        <v>329</v>
      </c>
      <c r="G4148" s="284"/>
      <c r="H4148" s="287">
        <v>19.815999999999999</v>
      </c>
      <c r="I4148" s="288"/>
      <c r="J4148" s="284"/>
      <c r="K4148" s="284"/>
      <c r="L4148" s="289"/>
      <c r="M4148" s="290"/>
      <c r="N4148" s="291"/>
      <c r="O4148" s="291"/>
      <c r="P4148" s="291"/>
      <c r="Q4148" s="291"/>
      <c r="R4148" s="291"/>
      <c r="S4148" s="291"/>
      <c r="T4148" s="292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T4148" s="293" t="s">
        <v>260</v>
      </c>
      <c r="AU4148" s="293" t="s">
        <v>93</v>
      </c>
      <c r="AV4148" s="16" t="s">
        <v>273</v>
      </c>
      <c r="AW4148" s="16" t="s">
        <v>40</v>
      </c>
      <c r="AX4148" s="16" t="s">
        <v>84</v>
      </c>
      <c r="AY4148" s="293" t="s">
        <v>251</v>
      </c>
    </row>
    <row r="4149" s="14" customFormat="1">
      <c r="A4149" s="14"/>
      <c r="B4149" s="261"/>
      <c r="C4149" s="262"/>
      <c r="D4149" s="251" t="s">
        <v>260</v>
      </c>
      <c r="E4149" s="263" t="s">
        <v>1</v>
      </c>
      <c r="F4149" s="264" t="s">
        <v>262</v>
      </c>
      <c r="G4149" s="262"/>
      <c r="H4149" s="265">
        <v>71.120999999999995</v>
      </c>
      <c r="I4149" s="266"/>
      <c r="J4149" s="262"/>
      <c r="K4149" s="262"/>
      <c r="L4149" s="267"/>
      <c r="M4149" s="268"/>
      <c r="N4149" s="269"/>
      <c r="O4149" s="269"/>
      <c r="P4149" s="269"/>
      <c r="Q4149" s="269"/>
      <c r="R4149" s="269"/>
      <c r="S4149" s="269"/>
      <c r="T4149" s="270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71" t="s">
        <v>260</v>
      </c>
      <c r="AU4149" s="271" t="s">
        <v>93</v>
      </c>
      <c r="AV4149" s="14" t="s">
        <v>257</v>
      </c>
      <c r="AW4149" s="14" t="s">
        <v>40</v>
      </c>
      <c r="AX4149" s="14" t="s">
        <v>91</v>
      </c>
      <c r="AY4149" s="271" t="s">
        <v>251</v>
      </c>
    </row>
    <row r="4150" s="13" customFormat="1">
      <c r="A4150" s="13"/>
      <c r="B4150" s="249"/>
      <c r="C4150" s="250"/>
      <c r="D4150" s="251" t="s">
        <v>260</v>
      </c>
      <c r="E4150" s="250"/>
      <c r="F4150" s="253" t="s">
        <v>3586</v>
      </c>
      <c r="G4150" s="250"/>
      <c r="H4150" s="254">
        <v>81.789000000000001</v>
      </c>
      <c r="I4150" s="255"/>
      <c r="J4150" s="250"/>
      <c r="K4150" s="250"/>
      <c r="L4150" s="256"/>
      <c r="M4150" s="257"/>
      <c r="N4150" s="258"/>
      <c r="O4150" s="258"/>
      <c r="P4150" s="258"/>
      <c r="Q4150" s="258"/>
      <c r="R4150" s="258"/>
      <c r="S4150" s="258"/>
      <c r="T4150" s="25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60" t="s">
        <v>260</v>
      </c>
      <c r="AU4150" s="260" t="s">
        <v>93</v>
      </c>
      <c r="AV4150" s="13" t="s">
        <v>93</v>
      </c>
      <c r="AW4150" s="13" t="s">
        <v>4</v>
      </c>
      <c r="AX4150" s="13" t="s">
        <v>91</v>
      </c>
      <c r="AY4150" s="260" t="s">
        <v>251</v>
      </c>
    </row>
    <row r="4151" s="2" customFormat="1" ht="37.8" customHeight="1">
      <c r="A4151" s="41"/>
      <c r="B4151" s="42"/>
      <c r="C4151" s="294" t="s">
        <v>3587</v>
      </c>
      <c r="D4151" s="294" t="s">
        <v>338</v>
      </c>
      <c r="E4151" s="295" t="s">
        <v>3588</v>
      </c>
      <c r="F4151" s="296" t="s">
        <v>3589</v>
      </c>
      <c r="G4151" s="297" t="s">
        <v>389</v>
      </c>
      <c r="H4151" s="298">
        <v>15.202</v>
      </c>
      <c r="I4151" s="299"/>
      <c r="J4151" s="300">
        <f>ROUND(I4151*H4151,2)</f>
        <v>0</v>
      </c>
      <c r="K4151" s="301"/>
      <c r="L4151" s="302"/>
      <c r="M4151" s="303" t="s">
        <v>1</v>
      </c>
      <c r="N4151" s="304" t="s">
        <v>49</v>
      </c>
      <c r="O4151" s="94"/>
      <c r="P4151" s="240">
        <f>O4151*H4151</f>
        <v>0</v>
      </c>
      <c r="Q4151" s="240">
        <v>0.021999999999999999</v>
      </c>
      <c r="R4151" s="240">
        <f>Q4151*H4151</f>
        <v>0.33444399999999996</v>
      </c>
      <c r="S4151" s="240">
        <v>0</v>
      </c>
      <c r="T4151" s="241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42" t="s">
        <v>364</v>
      </c>
      <c r="AT4151" s="242" t="s">
        <v>338</v>
      </c>
      <c r="AU4151" s="242" t="s">
        <v>93</v>
      </c>
      <c r="AY4151" s="19" t="s">
        <v>251</v>
      </c>
      <c r="BE4151" s="243">
        <f>IF(N4151="základní",J4151,0)</f>
        <v>0</v>
      </c>
      <c r="BF4151" s="243">
        <f>IF(N4151="snížená",J4151,0)</f>
        <v>0</v>
      </c>
      <c r="BG4151" s="243">
        <f>IF(N4151="zákl. přenesená",J4151,0)</f>
        <v>0</v>
      </c>
      <c r="BH4151" s="243">
        <f>IF(N4151="sníž. přenesená",J4151,0)</f>
        <v>0</v>
      </c>
      <c r="BI4151" s="243">
        <f>IF(N4151="nulová",J4151,0)</f>
        <v>0</v>
      </c>
      <c r="BJ4151" s="19" t="s">
        <v>91</v>
      </c>
      <c r="BK4151" s="243">
        <f>ROUND(I4151*H4151,2)</f>
        <v>0</v>
      </c>
      <c r="BL4151" s="19" t="s">
        <v>304</v>
      </c>
      <c r="BM4151" s="242" t="s">
        <v>3590</v>
      </c>
    </row>
    <row r="4152" s="2" customFormat="1">
      <c r="A4152" s="41"/>
      <c r="B4152" s="42"/>
      <c r="C4152" s="43"/>
      <c r="D4152" s="251" t="s">
        <v>289</v>
      </c>
      <c r="E4152" s="43"/>
      <c r="F4152" s="282" t="s">
        <v>3574</v>
      </c>
      <c r="G4152" s="43"/>
      <c r="H4152" s="43"/>
      <c r="I4152" s="246"/>
      <c r="J4152" s="43"/>
      <c r="K4152" s="43"/>
      <c r="L4152" s="47"/>
      <c r="M4152" s="247"/>
      <c r="N4152" s="248"/>
      <c r="O4152" s="94"/>
      <c r="P4152" s="94"/>
      <c r="Q4152" s="94"/>
      <c r="R4152" s="94"/>
      <c r="S4152" s="94"/>
      <c r="T4152" s="95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19" t="s">
        <v>289</v>
      </c>
      <c r="AU4152" s="19" t="s">
        <v>93</v>
      </c>
    </row>
    <row r="4153" s="15" customFormat="1">
      <c r="A4153" s="15"/>
      <c r="B4153" s="272"/>
      <c r="C4153" s="273"/>
      <c r="D4153" s="251" t="s">
        <v>260</v>
      </c>
      <c r="E4153" s="274" t="s">
        <v>1</v>
      </c>
      <c r="F4153" s="275" t="s">
        <v>3470</v>
      </c>
      <c r="G4153" s="273"/>
      <c r="H4153" s="274" t="s">
        <v>1</v>
      </c>
      <c r="I4153" s="276"/>
      <c r="J4153" s="273"/>
      <c r="K4153" s="273"/>
      <c r="L4153" s="277"/>
      <c r="M4153" s="278"/>
      <c r="N4153" s="279"/>
      <c r="O4153" s="279"/>
      <c r="P4153" s="279"/>
      <c r="Q4153" s="279"/>
      <c r="R4153" s="279"/>
      <c r="S4153" s="279"/>
      <c r="T4153" s="280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81" t="s">
        <v>260</v>
      </c>
      <c r="AU4153" s="281" t="s">
        <v>93</v>
      </c>
      <c r="AV4153" s="15" t="s">
        <v>91</v>
      </c>
      <c r="AW4153" s="15" t="s">
        <v>40</v>
      </c>
      <c r="AX4153" s="15" t="s">
        <v>84</v>
      </c>
      <c r="AY4153" s="281" t="s">
        <v>251</v>
      </c>
    </row>
    <row r="4154" s="13" customFormat="1">
      <c r="A4154" s="13"/>
      <c r="B4154" s="249"/>
      <c r="C4154" s="250"/>
      <c r="D4154" s="251" t="s">
        <v>260</v>
      </c>
      <c r="E4154" s="252" t="s">
        <v>1</v>
      </c>
      <c r="F4154" s="253" t="s">
        <v>3591</v>
      </c>
      <c r="G4154" s="250"/>
      <c r="H4154" s="254">
        <v>2.2080000000000002</v>
      </c>
      <c r="I4154" s="255"/>
      <c r="J4154" s="250"/>
      <c r="K4154" s="250"/>
      <c r="L4154" s="256"/>
      <c r="M4154" s="257"/>
      <c r="N4154" s="258"/>
      <c r="O4154" s="258"/>
      <c r="P4154" s="258"/>
      <c r="Q4154" s="258"/>
      <c r="R4154" s="258"/>
      <c r="S4154" s="258"/>
      <c r="T4154" s="259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60" t="s">
        <v>260</v>
      </c>
      <c r="AU4154" s="260" t="s">
        <v>93</v>
      </c>
      <c r="AV4154" s="13" t="s">
        <v>93</v>
      </c>
      <c r="AW4154" s="13" t="s">
        <v>40</v>
      </c>
      <c r="AX4154" s="13" t="s">
        <v>84</v>
      </c>
      <c r="AY4154" s="260" t="s">
        <v>251</v>
      </c>
    </row>
    <row r="4155" s="13" customFormat="1">
      <c r="A4155" s="13"/>
      <c r="B4155" s="249"/>
      <c r="C4155" s="250"/>
      <c r="D4155" s="251" t="s">
        <v>260</v>
      </c>
      <c r="E4155" s="252" t="s">
        <v>1</v>
      </c>
      <c r="F4155" s="253" t="s">
        <v>3592</v>
      </c>
      <c r="G4155" s="250"/>
      <c r="H4155" s="254">
        <v>2.2490000000000001</v>
      </c>
      <c r="I4155" s="255"/>
      <c r="J4155" s="250"/>
      <c r="K4155" s="250"/>
      <c r="L4155" s="256"/>
      <c r="M4155" s="257"/>
      <c r="N4155" s="258"/>
      <c r="O4155" s="258"/>
      <c r="P4155" s="258"/>
      <c r="Q4155" s="258"/>
      <c r="R4155" s="258"/>
      <c r="S4155" s="258"/>
      <c r="T4155" s="25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60" t="s">
        <v>260</v>
      </c>
      <c r="AU4155" s="260" t="s">
        <v>93</v>
      </c>
      <c r="AV4155" s="13" t="s">
        <v>93</v>
      </c>
      <c r="AW4155" s="13" t="s">
        <v>40</v>
      </c>
      <c r="AX4155" s="13" t="s">
        <v>84</v>
      </c>
      <c r="AY4155" s="260" t="s">
        <v>251</v>
      </c>
    </row>
    <row r="4156" s="13" customFormat="1">
      <c r="A4156" s="13"/>
      <c r="B4156" s="249"/>
      <c r="C4156" s="250"/>
      <c r="D4156" s="251" t="s">
        <v>260</v>
      </c>
      <c r="E4156" s="252" t="s">
        <v>1</v>
      </c>
      <c r="F4156" s="253" t="s">
        <v>3593</v>
      </c>
      <c r="G4156" s="250"/>
      <c r="H4156" s="254">
        <v>2.2250000000000001</v>
      </c>
      <c r="I4156" s="255"/>
      <c r="J4156" s="250"/>
      <c r="K4156" s="250"/>
      <c r="L4156" s="256"/>
      <c r="M4156" s="257"/>
      <c r="N4156" s="258"/>
      <c r="O4156" s="258"/>
      <c r="P4156" s="258"/>
      <c r="Q4156" s="258"/>
      <c r="R4156" s="258"/>
      <c r="S4156" s="258"/>
      <c r="T4156" s="259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60" t="s">
        <v>260</v>
      </c>
      <c r="AU4156" s="260" t="s">
        <v>93</v>
      </c>
      <c r="AV4156" s="13" t="s">
        <v>93</v>
      </c>
      <c r="AW4156" s="13" t="s">
        <v>40</v>
      </c>
      <c r="AX4156" s="13" t="s">
        <v>84</v>
      </c>
      <c r="AY4156" s="260" t="s">
        <v>251</v>
      </c>
    </row>
    <row r="4157" s="13" customFormat="1">
      <c r="A4157" s="13"/>
      <c r="B4157" s="249"/>
      <c r="C4157" s="250"/>
      <c r="D4157" s="251" t="s">
        <v>260</v>
      </c>
      <c r="E4157" s="252" t="s">
        <v>1</v>
      </c>
      <c r="F4157" s="253" t="s">
        <v>3594</v>
      </c>
      <c r="G4157" s="250"/>
      <c r="H4157" s="254">
        <v>2.2250000000000001</v>
      </c>
      <c r="I4157" s="255"/>
      <c r="J4157" s="250"/>
      <c r="K4157" s="250"/>
      <c r="L4157" s="256"/>
      <c r="M4157" s="257"/>
      <c r="N4157" s="258"/>
      <c r="O4157" s="258"/>
      <c r="P4157" s="258"/>
      <c r="Q4157" s="258"/>
      <c r="R4157" s="258"/>
      <c r="S4157" s="258"/>
      <c r="T4157" s="25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60" t="s">
        <v>260</v>
      </c>
      <c r="AU4157" s="260" t="s">
        <v>93</v>
      </c>
      <c r="AV4157" s="13" t="s">
        <v>93</v>
      </c>
      <c r="AW4157" s="13" t="s">
        <v>40</v>
      </c>
      <c r="AX4157" s="13" t="s">
        <v>84</v>
      </c>
      <c r="AY4157" s="260" t="s">
        <v>251</v>
      </c>
    </row>
    <row r="4158" s="13" customFormat="1">
      <c r="A4158" s="13"/>
      <c r="B4158" s="249"/>
      <c r="C4158" s="250"/>
      <c r="D4158" s="251" t="s">
        <v>260</v>
      </c>
      <c r="E4158" s="252" t="s">
        <v>1</v>
      </c>
      <c r="F4158" s="253" t="s">
        <v>3595</v>
      </c>
      <c r="G4158" s="250"/>
      <c r="H4158" s="254">
        <v>2.2250000000000001</v>
      </c>
      <c r="I4158" s="255"/>
      <c r="J4158" s="250"/>
      <c r="K4158" s="250"/>
      <c r="L4158" s="256"/>
      <c r="M4158" s="257"/>
      <c r="N4158" s="258"/>
      <c r="O4158" s="258"/>
      <c r="P4158" s="258"/>
      <c r="Q4158" s="258"/>
      <c r="R4158" s="258"/>
      <c r="S4158" s="258"/>
      <c r="T4158" s="25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60" t="s">
        <v>260</v>
      </c>
      <c r="AU4158" s="260" t="s">
        <v>93</v>
      </c>
      <c r="AV4158" s="13" t="s">
        <v>93</v>
      </c>
      <c r="AW4158" s="13" t="s">
        <v>40</v>
      </c>
      <c r="AX4158" s="13" t="s">
        <v>84</v>
      </c>
      <c r="AY4158" s="260" t="s">
        <v>251</v>
      </c>
    </row>
    <row r="4159" s="13" customFormat="1">
      <c r="A4159" s="13"/>
      <c r="B4159" s="249"/>
      <c r="C4159" s="250"/>
      <c r="D4159" s="251" t="s">
        <v>260</v>
      </c>
      <c r="E4159" s="252" t="s">
        <v>1</v>
      </c>
      <c r="F4159" s="253" t="s">
        <v>3596</v>
      </c>
      <c r="G4159" s="250"/>
      <c r="H4159" s="254">
        <v>2.0870000000000002</v>
      </c>
      <c r="I4159" s="255"/>
      <c r="J4159" s="250"/>
      <c r="K4159" s="250"/>
      <c r="L4159" s="256"/>
      <c r="M4159" s="257"/>
      <c r="N4159" s="258"/>
      <c r="O4159" s="258"/>
      <c r="P4159" s="258"/>
      <c r="Q4159" s="258"/>
      <c r="R4159" s="258"/>
      <c r="S4159" s="258"/>
      <c r="T4159" s="25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60" t="s">
        <v>260</v>
      </c>
      <c r="AU4159" s="260" t="s">
        <v>93</v>
      </c>
      <c r="AV4159" s="13" t="s">
        <v>93</v>
      </c>
      <c r="AW4159" s="13" t="s">
        <v>40</v>
      </c>
      <c r="AX4159" s="13" t="s">
        <v>84</v>
      </c>
      <c r="AY4159" s="260" t="s">
        <v>251</v>
      </c>
    </row>
    <row r="4160" s="14" customFormat="1">
      <c r="A4160" s="14"/>
      <c r="B4160" s="261"/>
      <c r="C4160" s="262"/>
      <c r="D4160" s="251" t="s">
        <v>260</v>
      </c>
      <c r="E4160" s="263" t="s">
        <v>1</v>
      </c>
      <c r="F4160" s="264" t="s">
        <v>262</v>
      </c>
      <c r="G4160" s="262"/>
      <c r="H4160" s="265">
        <v>13.218999999999999</v>
      </c>
      <c r="I4160" s="266"/>
      <c r="J4160" s="262"/>
      <c r="K4160" s="262"/>
      <c r="L4160" s="267"/>
      <c r="M4160" s="268"/>
      <c r="N4160" s="269"/>
      <c r="O4160" s="269"/>
      <c r="P4160" s="269"/>
      <c r="Q4160" s="269"/>
      <c r="R4160" s="269"/>
      <c r="S4160" s="269"/>
      <c r="T4160" s="270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71" t="s">
        <v>260</v>
      </c>
      <c r="AU4160" s="271" t="s">
        <v>93</v>
      </c>
      <c r="AV4160" s="14" t="s">
        <v>257</v>
      </c>
      <c r="AW4160" s="14" t="s">
        <v>40</v>
      </c>
      <c r="AX4160" s="14" t="s">
        <v>91</v>
      </c>
      <c r="AY4160" s="271" t="s">
        <v>251</v>
      </c>
    </row>
    <row r="4161" s="13" customFormat="1">
      <c r="A4161" s="13"/>
      <c r="B4161" s="249"/>
      <c r="C4161" s="250"/>
      <c r="D4161" s="251" t="s">
        <v>260</v>
      </c>
      <c r="E4161" s="250"/>
      <c r="F4161" s="253" t="s">
        <v>3597</v>
      </c>
      <c r="G4161" s="250"/>
      <c r="H4161" s="254">
        <v>15.202</v>
      </c>
      <c r="I4161" s="255"/>
      <c r="J4161" s="250"/>
      <c r="K4161" s="250"/>
      <c r="L4161" s="256"/>
      <c r="M4161" s="257"/>
      <c r="N4161" s="258"/>
      <c r="O4161" s="258"/>
      <c r="P4161" s="258"/>
      <c r="Q4161" s="258"/>
      <c r="R4161" s="258"/>
      <c r="S4161" s="258"/>
      <c r="T4161" s="25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60" t="s">
        <v>260</v>
      </c>
      <c r="AU4161" s="260" t="s">
        <v>93</v>
      </c>
      <c r="AV4161" s="13" t="s">
        <v>93</v>
      </c>
      <c r="AW4161" s="13" t="s">
        <v>4</v>
      </c>
      <c r="AX4161" s="13" t="s">
        <v>91</v>
      </c>
      <c r="AY4161" s="260" t="s">
        <v>251</v>
      </c>
    </row>
    <row r="4162" s="2" customFormat="1" ht="33" customHeight="1">
      <c r="A4162" s="41"/>
      <c r="B4162" s="42"/>
      <c r="C4162" s="230" t="s">
        <v>3598</v>
      </c>
      <c r="D4162" s="230" t="s">
        <v>253</v>
      </c>
      <c r="E4162" s="231" t="s">
        <v>3599</v>
      </c>
      <c r="F4162" s="232" t="s">
        <v>3600</v>
      </c>
      <c r="G4162" s="233" t="s">
        <v>389</v>
      </c>
      <c r="H4162" s="234">
        <v>377.75</v>
      </c>
      <c r="I4162" s="235"/>
      <c r="J4162" s="236">
        <f>ROUND(I4162*H4162,2)</f>
        <v>0</v>
      </c>
      <c r="K4162" s="237"/>
      <c r="L4162" s="47"/>
      <c r="M4162" s="238" t="s">
        <v>1</v>
      </c>
      <c r="N4162" s="239" t="s">
        <v>49</v>
      </c>
      <c r="O4162" s="94"/>
      <c r="P4162" s="240">
        <f>O4162*H4162</f>
        <v>0</v>
      </c>
      <c r="Q4162" s="240">
        <v>0.0090900000000000009</v>
      </c>
      <c r="R4162" s="240">
        <f>Q4162*H4162</f>
        <v>3.4337475000000004</v>
      </c>
      <c r="S4162" s="240">
        <v>0</v>
      </c>
      <c r="T4162" s="241">
        <f>S4162*H4162</f>
        <v>0</v>
      </c>
      <c r="U4162" s="41"/>
      <c r="V4162" s="41"/>
      <c r="W4162" s="41"/>
      <c r="X4162" s="41"/>
      <c r="Y4162" s="41"/>
      <c r="Z4162" s="41"/>
      <c r="AA4162" s="41"/>
      <c r="AB4162" s="41"/>
      <c r="AC4162" s="41"/>
      <c r="AD4162" s="41"/>
      <c r="AE4162" s="41"/>
      <c r="AR4162" s="242" t="s">
        <v>304</v>
      </c>
      <c r="AT4162" s="242" t="s">
        <v>253</v>
      </c>
      <c r="AU4162" s="242" t="s">
        <v>93</v>
      </c>
      <c r="AY4162" s="19" t="s">
        <v>251</v>
      </c>
      <c r="BE4162" s="243">
        <f>IF(N4162="základní",J4162,0)</f>
        <v>0</v>
      </c>
      <c r="BF4162" s="243">
        <f>IF(N4162="snížená",J4162,0)</f>
        <v>0</v>
      </c>
      <c r="BG4162" s="243">
        <f>IF(N4162="zákl. přenesená",J4162,0)</f>
        <v>0</v>
      </c>
      <c r="BH4162" s="243">
        <f>IF(N4162="sníž. přenesená",J4162,0)</f>
        <v>0</v>
      </c>
      <c r="BI4162" s="243">
        <f>IF(N4162="nulová",J4162,0)</f>
        <v>0</v>
      </c>
      <c r="BJ4162" s="19" t="s">
        <v>91</v>
      </c>
      <c r="BK4162" s="243">
        <f>ROUND(I4162*H4162,2)</f>
        <v>0</v>
      </c>
      <c r="BL4162" s="19" t="s">
        <v>304</v>
      </c>
      <c r="BM4162" s="242" t="s">
        <v>3601</v>
      </c>
    </row>
    <row r="4163" s="2" customFormat="1">
      <c r="A4163" s="41"/>
      <c r="B4163" s="42"/>
      <c r="C4163" s="43"/>
      <c r="D4163" s="244" t="s">
        <v>258</v>
      </c>
      <c r="E4163" s="43"/>
      <c r="F4163" s="245" t="s">
        <v>3602</v>
      </c>
      <c r="G4163" s="43"/>
      <c r="H4163" s="43"/>
      <c r="I4163" s="246"/>
      <c r="J4163" s="43"/>
      <c r="K4163" s="43"/>
      <c r="L4163" s="47"/>
      <c r="M4163" s="247"/>
      <c r="N4163" s="248"/>
      <c r="O4163" s="94"/>
      <c r="P4163" s="94"/>
      <c r="Q4163" s="94"/>
      <c r="R4163" s="94"/>
      <c r="S4163" s="94"/>
      <c r="T4163" s="95"/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T4163" s="19" t="s">
        <v>258</v>
      </c>
      <c r="AU4163" s="19" t="s">
        <v>93</v>
      </c>
    </row>
    <row r="4164" s="15" customFormat="1">
      <c r="A4164" s="15"/>
      <c r="B4164" s="272"/>
      <c r="C4164" s="273"/>
      <c r="D4164" s="251" t="s">
        <v>260</v>
      </c>
      <c r="E4164" s="274" t="s">
        <v>1</v>
      </c>
      <c r="F4164" s="275" t="s">
        <v>3354</v>
      </c>
      <c r="G4164" s="273"/>
      <c r="H4164" s="274" t="s">
        <v>1</v>
      </c>
      <c r="I4164" s="276"/>
      <c r="J4164" s="273"/>
      <c r="K4164" s="273"/>
      <c r="L4164" s="277"/>
      <c r="M4164" s="278"/>
      <c r="N4164" s="279"/>
      <c r="O4164" s="279"/>
      <c r="P4164" s="279"/>
      <c r="Q4164" s="279"/>
      <c r="R4164" s="279"/>
      <c r="S4164" s="279"/>
      <c r="T4164" s="280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81" t="s">
        <v>260</v>
      </c>
      <c r="AU4164" s="281" t="s">
        <v>93</v>
      </c>
      <c r="AV4164" s="15" t="s">
        <v>91</v>
      </c>
      <c r="AW4164" s="15" t="s">
        <v>40</v>
      </c>
      <c r="AX4164" s="15" t="s">
        <v>84</v>
      </c>
      <c r="AY4164" s="281" t="s">
        <v>251</v>
      </c>
    </row>
    <row r="4165" s="15" customFormat="1">
      <c r="A4165" s="15"/>
      <c r="B4165" s="272"/>
      <c r="C4165" s="273"/>
      <c r="D4165" s="251" t="s">
        <v>260</v>
      </c>
      <c r="E4165" s="274" t="s">
        <v>1</v>
      </c>
      <c r="F4165" s="275" t="s">
        <v>330</v>
      </c>
      <c r="G4165" s="273"/>
      <c r="H4165" s="274" t="s">
        <v>1</v>
      </c>
      <c r="I4165" s="276"/>
      <c r="J4165" s="273"/>
      <c r="K4165" s="273"/>
      <c r="L4165" s="277"/>
      <c r="M4165" s="278"/>
      <c r="N4165" s="279"/>
      <c r="O4165" s="279"/>
      <c r="P4165" s="279"/>
      <c r="Q4165" s="279"/>
      <c r="R4165" s="279"/>
      <c r="S4165" s="279"/>
      <c r="T4165" s="280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T4165" s="281" t="s">
        <v>260</v>
      </c>
      <c r="AU4165" s="281" t="s">
        <v>93</v>
      </c>
      <c r="AV4165" s="15" t="s">
        <v>91</v>
      </c>
      <c r="AW4165" s="15" t="s">
        <v>40</v>
      </c>
      <c r="AX4165" s="15" t="s">
        <v>84</v>
      </c>
      <c r="AY4165" s="281" t="s">
        <v>251</v>
      </c>
    </row>
    <row r="4166" s="13" customFormat="1">
      <c r="A4166" s="13"/>
      <c r="B4166" s="249"/>
      <c r="C4166" s="250"/>
      <c r="D4166" s="251" t="s">
        <v>260</v>
      </c>
      <c r="E4166" s="252" t="s">
        <v>1</v>
      </c>
      <c r="F4166" s="253" t="s">
        <v>3355</v>
      </c>
      <c r="G4166" s="250"/>
      <c r="H4166" s="254">
        <v>3.6400000000000001</v>
      </c>
      <c r="I4166" s="255"/>
      <c r="J4166" s="250"/>
      <c r="K4166" s="250"/>
      <c r="L4166" s="256"/>
      <c r="M4166" s="257"/>
      <c r="N4166" s="258"/>
      <c r="O4166" s="258"/>
      <c r="P4166" s="258"/>
      <c r="Q4166" s="258"/>
      <c r="R4166" s="258"/>
      <c r="S4166" s="258"/>
      <c r="T4166" s="25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60" t="s">
        <v>260</v>
      </c>
      <c r="AU4166" s="260" t="s">
        <v>93</v>
      </c>
      <c r="AV4166" s="13" t="s">
        <v>93</v>
      </c>
      <c r="AW4166" s="13" t="s">
        <v>40</v>
      </c>
      <c r="AX4166" s="13" t="s">
        <v>84</v>
      </c>
      <c r="AY4166" s="260" t="s">
        <v>251</v>
      </c>
    </row>
    <row r="4167" s="13" customFormat="1">
      <c r="A4167" s="13"/>
      <c r="B4167" s="249"/>
      <c r="C4167" s="250"/>
      <c r="D4167" s="251" t="s">
        <v>260</v>
      </c>
      <c r="E4167" s="252" t="s">
        <v>1</v>
      </c>
      <c r="F4167" s="253" t="s">
        <v>3356</v>
      </c>
      <c r="G4167" s="250"/>
      <c r="H4167" s="254">
        <v>3.6400000000000001</v>
      </c>
      <c r="I4167" s="255"/>
      <c r="J4167" s="250"/>
      <c r="K4167" s="250"/>
      <c r="L4167" s="256"/>
      <c r="M4167" s="257"/>
      <c r="N4167" s="258"/>
      <c r="O4167" s="258"/>
      <c r="P4167" s="258"/>
      <c r="Q4167" s="258"/>
      <c r="R4167" s="258"/>
      <c r="S4167" s="258"/>
      <c r="T4167" s="25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60" t="s">
        <v>260</v>
      </c>
      <c r="AU4167" s="260" t="s">
        <v>93</v>
      </c>
      <c r="AV4167" s="13" t="s">
        <v>93</v>
      </c>
      <c r="AW4167" s="13" t="s">
        <v>40</v>
      </c>
      <c r="AX4167" s="13" t="s">
        <v>84</v>
      </c>
      <c r="AY4167" s="260" t="s">
        <v>251</v>
      </c>
    </row>
    <row r="4168" s="13" customFormat="1">
      <c r="A4168" s="13"/>
      <c r="B4168" s="249"/>
      <c r="C4168" s="250"/>
      <c r="D4168" s="251" t="s">
        <v>260</v>
      </c>
      <c r="E4168" s="252" t="s">
        <v>1</v>
      </c>
      <c r="F4168" s="253" t="s">
        <v>3357</v>
      </c>
      <c r="G4168" s="250"/>
      <c r="H4168" s="254">
        <v>3.6400000000000001</v>
      </c>
      <c r="I4168" s="255"/>
      <c r="J4168" s="250"/>
      <c r="K4168" s="250"/>
      <c r="L4168" s="256"/>
      <c r="M4168" s="257"/>
      <c r="N4168" s="258"/>
      <c r="O4168" s="258"/>
      <c r="P4168" s="258"/>
      <c r="Q4168" s="258"/>
      <c r="R4168" s="258"/>
      <c r="S4168" s="258"/>
      <c r="T4168" s="259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60" t="s">
        <v>260</v>
      </c>
      <c r="AU4168" s="260" t="s">
        <v>93</v>
      </c>
      <c r="AV4168" s="13" t="s">
        <v>93</v>
      </c>
      <c r="AW4168" s="13" t="s">
        <v>40</v>
      </c>
      <c r="AX4168" s="13" t="s">
        <v>84</v>
      </c>
      <c r="AY4168" s="260" t="s">
        <v>251</v>
      </c>
    </row>
    <row r="4169" s="13" customFormat="1">
      <c r="A4169" s="13"/>
      <c r="B4169" s="249"/>
      <c r="C4169" s="250"/>
      <c r="D4169" s="251" t="s">
        <v>260</v>
      </c>
      <c r="E4169" s="252" t="s">
        <v>1</v>
      </c>
      <c r="F4169" s="253" t="s">
        <v>3358</v>
      </c>
      <c r="G4169" s="250"/>
      <c r="H4169" s="254">
        <v>3.6400000000000001</v>
      </c>
      <c r="I4169" s="255"/>
      <c r="J4169" s="250"/>
      <c r="K4169" s="250"/>
      <c r="L4169" s="256"/>
      <c r="M4169" s="257"/>
      <c r="N4169" s="258"/>
      <c r="O4169" s="258"/>
      <c r="P4169" s="258"/>
      <c r="Q4169" s="258"/>
      <c r="R4169" s="258"/>
      <c r="S4169" s="258"/>
      <c r="T4169" s="25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60" t="s">
        <v>260</v>
      </c>
      <c r="AU4169" s="260" t="s">
        <v>93</v>
      </c>
      <c r="AV4169" s="13" t="s">
        <v>93</v>
      </c>
      <c r="AW4169" s="13" t="s">
        <v>40</v>
      </c>
      <c r="AX4169" s="13" t="s">
        <v>84</v>
      </c>
      <c r="AY4169" s="260" t="s">
        <v>251</v>
      </c>
    </row>
    <row r="4170" s="13" customFormat="1">
      <c r="A4170" s="13"/>
      <c r="B4170" s="249"/>
      <c r="C4170" s="250"/>
      <c r="D4170" s="251" t="s">
        <v>260</v>
      </c>
      <c r="E4170" s="252" t="s">
        <v>1</v>
      </c>
      <c r="F4170" s="253" t="s">
        <v>3359</v>
      </c>
      <c r="G4170" s="250"/>
      <c r="H4170" s="254">
        <v>3.6400000000000001</v>
      </c>
      <c r="I4170" s="255"/>
      <c r="J4170" s="250"/>
      <c r="K4170" s="250"/>
      <c r="L4170" s="256"/>
      <c r="M4170" s="257"/>
      <c r="N4170" s="258"/>
      <c r="O4170" s="258"/>
      <c r="P4170" s="258"/>
      <c r="Q4170" s="258"/>
      <c r="R4170" s="258"/>
      <c r="S4170" s="258"/>
      <c r="T4170" s="259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60" t="s">
        <v>260</v>
      </c>
      <c r="AU4170" s="260" t="s">
        <v>93</v>
      </c>
      <c r="AV4170" s="13" t="s">
        <v>93</v>
      </c>
      <c r="AW4170" s="13" t="s">
        <v>40</v>
      </c>
      <c r="AX4170" s="13" t="s">
        <v>84</v>
      </c>
      <c r="AY4170" s="260" t="s">
        <v>251</v>
      </c>
    </row>
    <row r="4171" s="13" customFormat="1">
      <c r="A4171" s="13"/>
      <c r="B4171" s="249"/>
      <c r="C4171" s="250"/>
      <c r="D4171" s="251" t="s">
        <v>260</v>
      </c>
      <c r="E4171" s="252" t="s">
        <v>1</v>
      </c>
      <c r="F4171" s="253" t="s">
        <v>3360</v>
      </c>
      <c r="G4171" s="250"/>
      <c r="H4171" s="254">
        <v>3.6400000000000001</v>
      </c>
      <c r="I4171" s="255"/>
      <c r="J4171" s="250"/>
      <c r="K4171" s="250"/>
      <c r="L4171" s="256"/>
      <c r="M4171" s="257"/>
      <c r="N4171" s="258"/>
      <c r="O4171" s="258"/>
      <c r="P4171" s="258"/>
      <c r="Q4171" s="258"/>
      <c r="R4171" s="258"/>
      <c r="S4171" s="258"/>
      <c r="T4171" s="25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60" t="s">
        <v>260</v>
      </c>
      <c r="AU4171" s="260" t="s">
        <v>93</v>
      </c>
      <c r="AV4171" s="13" t="s">
        <v>93</v>
      </c>
      <c r="AW4171" s="13" t="s">
        <v>40</v>
      </c>
      <c r="AX4171" s="13" t="s">
        <v>84</v>
      </c>
      <c r="AY4171" s="260" t="s">
        <v>251</v>
      </c>
    </row>
    <row r="4172" s="13" customFormat="1">
      <c r="A4172" s="13"/>
      <c r="B4172" s="249"/>
      <c r="C4172" s="250"/>
      <c r="D4172" s="251" t="s">
        <v>260</v>
      </c>
      <c r="E4172" s="252" t="s">
        <v>1</v>
      </c>
      <c r="F4172" s="253" t="s">
        <v>3361</v>
      </c>
      <c r="G4172" s="250"/>
      <c r="H4172" s="254">
        <v>3.6400000000000001</v>
      </c>
      <c r="I4172" s="255"/>
      <c r="J4172" s="250"/>
      <c r="K4172" s="250"/>
      <c r="L4172" s="256"/>
      <c r="M4172" s="257"/>
      <c r="N4172" s="258"/>
      <c r="O4172" s="258"/>
      <c r="P4172" s="258"/>
      <c r="Q4172" s="258"/>
      <c r="R4172" s="258"/>
      <c r="S4172" s="258"/>
      <c r="T4172" s="25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60" t="s">
        <v>260</v>
      </c>
      <c r="AU4172" s="260" t="s">
        <v>93</v>
      </c>
      <c r="AV4172" s="13" t="s">
        <v>93</v>
      </c>
      <c r="AW4172" s="13" t="s">
        <v>40</v>
      </c>
      <c r="AX4172" s="13" t="s">
        <v>84</v>
      </c>
      <c r="AY4172" s="260" t="s">
        <v>251</v>
      </c>
    </row>
    <row r="4173" s="13" customFormat="1">
      <c r="A4173" s="13"/>
      <c r="B4173" s="249"/>
      <c r="C4173" s="250"/>
      <c r="D4173" s="251" t="s">
        <v>260</v>
      </c>
      <c r="E4173" s="252" t="s">
        <v>1</v>
      </c>
      <c r="F4173" s="253" t="s">
        <v>3362</v>
      </c>
      <c r="G4173" s="250"/>
      <c r="H4173" s="254">
        <v>3.6400000000000001</v>
      </c>
      <c r="I4173" s="255"/>
      <c r="J4173" s="250"/>
      <c r="K4173" s="250"/>
      <c r="L4173" s="256"/>
      <c r="M4173" s="257"/>
      <c r="N4173" s="258"/>
      <c r="O4173" s="258"/>
      <c r="P4173" s="258"/>
      <c r="Q4173" s="258"/>
      <c r="R4173" s="258"/>
      <c r="S4173" s="258"/>
      <c r="T4173" s="259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60" t="s">
        <v>260</v>
      </c>
      <c r="AU4173" s="260" t="s">
        <v>93</v>
      </c>
      <c r="AV4173" s="13" t="s">
        <v>93</v>
      </c>
      <c r="AW4173" s="13" t="s">
        <v>40</v>
      </c>
      <c r="AX4173" s="13" t="s">
        <v>84</v>
      </c>
      <c r="AY4173" s="260" t="s">
        <v>251</v>
      </c>
    </row>
    <row r="4174" s="13" customFormat="1">
      <c r="A4174" s="13"/>
      <c r="B4174" s="249"/>
      <c r="C4174" s="250"/>
      <c r="D4174" s="251" t="s">
        <v>260</v>
      </c>
      <c r="E4174" s="252" t="s">
        <v>1</v>
      </c>
      <c r="F4174" s="253" t="s">
        <v>3363</v>
      </c>
      <c r="G4174" s="250"/>
      <c r="H4174" s="254">
        <v>3.6400000000000001</v>
      </c>
      <c r="I4174" s="255"/>
      <c r="J4174" s="250"/>
      <c r="K4174" s="250"/>
      <c r="L4174" s="256"/>
      <c r="M4174" s="257"/>
      <c r="N4174" s="258"/>
      <c r="O4174" s="258"/>
      <c r="P4174" s="258"/>
      <c r="Q4174" s="258"/>
      <c r="R4174" s="258"/>
      <c r="S4174" s="258"/>
      <c r="T4174" s="25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60" t="s">
        <v>260</v>
      </c>
      <c r="AU4174" s="260" t="s">
        <v>93</v>
      </c>
      <c r="AV4174" s="13" t="s">
        <v>93</v>
      </c>
      <c r="AW4174" s="13" t="s">
        <v>40</v>
      </c>
      <c r="AX4174" s="13" t="s">
        <v>84</v>
      </c>
      <c r="AY4174" s="260" t="s">
        <v>251</v>
      </c>
    </row>
    <row r="4175" s="13" customFormat="1">
      <c r="A4175" s="13"/>
      <c r="B4175" s="249"/>
      <c r="C4175" s="250"/>
      <c r="D4175" s="251" t="s">
        <v>260</v>
      </c>
      <c r="E4175" s="252" t="s">
        <v>1</v>
      </c>
      <c r="F4175" s="253" t="s">
        <v>3364</v>
      </c>
      <c r="G4175" s="250"/>
      <c r="H4175" s="254">
        <v>3.6400000000000001</v>
      </c>
      <c r="I4175" s="255"/>
      <c r="J4175" s="250"/>
      <c r="K4175" s="250"/>
      <c r="L4175" s="256"/>
      <c r="M4175" s="257"/>
      <c r="N4175" s="258"/>
      <c r="O4175" s="258"/>
      <c r="P4175" s="258"/>
      <c r="Q4175" s="258"/>
      <c r="R4175" s="258"/>
      <c r="S4175" s="258"/>
      <c r="T4175" s="25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60" t="s">
        <v>260</v>
      </c>
      <c r="AU4175" s="260" t="s">
        <v>93</v>
      </c>
      <c r="AV4175" s="13" t="s">
        <v>93</v>
      </c>
      <c r="AW4175" s="13" t="s">
        <v>40</v>
      </c>
      <c r="AX4175" s="13" t="s">
        <v>84</v>
      </c>
      <c r="AY4175" s="260" t="s">
        <v>251</v>
      </c>
    </row>
    <row r="4176" s="13" customFormat="1">
      <c r="A4176" s="13"/>
      <c r="B4176" s="249"/>
      <c r="C4176" s="250"/>
      <c r="D4176" s="251" t="s">
        <v>260</v>
      </c>
      <c r="E4176" s="252" t="s">
        <v>1</v>
      </c>
      <c r="F4176" s="253" t="s">
        <v>3365</v>
      </c>
      <c r="G4176" s="250"/>
      <c r="H4176" s="254">
        <v>3.6400000000000001</v>
      </c>
      <c r="I4176" s="255"/>
      <c r="J4176" s="250"/>
      <c r="K4176" s="250"/>
      <c r="L4176" s="256"/>
      <c r="M4176" s="257"/>
      <c r="N4176" s="258"/>
      <c r="O4176" s="258"/>
      <c r="P4176" s="258"/>
      <c r="Q4176" s="258"/>
      <c r="R4176" s="258"/>
      <c r="S4176" s="258"/>
      <c r="T4176" s="25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60" t="s">
        <v>260</v>
      </c>
      <c r="AU4176" s="260" t="s">
        <v>93</v>
      </c>
      <c r="AV4176" s="13" t="s">
        <v>93</v>
      </c>
      <c r="AW4176" s="13" t="s">
        <v>40</v>
      </c>
      <c r="AX4176" s="13" t="s">
        <v>84</v>
      </c>
      <c r="AY4176" s="260" t="s">
        <v>251</v>
      </c>
    </row>
    <row r="4177" s="13" customFormat="1">
      <c r="A4177" s="13"/>
      <c r="B4177" s="249"/>
      <c r="C4177" s="250"/>
      <c r="D4177" s="251" t="s">
        <v>260</v>
      </c>
      <c r="E4177" s="252" t="s">
        <v>1</v>
      </c>
      <c r="F4177" s="253" t="s">
        <v>3366</v>
      </c>
      <c r="G4177" s="250"/>
      <c r="H4177" s="254">
        <v>6.3899999999999997</v>
      </c>
      <c r="I4177" s="255"/>
      <c r="J4177" s="250"/>
      <c r="K4177" s="250"/>
      <c r="L4177" s="256"/>
      <c r="M4177" s="257"/>
      <c r="N4177" s="258"/>
      <c r="O4177" s="258"/>
      <c r="P4177" s="258"/>
      <c r="Q4177" s="258"/>
      <c r="R4177" s="258"/>
      <c r="S4177" s="258"/>
      <c r="T4177" s="25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60" t="s">
        <v>260</v>
      </c>
      <c r="AU4177" s="260" t="s">
        <v>93</v>
      </c>
      <c r="AV4177" s="13" t="s">
        <v>93</v>
      </c>
      <c r="AW4177" s="13" t="s">
        <v>40</v>
      </c>
      <c r="AX4177" s="13" t="s">
        <v>84</v>
      </c>
      <c r="AY4177" s="260" t="s">
        <v>251</v>
      </c>
    </row>
    <row r="4178" s="13" customFormat="1">
      <c r="A4178" s="13"/>
      <c r="B4178" s="249"/>
      <c r="C4178" s="250"/>
      <c r="D4178" s="251" t="s">
        <v>260</v>
      </c>
      <c r="E4178" s="252" t="s">
        <v>1</v>
      </c>
      <c r="F4178" s="253" t="s">
        <v>3367</v>
      </c>
      <c r="G4178" s="250"/>
      <c r="H4178" s="254">
        <v>3.6400000000000001</v>
      </c>
      <c r="I4178" s="255"/>
      <c r="J4178" s="250"/>
      <c r="K4178" s="250"/>
      <c r="L4178" s="256"/>
      <c r="M4178" s="257"/>
      <c r="N4178" s="258"/>
      <c r="O4178" s="258"/>
      <c r="P4178" s="258"/>
      <c r="Q4178" s="258"/>
      <c r="R4178" s="258"/>
      <c r="S4178" s="258"/>
      <c r="T4178" s="25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60" t="s">
        <v>260</v>
      </c>
      <c r="AU4178" s="260" t="s">
        <v>93</v>
      </c>
      <c r="AV4178" s="13" t="s">
        <v>93</v>
      </c>
      <c r="AW4178" s="13" t="s">
        <v>40</v>
      </c>
      <c r="AX4178" s="13" t="s">
        <v>84</v>
      </c>
      <c r="AY4178" s="260" t="s">
        <v>251</v>
      </c>
    </row>
    <row r="4179" s="13" customFormat="1">
      <c r="A4179" s="13"/>
      <c r="B4179" s="249"/>
      <c r="C4179" s="250"/>
      <c r="D4179" s="251" t="s">
        <v>260</v>
      </c>
      <c r="E4179" s="252" t="s">
        <v>1</v>
      </c>
      <c r="F4179" s="253" t="s">
        <v>3368</v>
      </c>
      <c r="G4179" s="250"/>
      <c r="H4179" s="254">
        <v>3.6400000000000001</v>
      </c>
      <c r="I4179" s="255"/>
      <c r="J4179" s="250"/>
      <c r="K4179" s="250"/>
      <c r="L4179" s="256"/>
      <c r="M4179" s="257"/>
      <c r="N4179" s="258"/>
      <c r="O4179" s="258"/>
      <c r="P4179" s="258"/>
      <c r="Q4179" s="258"/>
      <c r="R4179" s="258"/>
      <c r="S4179" s="258"/>
      <c r="T4179" s="259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60" t="s">
        <v>260</v>
      </c>
      <c r="AU4179" s="260" t="s">
        <v>93</v>
      </c>
      <c r="AV4179" s="13" t="s">
        <v>93</v>
      </c>
      <c r="AW4179" s="13" t="s">
        <v>40</v>
      </c>
      <c r="AX4179" s="13" t="s">
        <v>84</v>
      </c>
      <c r="AY4179" s="260" t="s">
        <v>251</v>
      </c>
    </row>
    <row r="4180" s="13" customFormat="1">
      <c r="A4180" s="13"/>
      <c r="B4180" s="249"/>
      <c r="C4180" s="250"/>
      <c r="D4180" s="251" t="s">
        <v>260</v>
      </c>
      <c r="E4180" s="252" t="s">
        <v>1</v>
      </c>
      <c r="F4180" s="253" t="s">
        <v>3369</v>
      </c>
      <c r="G4180" s="250"/>
      <c r="H4180" s="254">
        <v>3.6400000000000001</v>
      </c>
      <c r="I4180" s="255"/>
      <c r="J4180" s="250"/>
      <c r="K4180" s="250"/>
      <c r="L4180" s="256"/>
      <c r="M4180" s="257"/>
      <c r="N4180" s="258"/>
      <c r="O4180" s="258"/>
      <c r="P4180" s="258"/>
      <c r="Q4180" s="258"/>
      <c r="R4180" s="258"/>
      <c r="S4180" s="258"/>
      <c r="T4180" s="25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60" t="s">
        <v>260</v>
      </c>
      <c r="AU4180" s="260" t="s">
        <v>93</v>
      </c>
      <c r="AV4180" s="13" t="s">
        <v>93</v>
      </c>
      <c r="AW4180" s="13" t="s">
        <v>40</v>
      </c>
      <c r="AX4180" s="13" t="s">
        <v>84</v>
      </c>
      <c r="AY4180" s="260" t="s">
        <v>251</v>
      </c>
    </row>
    <row r="4181" s="13" customFormat="1">
      <c r="A4181" s="13"/>
      <c r="B4181" s="249"/>
      <c r="C4181" s="250"/>
      <c r="D4181" s="251" t="s">
        <v>260</v>
      </c>
      <c r="E4181" s="252" t="s">
        <v>1</v>
      </c>
      <c r="F4181" s="253" t="s">
        <v>3370</v>
      </c>
      <c r="G4181" s="250"/>
      <c r="H4181" s="254">
        <v>3.6400000000000001</v>
      </c>
      <c r="I4181" s="255"/>
      <c r="J4181" s="250"/>
      <c r="K4181" s="250"/>
      <c r="L4181" s="256"/>
      <c r="M4181" s="257"/>
      <c r="N4181" s="258"/>
      <c r="O4181" s="258"/>
      <c r="P4181" s="258"/>
      <c r="Q4181" s="258"/>
      <c r="R4181" s="258"/>
      <c r="S4181" s="258"/>
      <c r="T4181" s="25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60" t="s">
        <v>260</v>
      </c>
      <c r="AU4181" s="260" t="s">
        <v>93</v>
      </c>
      <c r="AV4181" s="13" t="s">
        <v>93</v>
      </c>
      <c r="AW4181" s="13" t="s">
        <v>40</v>
      </c>
      <c r="AX4181" s="13" t="s">
        <v>84</v>
      </c>
      <c r="AY4181" s="260" t="s">
        <v>251</v>
      </c>
    </row>
    <row r="4182" s="13" customFormat="1">
      <c r="A4182" s="13"/>
      <c r="B4182" s="249"/>
      <c r="C4182" s="250"/>
      <c r="D4182" s="251" t="s">
        <v>260</v>
      </c>
      <c r="E4182" s="252" t="s">
        <v>1</v>
      </c>
      <c r="F4182" s="253" t="s">
        <v>3371</v>
      </c>
      <c r="G4182" s="250"/>
      <c r="H4182" s="254">
        <v>3.6400000000000001</v>
      </c>
      <c r="I4182" s="255"/>
      <c r="J4182" s="250"/>
      <c r="K4182" s="250"/>
      <c r="L4182" s="256"/>
      <c r="M4182" s="257"/>
      <c r="N4182" s="258"/>
      <c r="O4182" s="258"/>
      <c r="P4182" s="258"/>
      <c r="Q4182" s="258"/>
      <c r="R4182" s="258"/>
      <c r="S4182" s="258"/>
      <c r="T4182" s="25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60" t="s">
        <v>260</v>
      </c>
      <c r="AU4182" s="260" t="s">
        <v>93</v>
      </c>
      <c r="AV4182" s="13" t="s">
        <v>93</v>
      </c>
      <c r="AW4182" s="13" t="s">
        <v>40</v>
      </c>
      <c r="AX4182" s="13" t="s">
        <v>84</v>
      </c>
      <c r="AY4182" s="260" t="s">
        <v>251</v>
      </c>
    </row>
    <row r="4183" s="13" customFormat="1">
      <c r="A4183" s="13"/>
      <c r="B4183" s="249"/>
      <c r="C4183" s="250"/>
      <c r="D4183" s="251" t="s">
        <v>260</v>
      </c>
      <c r="E4183" s="252" t="s">
        <v>1</v>
      </c>
      <c r="F4183" s="253" t="s">
        <v>3372</v>
      </c>
      <c r="G4183" s="250"/>
      <c r="H4183" s="254">
        <v>3.6400000000000001</v>
      </c>
      <c r="I4183" s="255"/>
      <c r="J4183" s="250"/>
      <c r="K4183" s="250"/>
      <c r="L4183" s="256"/>
      <c r="M4183" s="257"/>
      <c r="N4183" s="258"/>
      <c r="O4183" s="258"/>
      <c r="P4183" s="258"/>
      <c r="Q4183" s="258"/>
      <c r="R4183" s="258"/>
      <c r="S4183" s="258"/>
      <c r="T4183" s="259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60" t="s">
        <v>260</v>
      </c>
      <c r="AU4183" s="260" t="s">
        <v>93</v>
      </c>
      <c r="AV4183" s="13" t="s">
        <v>93</v>
      </c>
      <c r="AW4183" s="13" t="s">
        <v>40</v>
      </c>
      <c r="AX4183" s="13" t="s">
        <v>84</v>
      </c>
      <c r="AY4183" s="260" t="s">
        <v>251</v>
      </c>
    </row>
    <row r="4184" s="13" customFormat="1">
      <c r="A4184" s="13"/>
      <c r="B4184" s="249"/>
      <c r="C4184" s="250"/>
      <c r="D4184" s="251" t="s">
        <v>260</v>
      </c>
      <c r="E4184" s="252" t="s">
        <v>1</v>
      </c>
      <c r="F4184" s="253" t="s">
        <v>3373</v>
      </c>
      <c r="G4184" s="250"/>
      <c r="H4184" s="254">
        <v>3.6400000000000001</v>
      </c>
      <c r="I4184" s="255"/>
      <c r="J4184" s="250"/>
      <c r="K4184" s="250"/>
      <c r="L4184" s="256"/>
      <c r="M4184" s="257"/>
      <c r="N4184" s="258"/>
      <c r="O4184" s="258"/>
      <c r="P4184" s="258"/>
      <c r="Q4184" s="258"/>
      <c r="R4184" s="258"/>
      <c r="S4184" s="258"/>
      <c r="T4184" s="25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60" t="s">
        <v>260</v>
      </c>
      <c r="AU4184" s="260" t="s">
        <v>93</v>
      </c>
      <c r="AV4184" s="13" t="s">
        <v>93</v>
      </c>
      <c r="AW4184" s="13" t="s">
        <v>40</v>
      </c>
      <c r="AX4184" s="13" t="s">
        <v>84</v>
      </c>
      <c r="AY4184" s="260" t="s">
        <v>251</v>
      </c>
    </row>
    <row r="4185" s="13" customFormat="1">
      <c r="A4185" s="13"/>
      <c r="B4185" s="249"/>
      <c r="C4185" s="250"/>
      <c r="D4185" s="251" t="s">
        <v>260</v>
      </c>
      <c r="E4185" s="252" t="s">
        <v>1</v>
      </c>
      <c r="F4185" s="253" t="s">
        <v>3374</v>
      </c>
      <c r="G4185" s="250"/>
      <c r="H4185" s="254">
        <v>3.6400000000000001</v>
      </c>
      <c r="I4185" s="255"/>
      <c r="J4185" s="250"/>
      <c r="K4185" s="250"/>
      <c r="L4185" s="256"/>
      <c r="M4185" s="257"/>
      <c r="N4185" s="258"/>
      <c r="O4185" s="258"/>
      <c r="P4185" s="258"/>
      <c r="Q4185" s="258"/>
      <c r="R4185" s="258"/>
      <c r="S4185" s="258"/>
      <c r="T4185" s="259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60" t="s">
        <v>260</v>
      </c>
      <c r="AU4185" s="260" t="s">
        <v>93</v>
      </c>
      <c r="AV4185" s="13" t="s">
        <v>93</v>
      </c>
      <c r="AW4185" s="13" t="s">
        <v>40</v>
      </c>
      <c r="AX4185" s="13" t="s">
        <v>84</v>
      </c>
      <c r="AY4185" s="260" t="s">
        <v>251</v>
      </c>
    </row>
    <row r="4186" s="16" customFormat="1">
      <c r="A4186" s="16"/>
      <c r="B4186" s="283"/>
      <c r="C4186" s="284"/>
      <c r="D4186" s="251" t="s">
        <v>260</v>
      </c>
      <c r="E4186" s="285" t="s">
        <v>1</v>
      </c>
      <c r="F4186" s="286" t="s">
        <v>329</v>
      </c>
      <c r="G4186" s="284"/>
      <c r="H4186" s="287">
        <v>75.549999999999997</v>
      </c>
      <c r="I4186" s="288"/>
      <c r="J4186" s="284"/>
      <c r="K4186" s="284"/>
      <c r="L4186" s="289"/>
      <c r="M4186" s="290"/>
      <c r="N4186" s="291"/>
      <c r="O4186" s="291"/>
      <c r="P4186" s="291"/>
      <c r="Q4186" s="291"/>
      <c r="R4186" s="291"/>
      <c r="S4186" s="291"/>
      <c r="T4186" s="292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T4186" s="293" t="s">
        <v>260</v>
      </c>
      <c r="AU4186" s="293" t="s">
        <v>93</v>
      </c>
      <c r="AV4186" s="16" t="s">
        <v>273</v>
      </c>
      <c r="AW4186" s="16" t="s">
        <v>40</v>
      </c>
      <c r="AX4186" s="16" t="s">
        <v>84</v>
      </c>
      <c r="AY4186" s="293" t="s">
        <v>251</v>
      </c>
    </row>
    <row r="4187" s="15" customFormat="1">
      <c r="A4187" s="15"/>
      <c r="B4187" s="272"/>
      <c r="C4187" s="273"/>
      <c r="D4187" s="251" t="s">
        <v>260</v>
      </c>
      <c r="E4187" s="274" t="s">
        <v>1</v>
      </c>
      <c r="F4187" s="275" t="s">
        <v>627</v>
      </c>
      <c r="G4187" s="273"/>
      <c r="H4187" s="274" t="s">
        <v>1</v>
      </c>
      <c r="I4187" s="276"/>
      <c r="J4187" s="273"/>
      <c r="K4187" s="273"/>
      <c r="L4187" s="277"/>
      <c r="M4187" s="278"/>
      <c r="N4187" s="279"/>
      <c r="O4187" s="279"/>
      <c r="P4187" s="279"/>
      <c r="Q4187" s="279"/>
      <c r="R4187" s="279"/>
      <c r="S4187" s="279"/>
      <c r="T4187" s="280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T4187" s="281" t="s">
        <v>260</v>
      </c>
      <c r="AU4187" s="281" t="s">
        <v>93</v>
      </c>
      <c r="AV4187" s="15" t="s">
        <v>91</v>
      </c>
      <c r="AW4187" s="15" t="s">
        <v>40</v>
      </c>
      <c r="AX4187" s="15" t="s">
        <v>84</v>
      </c>
      <c r="AY4187" s="281" t="s">
        <v>251</v>
      </c>
    </row>
    <row r="4188" s="13" customFormat="1">
      <c r="A4188" s="13"/>
      <c r="B4188" s="249"/>
      <c r="C4188" s="250"/>
      <c r="D4188" s="251" t="s">
        <v>260</v>
      </c>
      <c r="E4188" s="252" t="s">
        <v>1</v>
      </c>
      <c r="F4188" s="253" t="s">
        <v>3375</v>
      </c>
      <c r="G4188" s="250"/>
      <c r="H4188" s="254">
        <v>3.6400000000000001</v>
      </c>
      <c r="I4188" s="255"/>
      <c r="J4188" s="250"/>
      <c r="K4188" s="250"/>
      <c r="L4188" s="256"/>
      <c r="M4188" s="257"/>
      <c r="N4188" s="258"/>
      <c r="O4188" s="258"/>
      <c r="P4188" s="258"/>
      <c r="Q4188" s="258"/>
      <c r="R4188" s="258"/>
      <c r="S4188" s="258"/>
      <c r="T4188" s="25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60" t="s">
        <v>260</v>
      </c>
      <c r="AU4188" s="260" t="s">
        <v>93</v>
      </c>
      <c r="AV4188" s="13" t="s">
        <v>93</v>
      </c>
      <c r="AW4188" s="13" t="s">
        <v>40</v>
      </c>
      <c r="AX4188" s="13" t="s">
        <v>84</v>
      </c>
      <c r="AY4188" s="260" t="s">
        <v>251</v>
      </c>
    </row>
    <row r="4189" s="13" customFormat="1">
      <c r="A4189" s="13"/>
      <c r="B4189" s="249"/>
      <c r="C4189" s="250"/>
      <c r="D4189" s="251" t="s">
        <v>260</v>
      </c>
      <c r="E4189" s="252" t="s">
        <v>1</v>
      </c>
      <c r="F4189" s="253" t="s">
        <v>3376</v>
      </c>
      <c r="G4189" s="250"/>
      <c r="H4189" s="254">
        <v>3.6400000000000001</v>
      </c>
      <c r="I4189" s="255"/>
      <c r="J4189" s="250"/>
      <c r="K4189" s="250"/>
      <c r="L4189" s="256"/>
      <c r="M4189" s="257"/>
      <c r="N4189" s="258"/>
      <c r="O4189" s="258"/>
      <c r="P4189" s="258"/>
      <c r="Q4189" s="258"/>
      <c r="R4189" s="258"/>
      <c r="S4189" s="258"/>
      <c r="T4189" s="259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60" t="s">
        <v>260</v>
      </c>
      <c r="AU4189" s="260" t="s">
        <v>93</v>
      </c>
      <c r="AV4189" s="13" t="s">
        <v>93</v>
      </c>
      <c r="AW4189" s="13" t="s">
        <v>40</v>
      </c>
      <c r="AX4189" s="13" t="s">
        <v>84</v>
      </c>
      <c r="AY4189" s="260" t="s">
        <v>251</v>
      </c>
    </row>
    <row r="4190" s="13" customFormat="1">
      <c r="A4190" s="13"/>
      <c r="B4190" s="249"/>
      <c r="C4190" s="250"/>
      <c r="D4190" s="251" t="s">
        <v>260</v>
      </c>
      <c r="E4190" s="252" t="s">
        <v>1</v>
      </c>
      <c r="F4190" s="253" t="s">
        <v>3377</v>
      </c>
      <c r="G4190" s="250"/>
      <c r="H4190" s="254">
        <v>3.6400000000000001</v>
      </c>
      <c r="I4190" s="255"/>
      <c r="J4190" s="250"/>
      <c r="K4190" s="250"/>
      <c r="L4190" s="256"/>
      <c r="M4190" s="257"/>
      <c r="N4190" s="258"/>
      <c r="O4190" s="258"/>
      <c r="P4190" s="258"/>
      <c r="Q4190" s="258"/>
      <c r="R4190" s="258"/>
      <c r="S4190" s="258"/>
      <c r="T4190" s="25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60" t="s">
        <v>260</v>
      </c>
      <c r="AU4190" s="260" t="s">
        <v>93</v>
      </c>
      <c r="AV4190" s="13" t="s">
        <v>93</v>
      </c>
      <c r="AW4190" s="13" t="s">
        <v>40</v>
      </c>
      <c r="AX4190" s="13" t="s">
        <v>84</v>
      </c>
      <c r="AY4190" s="260" t="s">
        <v>251</v>
      </c>
    </row>
    <row r="4191" s="13" customFormat="1">
      <c r="A4191" s="13"/>
      <c r="B4191" s="249"/>
      <c r="C4191" s="250"/>
      <c r="D4191" s="251" t="s">
        <v>260</v>
      </c>
      <c r="E4191" s="252" t="s">
        <v>1</v>
      </c>
      <c r="F4191" s="253" t="s">
        <v>3378</v>
      </c>
      <c r="G4191" s="250"/>
      <c r="H4191" s="254">
        <v>3.6400000000000001</v>
      </c>
      <c r="I4191" s="255"/>
      <c r="J4191" s="250"/>
      <c r="K4191" s="250"/>
      <c r="L4191" s="256"/>
      <c r="M4191" s="257"/>
      <c r="N4191" s="258"/>
      <c r="O4191" s="258"/>
      <c r="P4191" s="258"/>
      <c r="Q4191" s="258"/>
      <c r="R4191" s="258"/>
      <c r="S4191" s="258"/>
      <c r="T4191" s="25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60" t="s">
        <v>260</v>
      </c>
      <c r="AU4191" s="260" t="s">
        <v>93</v>
      </c>
      <c r="AV4191" s="13" t="s">
        <v>93</v>
      </c>
      <c r="AW4191" s="13" t="s">
        <v>40</v>
      </c>
      <c r="AX4191" s="13" t="s">
        <v>84</v>
      </c>
      <c r="AY4191" s="260" t="s">
        <v>251</v>
      </c>
    </row>
    <row r="4192" s="13" customFormat="1">
      <c r="A4192" s="13"/>
      <c r="B4192" s="249"/>
      <c r="C4192" s="250"/>
      <c r="D4192" s="251" t="s">
        <v>260</v>
      </c>
      <c r="E4192" s="252" t="s">
        <v>1</v>
      </c>
      <c r="F4192" s="253" t="s">
        <v>3379</v>
      </c>
      <c r="G4192" s="250"/>
      <c r="H4192" s="254">
        <v>3.6400000000000001</v>
      </c>
      <c r="I4192" s="255"/>
      <c r="J4192" s="250"/>
      <c r="K4192" s="250"/>
      <c r="L4192" s="256"/>
      <c r="M4192" s="257"/>
      <c r="N4192" s="258"/>
      <c r="O4192" s="258"/>
      <c r="P4192" s="258"/>
      <c r="Q4192" s="258"/>
      <c r="R4192" s="258"/>
      <c r="S4192" s="258"/>
      <c r="T4192" s="25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60" t="s">
        <v>260</v>
      </c>
      <c r="AU4192" s="260" t="s">
        <v>93</v>
      </c>
      <c r="AV4192" s="13" t="s">
        <v>93</v>
      </c>
      <c r="AW4192" s="13" t="s">
        <v>40</v>
      </c>
      <c r="AX4192" s="13" t="s">
        <v>84</v>
      </c>
      <c r="AY4192" s="260" t="s">
        <v>251</v>
      </c>
    </row>
    <row r="4193" s="13" customFormat="1">
      <c r="A4193" s="13"/>
      <c r="B4193" s="249"/>
      <c r="C4193" s="250"/>
      <c r="D4193" s="251" t="s">
        <v>260</v>
      </c>
      <c r="E4193" s="252" t="s">
        <v>1</v>
      </c>
      <c r="F4193" s="253" t="s">
        <v>3380</v>
      </c>
      <c r="G4193" s="250"/>
      <c r="H4193" s="254">
        <v>3.6400000000000001</v>
      </c>
      <c r="I4193" s="255"/>
      <c r="J4193" s="250"/>
      <c r="K4193" s="250"/>
      <c r="L4193" s="256"/>
      <c r="M4193" s="257"/>
      <c r="N4193" s="258"/>
      <c r="O4193" s="258"/>
      <c r="P4193" s="258"/>
      <c r="Q4193" s="258"/>
      <c r="R4193" s="258"/>
      <c r="S4193" s="258"/>
      <c r="T4193" s="25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60" t="s">
        <v>260</v>
      </c>
      <c r="AU4193" s="260" t="s">
        <v>93</v>
      </c>
      <c r="AV4193" s="13" t="s">
        <v>93</v>
      </c>
      <c r="AW4193" s="13" t="s">
        <v>40</v>
      </c>
      <c r="AX4193" s="13" t="s">
        <v>84</v>
      </c>
      <c r="AY4193" s="260" t="s">
        <v>251</v>
      </c>
    </row>
    <row r="4194" s="13" customFormat="1">
      <c r="A4194" s="13"/>
      <c r="B4194" s="249"/>
      <c r="C4194" s="250"/>
      <c r="D4194" s="251" t="s">
        <v>260</v>
      </c>
      <c r="E4194" s="252" t="s">
        <v>1</v>
      </c>
      <c r="F4194" s="253" t="s">
        <v>3381</v>
      </c>
      <c r="G4194" s="250"/>
      <c r="H4194" s="254">
        <v>3.6400000000000001</v>
      </c>
      <c r="I4194" s="255"/>
      <c r="J4194" s="250"/>
      <c r="K4194" s="250"/>
      <c r="L4194" s="256"/>
      <c r="M4194" s="257"/>
      <c r="N4194" s="258"/>
      <c r="O4194" s="258"/>
      <c r="P4194" s="258"/>
      <c r="Q4194" s="258"/>
      <c r="R4194" s="258"/>
      <c r="S4194" s="258"/>
      <c r="T4194" s="25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60" t="s">
        <v>260</v>
      </c>
      <c r="AU4194" s="260" t="s">
        <v>93</v>
      </c>
      <c r="AV4194" s="13" t="s">
        <v>93</v>
      </c>
      <c r="AW4194" s="13" t="s">
        <v>40</v>
      </c>
      <c r="AX4194" s="13" t="s">
        <v>84</v>
      </c>
      <c r="AY4194" s="260" t="s">
        <v>251</v>
      </c>
    </row>
    <row r="4195" s="13" customFormat="1">
      <c r="A4195" s="13"/>
      <c r="B4195" s="249"/>
      <c r="C4195" s="250"/>
      <c r="D4195" s="251" t="s">
        <v>260</v>
      </c>
      <c r="E4195" s="252" t="s">
        <v>1</v>
      </c>
      <c r="F4195" s="253" t="s">
        <v>3382</v>
      </c>
      <c r="G4195" s="250"/>
      <c r="H4195" s="254">
        <v>3.6400000000000001</v>
      </c>
      <c r="I4195" s="255"/>
      <c r="J4195" s="250"/>
      <c r="K4195" s="250"/>
      <c r="L4195" s="256"/>
      <c r="M4195" s="257"/>
      <c r="N4195" s="258"/>
      <c r="O4195" s="258"/>
      <c r="P4195" s="258"/>
      <c r="Q4195" s="258"/>
      <c r="R4195" s="258"/>
      <c r="S4195" s="258"/>
      <c r="T4195" s="25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60" t="s">
        <v>260</v>
      </c>
      <c r="AU4195" s="260" t="s">
        <v>93</v>
      </c>
      <c r="AV4195" s="13" t="s">
        <v>93</v>
      </c>
      <c r="AW4195" s="13" t="s">
        <v>40</v>
      </c>
      <c r="AX4195" s="13" t="s">
        <v>84</v>
      </c>
      <c r="AY4195" s="260" t="s">
        <v>251</v>
      </c>
    </row>
    <row r="4196" s="13" customFormat="1">
      <c r="A4196" s="13"/>
      <c r="B4196" s="249"/>
      <c r="C4196" s="250"/>
      <c r="D4196" s="251" t="s">
        <v>260</v>
      </c>
      <c r="E4196" s="252" t="s">
        <v>1</v>
      </c>
      <c r="F4196" s="253" t="s">
        <v>3383</v>
      </c>
      <c r="G4196" s="250"/>
      <c r="H4196" s="254">
        <v>3.6400000000000001</v>
      </c>
      <c r="I4196" s="255"/>
      <c r="J4196" s="250"/>
      <c r="K4196" s="250"/>
      <c r="L4196" s="256"/>
      <c r="M4196" s="257"/>
      <c r="N4196" s="258"/>
      <c r="O4196" s="258"/>
      <c r="P4196" s="258"/>
      <c r="Q4196" s="258"/>
      <c r="R4196" s="258"/>
      <c r="S4196" s="258"/>
      <c r="T4196" s="25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60" t="s">
        <v>260</v>
      </c>
      <c r="AU4196" s="260" t="s">
        <v>93</v>
      </c>
      <c r="AV4196" s="13" t="s">
        <v>93</v>
      </c>
      <c r="AW4196" s="13" t="s">
        <v>40</v>
      </c>
      <c r="AX4196" s="13" t="s">
        <v>84</v>
      </c>
      <c r="AY4196" s="260" t="s">
        <v>251</v>
      </c>
    </row>
    <row r="4197" s="13" customFormat="1">
      <c r="A4197" s="13"/>
      <c r="B4197" s="249"/>
      <c r="C4197" s="250"/>
      <c r="D4197" s="251" t="s">
        <v>260</v>
      </c>
      <c r="E4197" s="252" t="s">
        <v>1</v>
      </c>
      <c r="F4197" s="253" t="s">
        <v>3384</v>
      </c>
      <c r="G4197" s="250"/>
      <c r="H4197" s="254">
        <v>3.6400000000000001</v>
      </c>
      <c r="I4197" s="255"/>
      <c r="J4197" s="250"/>
      <c r="K4197" s="250"/>
      <c r="L4197" s="256"/>
      <c r="M4197" s="257"/>
      <c r="N4197" s="258"/>
      <c r="O4197" s="258"/>
      <c r="P4197" s="258"/>
      <c r="Q4197" s="258"/>
      <c r="R4197" s="258"/>
      <c r="S4197" s="258"/>
      <c r="T4197" s="25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60" t="s">
        <v>260</v>
      </c>
      <c r="AU4197" s="260" t="s">
        <v>93</v>
      </c>
      <c r="AV4197" s="13" t="s">
        <v>93</v>
      </c>
      <c r="AW4197" s="13" t="s">
        <v>40</v>
      </c>
      <c r="AX4197" s="13" t="s">
        <v>84</v>
      </c>
      <c r="AY4197" s="260" t="s">
        <v>251</v>
      </c>
    </row>
    <row r="4198" s="13" customFormat="1">
      <c r="A4198" s="13"/>
      <c r="B4198" s="249"/>
      <c r="C4198" s="250"/>
      <c r="D4198" s="251" t="s">
        <v>260</v>
      </c>
      <c r="E4198" s="252" t="s">
        <v>1</v>
      </c>
      <c r="F4198" s="253" t="s">
        <v>3385</v>
      </c>
      <c r="G4198" s="250"/>
      <c r="H4198" s="254">
        <v>3.6400000000000001</v>
      </c>
      <c r="I4198" s="255"/>
      <c r="J4198" s="250"/>
      <c r="K4198" s="250"/>
      <c r="L4198" s="256"/>
      <c r="M4198" s="257"/>
      <c r="N4198" s="258"/>
      <c r="O4198" s="258"/>
      <c r="P4198" s="258"/>
      <c r="Q4198" s="258"/>
      <c r="R4198" s="258"/>
      <c r="S4198" s="258"/>
      <c r="T4198" s="25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60" t="s">
        <v>260</v>
      </c>
      <c r="AU4198" s="260" t="s">
        <v>93</v>
      </c>
      <c r="AV4198" s="13" t="s">
        <v>93</v>
      </c>
      <c r="AW4198" s="13" t="s">
        <v>40</v>
      </c>
      <c r="AX4198" s="13" t="s">
        <v>84</v>
      </c>
      <c r="AY4198" s="260" t="s">
        <v>251</v>
      </c>
    </row>
    <row r="4199" s="13" customFormat="1">
      <c r="A4199" s="13"/>
      <c r="B4199" s="249"/>
      <c r="C4199" s="250"/>
      <c r="D4199" s="251" t="s">
        <v>260</v>
      </c>
      <c r="E4199" s="252" t="s">
        <v>1</v>
      </c>
      <c r="F4199" s="253" t="s">
        <v>3386</v>
      </c>
      <c r="G4199" s="250"/>
      <c r="H4199" s="254">
        <v>6.3899999999999997</v>
      </c>
      <c r="I4199" s="255"/>
      <c r="J4199" s="250"/>
      <c r="K4199" s="250"/>
      <c r="L4199" s="256"/>
      <c r="M4199" s="257"/>
      <c r="N4199" s="258"/>
      <c r="O4199" s="258"/>
      <c r="P4199" s="258"/>
      <c r="Q4199" s="258"/>
      <c r="R4199" s="258"/>
      <c r="S4199" s="258"/>
      <c r="T4199" s="25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60" t="s">
        <v>260</v>
      </c>
      <c r="AU4199" s="260" t="s">
        <v>93</v>
      </c>
      <c r="AV4199" s="13" t="s">
        <v>93</v>
      </c>
      <c r="AW4199" s="13" t="s">
        <v>40</v>
      </c>
      <c r="AX4199" s="13" t="s">
        <v>84</v>
      </c>
      <c r="AY4199" s="260" t="s">
        <v>251</v>
      </c>
    </row>
    <row r="4200" s="13" customFormat="1">
      <c r="A4200" s="13"/>
      <c r="B4200" s="249"/>
      <c r="C4200" s="250"/>
      <c r="D4200" s="251" t="s">
        <v>260</v>
      </c>
      <c r="E4200" s="252" t="s">
        <v>1</v>
      </c>
      <c r="F4200" s="253" t="s">
        <v>3387</v>
      </c>
      <c r="G4200" s="250"/>
      <c r="H4200" s="254">
        <v>3.6400000000000001</v>
      </c>
      <c r="I4200" s="255"/>
      <c r="J4200" s="250"/>
      <c r="K4200" s="250"/>
      <c r="L4200" s="256"/>
      <c r="M4200" s="257"/>
      <c r="N4200" s="258"/>
      <c r="O4200" s="258"/>
      <c r="P4200" s="258"/>
      <c r="Q4200" s="258"/>
      <c r="R4200" s="258"/>
      <c r="S4200" s="258"/>
      <c r="T4200" s="25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60" t="s">
        <v>260</v>
      </c>
      <c r="AU4200" s="260" t="s">
        <v>93</v>
      </c>
      <c r="AV4200" s="13" t="s">
        <v>93</v>
      </c>
      <c r="AW4200" s="13" t="s">
        <v>40</v>
      </c>
      <c r="AX4200" s="13" t="s">
        <v>84</v>
      </c>
      <c r="AY4200" s="260" t="s">
        <v>251</v>
      </c>
    </row>
    <row r="4201" s="13" customFormat="1">
      <c r="A4201" s="13"/>
      <c r="B4201" s="249"/>
      <c r="C4201" s="250"/>
      <c r="D4201" s="251" t="s">
        <v>260</v>
      </c>
      <c r="E4201" s="252" t="s">
        <v>1</v>
      </c>
      <c r="F4201" s="253" t="s">
        <v>3388</v>
      </c>
      <c r="G4201" s="250"/>
      <c r="H4201" s="254">
        <v>3.6400000000000001</v>
      </c>
      <c r="I4201" s="255"/>
      <c r="J4201" s="250"/>
      <c r="K4201" s="250"/>
      <c r="L4201" s="256"/>
      <c r="M4201" s="257"/>
      <c r="N4201" s="258"/>
      <c r="O4201" s="258"/>
      <c r="P4201" s="258"/>
      <c r="Q4201" s="258"/>
      <c r="R4201" s="258"/>
      <c r="S4201" s="258"/>
      <c r="T4201" s="25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60" t="s">
        <v>260</v>
      </c>
      <c r="AU4201" s="260" t="s">
        <v>93</v>
      </c>
      <c r="AV4201" s="13" t="s">
        <v>93</v>
      </c>
      <c r="AW4201" s="13" t="s">
        <v>40</v>
      </c>
      <c r="AX4201" s="13" t="s">
        <v>84</v>
      </c>
      <c r="AY4201" s="260" t="s">
        <v>251</v>
      </c>
    </row>
    <row r="4202" s="13" customFormat="1">
      <c r="A4202" s="13"/>
      <c r="B4202" s="249"/>
      <c r="C4202" s="250"/>
      <c r="D4202" s="251" t="s">
        <v>260</v>
      </c>
      <c r="E4202" s="252" t="s">
        <v>1</v>
      </c>
      <c r="F4202" s="253" t="s">
        <v>3389</v>
      </c>
      <c r="G4202" s="250"/>
      <c r="H4202" s="254">
        <v>3.6400000000000001</v>
      </c>
      <c r="I4202" s="255"/>
      <c r="J4202" s="250"/>
      <c r="K4202" s="250"/>
      <c r="L4202" s="256"/>
      <c r="M4202" s="257"/>
      <c r="N4202" s="258"/>
      <c r="O4202" s="258"/>
      <c r="P4202" s="258"/>
      <c r="Q4202" s="258"/>
      <c r="R4202" s="258"/>
      <c r="S4202" s="258"/>
      <c r="T4202" s="25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60" t="s">
        <v>260</v>
      </c>
      <c r="AU4202" s="260" t="s">
        <v>93</v>
      </c>
      <c r="AV4202" s="13" t="s">
        <v>93</v>
      </c>
      <c r="AW4202" s="13" t="s">
        <v>40</v>
      </c>
      <c r="AX4202" s="13" t="s">
        <v>84</v>
      </c>
      <c r="AY4202" s="260" t="s">
        <v>251</v>
      </c>
    </row>
    <row r="4203" s="13" customFormat="1">
      <c r="A4203" s="13"/>
      <c r="B4203" s="249"/>
      <c r="C4203" s="250"/>
      <c r="D4203" s="251" t="s">
        <v>260</v>
      </c>
      <c r="E4203" s="252" t="s">
        <v>1</v>
      </c>
      <c r="F4203" s="253" t="s">
        <v>3390</v>
      </c>
      <c r="G4203" s="250"/>
      <c r="H4203" s="254">
        <v>3.6400000000000001</v>
      </c>
      <c r="I4203" s="255"/>
      <c r="J4203" s="250"/>
      <c r="K4203" s="250"/>
      <c r="L4203" s="256"/>
      <c r="M4203" s="257"/>
      <c r="N4203" s="258"/>
      <c r="O4203" s="258"/>
      <c r="P4203" s="258"/>
      <c r="Q4203" s="258"/>
      <c r="R4203" s="258"/>
      <c r="S4203" s="258"/>
      <c r="T4203" s="259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60" t="s">
        <v>260</v>
      </c>
      <c r="AU4203" s="260" t="s">
        <v>93</v>
      </c>
      <c r="AV4203" s="13" t="s">
        <v>93</v>
      </c>
      <c r="AW4203" s="13" t="s">
        <v>40</v>
      </c>
      <c r="AX4203" s="13" t="s">
        <v>84</v>
      </c>
      <c r="AY4203" s="260" t="s">
        <v>251</v>
      </c>
    </row>
    <row r="4204" s="13" customFormat="1">
      <c r="A4204" s="13"/>
      <c r="B4204" s="249"/>
      <c r="C4204" s="250"/>
      <c r="D4204" s="251" t="s">
        <v>260</v>
      </c>
      <c r="E4204" s="252" t="s">
        <v>1</v>
      </c>
      <c r="F4204" s="253" t="s">
        <v>3391</v>
      </c>
      <c r="G4204" s="250"/>
      <c r="H4204" s="254">
        <v>3.6400000000000001</v>
      </c>
      <c r="I4204" s="255"/>
      <c r="J4204" s="250"/>
      <c r="K4204" s="250"/>
      <c r="L4204" s="256"/>
      <c r="M4204" s="257"/>
      <c r="N4204" s="258"/>
      <c r="O4204" s="258"/>
      <c r="P4204" s="258"/>
      <c r="Q4204" s="258"/>
      <c r="R4204" s="258"/>
      <c r="S4204" s="258"/>
      <c r="T4204" s="25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60" t="s">
        <v>260</v>
      </c>
      <c r="AU4204" s="260" t="s">
        <v>93</v>
      </c>
      <c r="AV4204" s="13" t="s">
        <v>93</v>
      </c>
      <c r="AW4204" s="13" t="s">
        <v>40</v>
      </c>
      <c r="AX4204" s="13" t="s">
        <v>84</v>
      </c>
      <c r="AY4204" s="260" t="s">
        <v>251</v>
      </c>
    </row>
    <row r="4205" s="13" customFormat="1">
      <c r="A4205" s="13"/>
      <c r="B4205" s="249"/>
      <c r="C4205" s="250"/>
      <c r="D4205" s="251" t="s">
        <v>260</v>
      </c>
      <c r="E4205" s="252" t="s">
        <v>1</v>
      </c>
      <c r="F4205" s="253" t="s">
        <v>3392</v>
      </c>
      <c r="G4205" s="250"/>
      <c r="H4205" s="254">
        <v>3.6400000000000001</v>
      </c>
      <c r="I4205" s="255"/>
      <c r="J4205" s="250"/>
      <c r="K4205" s="250"/>
      <c r="L4205" s="256"/>
      <c r="M4205" s="257"/>
      <c r="N4205" s="258"/>
      <c r="O4205" s="258"/>
      <c r="P4205" s="258"/>
      <c r="Q4205" s="258"/>
      <c r="R4205" s="258"/>
      <c r="S4205" s="258"/>
      <c r="T4205" s="25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60" t="s">
        <v>260</v>
      </c>
      <c r="AU4205" s="260" t="s">
        <v>93</v>
      </c>
      <c r="AV4205" s="13" t="s">
        <v>93</v>
      </c>
      <c r="AW4205" s="13" t="s">
        <v>40</v>
      </c>
      <c r="AX4205" s="13" t="s">
        <v>84</v>
      </c>
      <c r="AY4205" s="260" t="s">
        <v>251</v>
      </c>
    </row>
    <row r="4206" s="13" customFormat="1">
      <c r="A4206" s="13"/>
      <c r="B4206" s="249"/>
      <c r="C4206" s="250"/>
      <c r="D4206" s="251" t="s">
        <v>260</v>
      </c>
      <c r="E4206" s="252" t="s">
        <v>1</v>
      </c>
      <c r="F4206" s="253" t="s">
        <v>3393</v>
      </c>
      <c r="G4206" s="250"/>
      <c r="H4206" s="254">
        <v>3.6400000000000001</v>
      </c>
      <c r="I4206" s="255"/>
      <c r="J4206" s="250"/>
      <c r="K4206" s="250"/>
      <c r="L4206" s="256"/>
      <c r="M4206" s="257"/>
      <c r="N4206" s="258"/>
      <c r="O4206" s="258"/>
      <c r="P4206" s="258"/>
      <c r="Q4206" s="258"/>
      <c r="R4206" s="258"/>
      <c r="S4206" s="258"/>
      <c r="T4206" s="25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60" t="s">
        <v>260</v>
      </c>
      <c r="AU4206" s="260" t="s">
        <v>93</v>
      </c>
      <c r="AV4206" s="13" t="s">
        <v>93</v>
      </c>
      <c r="AW4206" s="13" t="s">
        <v>40</v>
      </c>
      <c r="AX4206" s="13" t="s">
        <v>84</v>
      </c>
      <c r="AY4206" s="260" t="s">
        <v>251</v>
      </c>
    </row>
    <row r="4207" s="13" customFormat="1">
      <c r="A4207" s="13"/>
      <c r="B4207" s="249"/>
      <c r="C4207" s="250"/>
      <c r="D4207" s="251" t="s">
        <v>260</v>
      </c>
      <c r="E4207" s="252" t="s">
        <v>1</v>
      </c>
      <c r="F4207" s="253" t="s">
        <v>3394</v>
      </c>
      <c r="G4207" s="250"/>
      <c r="H4207" s="254">
        <v>3.6400000000000001</v>
      </c>
      <c r="I4207" s="255"/>
      <c r="J4207" s="250"/>
      <c r="K4207" s="250"/>
      <c r="L4207" s="256"/>
      <c r="M4207" s="257"/>
      <c r="N4207" s="258"/>
      <c r="O4207" s="258"/>
      <c r="P4207" s="258"/>
      <c r="Q4207" s="258"/>
      <c r="R4207" s="258"/>
      <c r="S4207" s="258"/>
      <c r="T4207" s="25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60" t="s">
        <v>260</v>
      </c>
      <c r="AU4207" s="260" t="s">
        <v>93</v>
      </c>
      <c r="AV4207" s="13" t="s">
        <v>93</v>
      </c>
      <c r="AW4207" s="13" t="s">
        <v>40</v>
      </c>
      <c r="AX4207" s="13" t="s">
        <v>84</v>
      </c>
      <c r="AY4207" s="260" t="s">
        <v>251</v>
      </c>
    </row>
    <row r="4208" s="16" customFormat="1">
      <c r="A4208" s="16"/>
      <c r="B4208" s="283"/>
      <c r="C4208" s="284"/>
      <c r="D4208" s="251" t="s">
        <v>260</v>
      </c>
      <c r="E4208" s="285" t="s">
        <v>1</v>
      </c>
      <c r="F4208" s="286" t="s">
        <v>329</v>
      </c>
      <c r="G4208" s="284"/>
      <c r="H4208" s="287">
        <v>75.549999999999997</v>
      </c>
      <c r="I4208" s="288"/>
      <c r="J4208" s="284"/>
      <c r="K4208" s="284"/>
      <c r="L4208" s="289"/>
      <c r="M4208" s="290"/>
      <c r="N4208" s="291"/>
      <c r="O4208" s="291"/>
      <c r="P4208" s="291"/>
      <c r="Q4208" s="291"/>
      <c r="R4208" s="291"/>
      <c r="S4208" s="291"/>
      <c r="T4208" s="292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T4208" s="293" t="s">
        <v>260</v>
      </c>
      <c r="AU4208" s="293" t="s">
        <v>93</v>
      </c>
      <c r="AV4208" s="16" t="s">
        <v>273</v>
      </c>
      <c r="AW4208" s="16" t="s">
        <v>40</v>
      </c>
      <c r="AX4208" s="16" t="s">
        <v>84</v>
      </c>
      <c r="AY4208" s="293" t="s">
        <v>251</v>
      </c>
    </row>
    <row r="4209" s="15" customFormat="1">
      <c r="A4209" s="15"/>
      <c r="B4209" s="272"/>
      <c r="C4209" s="273"/>
      <c r="D4209" s="251" t="s">
        <v>260</v>
      </c>
      <c r="E4209" s="274" t="s">
        <v>1</v>
      </c>
      <c r="F4209" s="275" t="s">
        <v>629</v>
      </c>
      <c r="G4209" s="273"/>
      <c r="H4209" s="274" t="s">
        <v>1</v>
      </c>
      <c r="I4209" s="276"/>
      <c r="J4209" s="273"/>
      <c r="K4209" s="273"/>
      <c r="L4209" s="277"/>
      <c r="M4209" s="278"/>
      <c r="N4209" s="279"/>
      <c r="O4209" s="279"/>
      <c r="P4209" s="279"/>
      <c r="Q4209" s="279"/>
      <c r="R4209" s="279"/>
      <c r="S4209" s="279"/>
      <c r="T4209" s="280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5"/>
      <c r="AE4209" s="15"/>
      <c r="AT4209" s="281" t="s">
        <v>260</v>
      </c>
      <c r="AU4209" s="281" t="s">
        <v>93</v>
      </c>
      <c r="AV4209" s="15" t="s">
        <v>91</v>
      </c>
      <c r="AW4209" s="15" t="s">
        <v>40</v>
      </c>
      <c r="AX4209" s="15" t="s">
        <v>84</v>
      </c>
      <c r="AY4209" s="281" t="s">
        <v>251</v>
      </c>
    </row>
    <row r="4210" s="13" customFormat="1">
      <c r="A4210" s="13"/>
      <c r="B4210" s="249"/>
      <c r="C4210" s="250"/>
      <c r="D4210" s="251" t="s">
        <v>260</v>
      </c>
      <c r="E4210" s="252" t="s">
        <v>1</v>
      </c>
      <c r="F4210" s="253" t="s">
        <v>3395</v>
      </c>
      <c r="G4210" s="250"/>
      <c r="H4210" s="254">
        <v>3.6400000000000001</v>
      </c>
      <c r="I4210" s="255"/>
      <c r="J4210" s="250"/>
      <c r="K4210" s="250"/>
      <c r="L4210" s="256"/>
      <c r="M4210" s="257"/>
      <c r="N4210" s="258"/>
      <c r="O4210" s="258"/>
      <c r="P4210" s="258"/>
      <c r="Q4210" s="258"/>
      <c r="R4210" s="258"/>
      <c r="S4210" s="258"/>
      <c r="T4210" s="25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60" t="s">
        <v>260</v>
      </c>
      <c r="AU4210" s="260" t="s">
        <v>93</v>
      </c>
      <c r="AV4210" s="13" t="s">
        <v>93</v>
      </c>
      <c r="AW4210" s="13" t="s">
        <v>40</v>
      </c>
      <c r="AX4210" s="13" t="s">
        <v>84</v>
      </c>
      <c r="AY4210" s="260" t="s">
        <v>251</v>
      </c>
    </row>
    <row r="4211" s="13" customFormat="1">
      <c r="A4211" s="13"/>
      <c r="B4211" s="249"/>
      <c r="C4211" s="250"/>
      <c r="D4211" s="251" t="s">
        <v>260</v>
      </c>
      <c r="E4211" s="252" t="s">
        <v>1</v>
      </c>
      <c r="F4211" s="253" t="s">
        <v>3396</v>
      </c>
      <c r="G4211" s="250"/>
      <c r="H4211" s="254">
        <v>3.6400000000000001</v>
      </c>
      <c r="I4211" s="255"/>
      <c r="J4211" s="250"/>
      <c r="K4211" s="250"/>
      <c r="L4211" s="256"/>
      <c r="M4211" s="257"/>
      <c r="N4211" s="258"/>
      <c r="O4211" s="258"/>
      <c r="P4211" s="258"/>
      <c r="Q4211" s="258"/>
      <c r="R4211" s="258"/>
      <c r="S4211" s="258"/>
      <c r="T4211" s="25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60" t="s">
        <v>260</v>
      </c>
      <c r="AU4211" s="260" t="s">
        <v>93</v>
      </c>
      <c r="AV4211" s="13" t="s">
        <v>93</v>
      </c>
      <c r="AW4211" s="13" t="s">
        <v>40</v>
      </c>
      <c r="AX4211" s="13" t="s">
        <v>84</v>
      </c>
      <c r="AY4211" s="260" t="s">
        <v>251</v>
      </c>
    </row>
    <row r="4212" s="13" customFormat="1">
      <c r="A4212" s="13"/>
      <c r="B4212" s="249"/>
      <c r="C4212" s="250"/>
      <c r="D4212" s="251" t="s">
        <v>260</v>
      </c>
      <c r="E4212" s="252" t="s">
        <v>1</v>
      </c>
      <c r="F4212" s="253" t="s">
        <v>3397</v>
      </c>
      <c r="G4212" s="250"/>
      <c r="H4212" s="254">
        <v>3.6400000000000001</v>
      </c>
      <c r="I4212" s="255"/>
      <c r="J4212" s="250"/>
      <c r="K4212" s="250"/>
      <c r="L4212" s="256"/>
      <c r="M4212" s="257"/>
      <c r="N4212" s="258"/>
      <c r="O4212" s="258"/>
      <c r="P4212" s="258"/>
      <c r="Q4212" s="258"/>
      <c r="R4212" s="258"/>
      <c r="S4212" s="258"/>
      <c r="T4212" s="25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60" t="s">
        <v>260</v>
      </c>
      <c r="AU4212" s="260" t="s">
        <v>93</v>
      </c>
      <c r="AV4212" s="13" t="s">
        <v>93</v>
      </c>
      <c r="AW4212" s="13" t="s">
        <v>40</v>
      </c>
      <c r="AX4212" s="13" t="s">
        <v>84</v>
      </c>
      <c r="AY4212" s="260" t="s">
        <v>251</v>
      </c>
    </row>
    <row r="4213" s="13" customFormat="1">
      <c r="A4213" s="13"/>
      <c r="B4213" s="249"/>
      <c r="C4213" s="250"/>
      <c r="D4213" s="251" t="s">
        <v>260</v>
      </c>
      <c r="E4213" s="252" t="s">
        <v>1</v>
      </c>
      <c r="F4213" s="253" t="s">
        <v>3398</v>
      </c>
      <c r="G4213" s="250"/>
      <c r="H4213" s="254">
        <v>3.6400000000000001</v>
      </c>
      <c r="I4213" s="255"/>
      <c r="J4213" s="250"/>
      <c r="K4213" s="250"/>
      <c r="L4213" s="256"/>
      <c r="M4213" s="257"/>
      <c r="N4213" s="258"/>
      <c r="O4213" s="258"/>
      <c r="P4213" s="258"/>
      <c r="Q4213" s="258"/>
      <c r="R4213" s="258"/>
      <c r="S4213" s="258"/>
      <c r="T4213" s="25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60" t="s">
        <v>260</v>
      </c>
      <c r="AU4213" s="260" t="s">
        <v>93</v>
      </c>
      <c r="AV4213" s="13" t="s">
        <v>93</v>
      </c>
      <c r="AW4213" s="13" t="s">
        <v>40</v>
      </c>
      <c r="AX4213" s="13" t="s">
        <v>84</v>
      </c>
      <c r="AY4213" s="260" t="s">
        <v>251</v>
      </c>
    </row>
    <row r="4214" s="13" customFormat="1">
      <c r="A4214" s="13"/>
      <c r="B4214" s="249"/>
      <c r="C4214" s="250"/>
      <c r="D4214" s="251" t="s">
        <v>260</v>
      </c>
      <c r="E4214" s="252" t="s">
        <v>1</v>
      </c>
      <c r="F4214" s="253" t="s">
        <v>3399</v>
      </c>
      <c r="G4214" s="250"/>
      <c r="H4214" s="254">
        <v>3.6400000000000001</v>
      </c>
      <c r="I4214" s="255"/>
      <c r="J4214" s="250"/>
      <c r="K4214" s="250"/>
      <c r="L4214" s="256"/>
      <c r="M4214" s="257"/>
      <c r="N4214" s="258"/>
      <c r="O4214" s="258"/>
      <c r="P4214" s="258"/>
      <c r="Q4214" s="258"/>
      <c r="R4214" s="258"/>
      <c r="S4214" s="258"/>
      <c r="T4214" s="25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60" t="s">
        <v>260</v>
      </c>
      <c r="AU4214" s="260" t="s">
        <v>93</v>
      </c>
      <c r="AV4214" s="13" t="s">
        <v>93</v>
      </c>
      <c r="AW4214" s="13" t="s">
        <v>40</v>
      </c>
      <c r="AX4214" s="13" t="s">
        <v>84</v>
      </c>
      <c r="AY4214" s="260" t="s">
        <v>251</v>
      </c>
    </row>
    <row r="4215" s="13" customFormat="1">
      <c r="A4215" s="13"/>
      <c r="B4215" s="249"/>
      <c r="C4215" s="250"/>
      <c r="D4215" s="251" t="s">
        <v>260</v>
      </c>
      <c r="E4215" s="252" t="s">
        <v>1</v>
      </c>
      <c r="F4215" s="253" t="s">
        <v>3400</v>
      </c>
      <c r="G4215" s="250"/>
      <c r="H4215" s="254">
        <v>3.6400000000000001</v>
      </c>
      <c r="I4215" s="255"/>
      <c r="J4215" s="250"/>
      <c r="K4215" s="250"/>
      <c r="L4215" s="256"/>
      <c r="M4215" s="257"/>
      <c r="N4215" s="258"/>
      <c r="O4215" s="258"/>
      <c r="P4215" s="258"/>
      <c r="Q4215" s="258"/>
      <c r="R4215" s="258"/>
      <c r="S4215" s="258"/>
      <c r="T4215" s="259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60" t="s">
        <v>260</v>
      </c>
      <c r="AU4215" s="260" t="s">
        <v>93</v>
      </c>
      <c r="AV4215" s="13" t="s">
        <v>93</v>
      </c>
      <c r="AW4215" s="13" t="s">
        <v>40</v>
      </c>
      <c r="AX4215" s="13" t="s">
        <v>84</v>
      </c>
      <c r="AY4215" s="260" t="s">
        <v>251</v>
      </c>
    </row>
    <row r="4216" s="13" customFormat="1">
      <c r="A4216" s="13"/>
      <c r="B4216" s="249"/>
      <c r="C4216" s="250"/>
      <c r="D4216" s="251" t="s">
        <v>260</v>
      </c>
      <c r="E4216" s="252" t="s">
        <v>1</v>
      </c>
      <c r="F4216" s="253" t="s">
        <v>3401</v>
      </c>
      <c r="G4216" s="250"/>
      <c r="H4216" s="254">
        <v>3.6400000000000001</v>
      </c>
      <c r="I4216" s="255"/>
      <c r="J4216" s="250"/>
      <c r="K4216" s="250"/>
      <c r="L4216" s="256"/>
      <c r="M4216" s="257"/>
      <c r="N4216" s="258"/>
      <c r="O4216" s="258"/>
      <c r="P4216" s="258"/>
      <c r="Q4216" s="258"/>
      <c r="R4216" s="258"/>
      <c r="S4216" s="258"/>
      <c r="T4216" s="25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60" t="s">
        <v>260</v>
      </c>
      <c r="AU4216" s="260" t="s">
        <v>93</v>
      </c>
      <c r="AV4216" s="13" t="s">
        <v>93</v>
      </c>
      <c r="AW4216" s="13" t="s">
        <v>40</v>
      </c>
      <c r="AX4216" s="13" t="s">
        <v>84</v>
      </c>
      <c r="AY4216" s="260" t="s">
        <v>251</v>
      </c>
    </row>
    <row r="4217" s="13" customFormat="1">
      <c r="A4217" s="13"/>
      <c r="B4217" s="249"/>
      <c r="C4217" s="250"/>
      <c r="D4217" s="251" t="s">
        <v>260</v>
      </c>
      <c r="E4217" s="252" t="s">
        <v>1</v>
      </c>
      <c r="F4217" s="253" t="s">
        <v>3402</v>
      </c>
      <c r="G4217" s="250"/>
      <c r="H4217" s="254">
        <v>3.6400000000000001</v>
      </c>
      <c r="I4217" s="255"/>
      <c r="J4217" s="250"/>
      <c r="K4217" s="250"/>
      <c r="L4217" s="256"/>
      <c r="M4217" s="257"/>
      <c r="N4217" s="258"/>
      <c r="O4217" s="258"/>
      <c r="P4217" s="258"/>
      <c r="Q4217" s="258"/>
      <c r="R4217" s="258"/>
      <c r="S4217" s="258"/>
      <c r="T4217" s="259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60" t="s">
        <v>260</v>
      </c>
      <c r="AU4217" s="260" t="s">
        <v>93</v>
      </c>
      <c r="AV4217" s="13" t="s">
        <v>93</v>
      </c>
      <c r="AW4217" s="13" t="s">
        <v>40</v>
      </c>
      <c r="AX4217" s="13" t="s">
        <v>84</v>
      </c>
      <c r="AY4217" s="260" t="s">
        <v>251</v>
      </c>
    </row>
    <row r="4218" s="13" customFormat="1">
      <c r="A4218" s="13"/>
      <c r="B4218" s="249"/>
      <c r="C4218" s="250"/>
      <c r="D4218" s="251" t="s">
        <v>260</v>
      </c>
      <c r="E4218" s="252" t="s">
        <v>1</v>
      </c>
      <c r="F4218" s="253" t="s">
        <v>3403</v>
      </c>
      <c r="G4218" s="250"/>
      <c r="H4218" s="254">
        <v>3.6400000000000001</v>
      </c>
      <c r="I4218" s="255"/>
      <c r="J4218" s="250"/>
      <c r="K4218" s="250"/>
      <c r="L4218" s="256"/>
      <c r="M4218" s="257"/>
      <c r="N4218" s="258"/>
      <c r="O4218" s="258"/>
      <c r="P4218" s="258"/>
      <c r="Q4218" s="258"/>
      <c r="R4218" s="258"/>
      <c r="S4218" s="258"/>
      <c r="T4218" s="25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60" t="s">
        <v>260</v>
      </c>
      <c r="AU4218" s="260" t="s">
        <v>93</v>
      </c>
      <c r="AV4218" s="13" t="s">
        <v>93</v>
      </c>
      <c r="AW4218" s="13" t="s">
        <v>40</v>
      </c>
      <c r="AX4218" s="13" t="s">
        <v>84</v>
      </c>
      <c r="AY4218" s="260" t="s">
        <v>251</v>
      </c>
    </row>
    <row r="4219" s="13" customFormat="1">
      <c r="A4219" s="13"/>
      <c r="B4219" s="249"/>
      <c r="C4219" s="250"/>
      <c r="D4219" s="251" t="s">
        <v>260</v>
      </c>
      <c r="E4219" s="252" t="s">
        <v>1</v>
      </c>
      <c r="F4219" s="253" t="s">
        <v>3404</v>
      </c>
      <c r="G4219" s="250"/>
      <c r="H4219" s="254">
        <v>3.6400000000000001</v>
      </c>
      <c r="I4219" s="255"/>
      <c r="J4219" s="250"/>
      <c r="K4219" s="250"/>
      <c r="L4219" s="256"/>
      <c r="M4219" s="257"/>
      <c r="N4219" s="258"/>
      <c r="O4219" s="258"/>
      <c r="P4219" s="258"/>
      <c r="Q4219" s="258"/>
      <c r="R4219" s="258"/>
      <c r="S4219" s="258"/>
      <c r="T4219" s="25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60" t="s">
        <v>260</v>
      </c>
      <c r="AU4219" s="260" t="s">
        <v>93</v>
      </c>
      <c r="AV4219" s="13" t="s">
        <v>93</v>
      </c>
      <c r="AW4219" s="13" t="s">
        <v>40</v>
      </c>
      <c r="AX4219" s="13" t="s">
        <v>84</v>
      </c>
      <c r="AY4219" s="260" t="s">
        <v>251</v>
      </c>
    </row>
    <row r="4220" s="13" customFormat="1">
      <c r="A4220" s="13"/>
      <c r="B4220" s="249"/>
      <c r="C4220" s="250"/>
      <c r="D4220" s="251" t="s">
        <v>260</v>
      </c>
      <c r="E4220" s="252" t="s">
        <v>1</v>
      </c>
      <c r="F4220" s="253" t="s">
        <v>3405</v>
      </c>
      <c r="G4220" s="250"/>
      <c r="H4220" s="254">
        <v>3.6400000000000001</v>
      </c>
      <c r="I4220" s="255"/>
      <c r="J4220" s="250"/>
      <c r="K4220" s="250"/>
      <c r="L4220" s="256"/>
      <c r="M4220" s="257"/>
      <c r="N4220" s="258"/>
      <c r="O4220" s="258"/>
      <c r="P4220" s="258"/>
      <c r="Q4220" s="258"/>
      <c r="R4220" s="258"/>
      <c r="S4220" s="258"/>
      <c r="T4220" s="25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60" t="s">
        <v>260</v>
      </c>
      <c r="AU4220" s="260" t="s">
        <v>93</v>
      </c>
      <c r="AV4220" s="13" t="s">
        <v>93</v>
      </c>
      <c r="AW4220" s="13" t="s">
        <v>40</v>
      </c>
      <c r="AX4220" s="13" t="s">
        <v>84</v>
      </c>
      <c r="AY4220" s="260" t="s">
        <v>251</v>
      </c>
    </row>
    <row r="4221" s="13" customFormat="1">
      <c r="A4221" s="13"/>
      <c r="B4221" s="249"/>
      <c r="C4221" s="250"/>
      <c r="D4221" s="251" t="s">
        <v>260</v>
      </c>
      <c r="E4221" s="252" t="s">
        <v>1</v>
      </c>
      <c r="F4221" s="253" t="s">
        <v>3406</v>
      </c>
      <c r="G4221" s="250"/>
      <c r="H4221" s="254">
        <v>6.3899999999999997</v>
      </c>
      <c r="I4221" s="255"/>
      <c r="J4221" s="250"/>
      <c r="K4221" s="250"/>
      <c r="L4221" s="256"/>
      <c r="M4221" s="257"/>
      <c r="N4221" s="258"/>
      <c r="O4221" s="258"/>
      <c r="P4221" s="258"/>
      <c r="Q4221" s="258"/>
      <c r="R4221" s="258"/>
      <c r="S4221" s="258"/>
      <c r="T4221" s="25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60" t="s">
        <v>260</v>
      </c>
      <c r="AU4221" s="260" t="s">
        <v>93</v>
      </c>
      <c r="AV4221" s="13" t="s">
        <v>93</v>
      </c>
      <c r="AW4221" s="13" t="s">
        <v>40</v>
      </c>
      <c r="AX4221" s="13" t="s">
        <v>84</v>
      </c>
      <c r="AY4221" s="260" t="s">
        <v>251</v>
      </c>
    </row>
    <row r="4222" s="13" customFormat="1">
      <c r="A4222" s="13"/>
      <c r="B4222" s="249"/>
      <c r="C4222" s="250"/>
      <c r="D4222" s="251" t="s">
        <v>260</v>
      </c>
      <c r="E4222" s="252" t="s">
        <v>1</v>
      </c>
      <c r="F4222" s="253" t="s">
        <v>3407</v>
      </c>
      <c r="G4222" s="250"/>
      <c r="H4222" s="254">
        <v>3.6400000000000001</v>
      </c>
      <c r="I4222" s="255"/>
      <c r="J4222" s="250"/>
      <c r="K4222" s="250"/>
      <c r="L4222" s="256"/>
      <c r="M4222" s="257"/>
      <c r="N4222" s="258"/>
      <c r="O4222" s="258"/>
      <c r="P4222" s="258"/>
      <c r="Q4222" s="258"/>
      <c r="R4222" s="258"/>
      <c r="S4222" s="258"/>
      <c r="T4222" s="25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60" t="s">
        <v>260</v>
      </c>
      <c r="AU4222" s="260" t="s">
        <v>93</v>
      </c>
      <c r="AV4222" s="13" t="s">
        <v>93</v>
      </c>
      <c r="AW4222" s="13" t="s">
        <v>40</v>
      </c>
      <c r="AX4222" s="13" t="s">
        <v>84</v>
      </c>
      <c r="AY4222" s="260" t="s">
        <v>251</v>
      </c>
    </row>
    <row r="4223" s="13" customFormat="1">
      <c r="A4223" s="13"/>
      <c r="B4223" s="249"/>
      <c r="C4223" s="250"/>
      <c r="D4223" s="251" t="s">
        <v>260</v>
      </c>
      <c r="E4223" s="252" t="s">
        <v>1</v>
      </c>
      <c r="F4223" s="253" t="s">
        <v>3408</v>
      </c>
      <c r="G4223" s="250"/>
      <c r="H4223" s="254">
        <v>3.6400000000000001</v>
      </c>
      <c r="I4223" s="255"/>
      <c r="J4223" s="250"/>
      <c r="K4223" s="250"/>
      <c r="L4223" s="256"/>
      <c r="M4223" s="257"/>
      <c r="N4223" s="258"/>
      <c r="O4223" s="258"/>
      <c r="P4223" s="258"/>
      <c r="Q4223" s="258"/>
      <c r="R4223" s="258"/>
      <c r="S4223" s="258"/>
      <c r="T4223" s="25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60" t="s">
        <v>260</v>
      </c>
      <c r="AU4223" s="260" t="s">
        <v>93</v>
      </c>
      <c r="AV4223" s="13" t="s">
        <v>93</v>
      </c>
      <c r="AW4223" s="13" t="s">
        <v>40</v>
      </c>
      <c r="AX4223" s="13" t="s">
        <v>84</v>
      </c>
      <c r="AY4223" s="260" t="s">
        <v>251</v>
      </c>
    </row>
    <row r="4224" s="13" customFormat="1">
      <c r="A4224" s="13"/>
      <c r="B4224" s="249"/>
      <c r="C4224" s="250"/>
      <c r="D4224" s="251" t="s">
        <v>260</v>
      </c>
      <c r="E4224" s="252" t="s">
        <v>1</v>
      </c>
      <c r="F4224" s="253" t="s">
        <v>3409</v>
      </c>
      <c r="G4224" s="250"/>
      <c r="H4224" s="254">
        <v>3.6400000000000001</v>
      </c>
      <c r="I4224" s="255"/>
      <c r="J4224" s="250"/>
      <c r="K4224" s="250"/>
      <c r="L4224" s="256"/>
      <c r="M4224" s="257"/>
      <c r="N4224" s="258"/>
      <c r="O4224" s="258"/>
      <c r="P4224" s="258"/>
      <c r="Q4224" s="258"/>
      <c r="R4224" s="258"/>
      <c r="S4224" s="258"/>
      <c r="T4224" s="25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60" t="s">
        <v>260</v>
      </c>
      <c r="AU4224" s="260" t="s">
        <v>93</v>
      </c>
      <c r="AV4224" s="13" t="s">
        <v>93</v>
      </c>
      <c r="AW4224" s="13" t="s">
        <v>40</v>
      </c>
      <c r="AX4224" s="13" t="s">
        <v>84</v>
      </c>
      <c r="AY4224" s="260" t="s">
        <v>251</v>
      </c>
    </row>
    <row r="4225" s="13" customFormat="1">
      <c r="A4225" s="13"/>
      <c r="B4225" s="249"/>
      <c r="C4225" s="250"/>
      <c r="D4225" s="251" t="s">
        <v>260</v>
      </c>
      <c r="E4225" s="252" t="s">
        <v>1</v>
      </c>
      <c r="F4225" s="253" t="s">
        <v>3410</v>
      </c>
      <c r="G4225" s="250"/>
      <c r="H4225" s="254">
        <v>3.6400000000000001</v>
      </c>
      <c r="I4225" s="255"/>
      <c r="J4225" s="250"/>
      <c r="K4225" s="250"/>
      <c r="L4225" s="256"/>
      <c r="M4225" s="257"/>
      <c r="N4225" s="258"/>
      <c r="O4225" s="258"/>
      <c r="P4225" s="258"/>
      <c r="Q4225" s="258"/>
      <c r="R4225" s="258"/>
      <c r="S4225" s="258"/>
      <c r="T4225" s="25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60" t="s">
        <v>260</v>
      </c>
      <c r="AU4225" s="260" t="s">
        <v>93</v>
      </c>
      <c r="AV4225" s="13" t="s">
        <v>93</v>
      </c>
      <c r="AW4225" s="13" t="s">
        <v>40</v>
      </c>
      <c r="AX4225" s="13" t="s">
        <v>84</v>
      </c>
      <c r="AY4225" s="260" t="s">
        <v>251</v>
      </c>
    </row>
    <row r="4226" s="13" customFormat="1">
      <c r="A4226" s="13"/>
      <c r="B4226" s="249"/>
      <c r="C4226" s="250"/>
      <c r="D4226" s="251" t="s">
        <v>260</v>
      </c>
      <c r="E4226" s="252" t="s">
        <v>1</v>
      </c>
      <c r="F4226" s="253" t="s">
        <v>3411</v>
      </c>
      <c r="G4226" s="250"/>
      <c r="H4226" s="254">
        <v>3.6400000000000001</v>
      </c>
      <c r="I4226" s="255"/>
      <c r="J4226" s="250"/>
      <c r="K4226" s="250"/>
      <c r="L4226" s="256"/>
      <c r="M4226" s="257"/>
      <c r="N4226" s="258"/>
      <c r="O4226" s="258"/>
      <c r="P4226" s="258"/>
      <c r="Q4226" s="258"/>
      <c r="R4226" s="258"/>
      <c r="S4226" s="258"/>
      <c r="T4226" s="25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60" t="s">
        <v>260</v>
      </c>
      <c r="AU4226" s="260" t="s">
        <v>93</v>
      </c>
      <c r="AV4226" s="13" t="s">
        <v>93</v>
      </c>
      <c r="AW4226" s="13" t="s">
        <v>40</v>
      </c>
      <c r="AX4226" s="13" t="s">
        <v>84</v>
      </c>
      <c r="AY4226" s="260" t="s">
        <v>251</v>
      </c>
    </row>
    <row r="4227" s="13" customFormat="1">
      <c r="A4227" s="13"/>
      <c r="B4227" s="249"/>
      <c r="C4227" s="250"/>
      <c r="D4227" s="251" t="s">
        <v>260</v>
      </c>
      <c r="E4227" s="252" t="s">
        <v>1</v>
      </c>
      <c r="F4227" s="253" t="s">
        <v>3412</v>
      </c>
      <c r="G4227" s="250"/>
      <c r="H4227" s="254">
        <v>3.6400000000000001</v>
      </c>
      <c r="I4227" s="255"/>
      <c r="J4227" s="250"/>
      <c r="K4227" s="250"/>
      <c r="L4227" s="256"/>
      <c r="M4227" s="257"/>
      <c r="N4227" s="258"/>
      <c r="O4227" s="258"/>
      <c r="P4227" s="258"/>
      <c r="Q4227" s="258"/>
      <c r="R4227" s="258"/>
      <c r="S4227" s="258"/>
      <c r="T4227" s="25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60" t="s">
        <v>260</v>
      </c>
      <c r="AU4227" s="260" t="s">
        <v>93</v>
      </c>
      <c r="AV4227" s="13" t="s">
        <v>93</v>
      </c>
      <c r="AW4227" s="13" t="s">
        <v>40</v>
      </c>
      <c r="AX4227" s="13" t="s">
        <v>84</v>
      </c>
      <c r="AY4227" s="260" t="s">
        <v>251</v>
      </c>
    </row>
    <row r="4228" s="13" customFormat="1">
      <c r="A4228" s="13"/>
      <c r="B4228" s="249"/>
      <c r="C4228" s="250"/>
      <c r="D4228" s="251" t="s">
        <v>260</v>
      </c>
      <c r="E4228" s="252" t="s">
        <v>1</v>
      </c>
      <c r="F4228" s="253" t="s">
        <v>3413</v>
      </c>
      <c r="G4228" s="250"/>
      <c r="H4228" s="254">
        <v>3.6400000000000001</v>
      </c>
      <c r="I4228" s="255"/>
      <c r="J4228" s="250"/>
      <c r="K4228" s="250"/>
      <c r="L4228" s="256"/>
      <c r="M4228" s="257"/>
      <c r="N4228" s="258"/>
      <c r="O4228" s="258"/>
      <c r="P4228" s="258"/>
      <c r="Q4228" s="258"/>
      <c r="R4228" s="258"/>
      <c r="S4228" s="258"/>
      <c r="T4228" s="25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60" t="s">
        <v>260</v>
      </c>
      <c r="AU4228" s="260" t="s">
        <v>93</v>
      </c>
      <c r="AV4228" s="13" t="s">
        <v>93</v>
      </c>
      <c r="AW4228" s="13" t="s">
        <v>40</v>
      </c>
      <c r="AX4228" s="13" t="s">
        <v>84</v>
      </c>
      <c r="AY4228" s="260" t="s">
        <v>251</v>
      </c>
    </row>
    <row r="4229" s="13" customFormat="1">
      <c r="A4229" s="13"/>
      <c r="B4229" s="249"/>
      <c r="C4229" s="250"/>
      <c r="D4229" s="251" t="s">
        <v>260</v>
      </c>
      <c r="E4229" s="252" t="s">
        <v>1</v>
      </c>
      <c r="F4229" s="253" t="s">
        <v>3414</v>
      </c>
      <c r="G4229" s="250"/>
      <c r="H4229" s="254">
        <v>3.6400000000000001</v>
      </c>
      <c r="I4229" s="255"/>
      <c r="J4229" s="250"/>
      <c r="K4229" s="250"/>
      <c r="L4229" s="256"/>
      <c r="M4229" s="257"/>
      <c r="N4229" s="258"/>
      <c r="O4229" s="258"/>
      <c r="P4229" s="258"/>
      <c r="Q4229" s="258"/>
      <c r="R4229" s="258"/>
      <c r="S4229" s="258"/>
      <c r="T4229" s="25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60" t="s">
        <v>260</v>
      </c>
      <c r="AU4229" s="260" t="s">
        <v>93</v>
      </c>
      <c r="AV4229" s="13" t="s">
        <v>93</v>
      </c>
      <c r="AW4229" s="13" t="s">
        <v>40</v>
      </c>
      <c r="AX4229" s="13" t="s">
        <v>84</v>
      </c>
      <c r="AY4229" s="260" t="s">
        <v>251</v>
      </c>
    </row>
    <row r="4230" s="16" customFormat="1">
      <c r="A4230" s="16"/>
      <c r="B4230" s="283"/>
      <c r="C4230" s="284"/>
      <c r="D4230" s="251" t="s">
        <v>260</v>
      </c>
      <c r="E4230" s="285" t="s">
        <v>1</v>
      </c>
      <c r="F4230" s="286" t="s">
        <v>329</v>
      </c>
      <c r="G4230" s="284"/>
      <c r="H4230" s="287">
        <v>75.549999999999997</v>
      </c>
      <c r="I4230" s="288"/>
      <c r="J4230" s="284"/>
      <c r="K4230" s="284"/>
      <c r="L4230" s="289"/>
      <c r="M4230" s="290"/>
      <c r="N4230" s="291"/>
      <c r="O4230" s="291"/>
      <c r="P4230" s="291"/>
      <c r="Q4230" s="291"/>
      <c r="R4230" s="291"/>
      <c r="S4230" s="291"/>
      <c r="T4230" s="292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T4230" s="293" t="s">
        <v>260</v>
      </c>
      <c r="AU4230" s="293" t="s">
        <v>93</v>
      </c>
      <c r="AV4230" s="16" t="s">
        <v>273</v>
      </c>
      <c r="AW4230" s="16" t="s">
        <v>40</v>
      </c>
      <c r="AX4230" s="16" t="s">
        <v>84</v>
      </c>
      <c r="AY4230" s="293" t="s">
        <v>251</v>
      </c>
    </row>
    <row r="4231" s="15" customFormat="1">
      <c r="A4231" s="15"/>
      <c r="B4231" s="272"/>
      <c r="C4231" s="273"/>
      <c r="D4231" s="251" t="s">
        <v>260</v>
      </c>
      <c r="E4231" s="274" t="s">
        <v>1</v>
      </c>
      <c r="F4231" s="275" t="s">
        <v>630</v>
      </c>
      <c r="G4231" s="273"/>
      <c r="H4231" s="274" t="s">
        <v>1</v>
      </c>
      <c r="I4231" s="276"/>
      <c r="J4231" s="273"/>
      <c r="K4231" s="273"/>
      <c r="L4231" s="277"/>
      <c r="M4231" s="278"/>
      <c r="N4231" s="279"/>
      <c r="O4231" s="279"/>
      <c r="P4231" s="279"/>
      <c r="Q4231" s="279"/>
      <c r="R4231" s="279"/>
      <c r="S4231" s="279"/>
      <c r="T4231" s="280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81" t="s">
        <v>260</v>
      </c>
      <c r="AU4231" s="281" t="s">
        <v>93</v>
      </c>
      <c r="AV4231" s="15" t="s">
        <v>91</v>
      </c>
      <c r="AW4231" s="15" t="s">
        <v>40</v>
      </c>
      <c r="AX4231" s="15" t="s">
        <v>84</v>
      </c>
      <c r="AY4231" s="281" t="s">
        <v>251</v>
      </c>
    </row>
    <row r="4232" s="13" customFormat="1">
      <c r="A4232" s="13"/>
      <c r="B4232" s="249"/>
      <c r="C4232" s="250"/>
      <c r="D4232" s="251" t="s">
        <v>260</v>
      </c>
      <c r="E4232" s="252" t="s">
        <v>1</v>
      </c>
      <c r="F4232" s="253" t="s">
        <v>3415</v>
      </c>
      <c r="G4232" s="250"/>
      <c r="H4232" s="254">
        <v>3.6400000000000001</v>
      </c>
      <c r="I4232" s="255"/>
      <c r="J4232" s="250"/>
      <c r="K4232" s="250"/>
      <c r="L4232" s="256"/>
      <c r="M4232" s="257"/>
      <c r="N4232" s="258"/>
      <c r="O4232" s="258"/>
      <c r="P4232" s="258"/>
      <c r="Q4232" s="258"/>
      <c r="R4232" s="258"/>
      <c r="S4232" s="258"/>
      <c r="T4232" s="25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60" t="s">
        <v>260</v>
      </c>
      <c r="AU4232" s="260" t="s">
        <v>93</v>
      </c>
      <c r="AV4232" s="13" t="s">
        <v>93</v>
      </c>
      <c r="AW4232" s="13" t="s">
        <v>40</v>
      </c>
      <c r="AX4232" s="13" t="s">
        <v>84</v>
      </c>
      <c r="AY4232" s="260" t="s">
        <v>251</v>
      </c>
    </row>
    <row r="4233" s="13" customFormat="1">
      <c r="A4233" s="13"/>
      <c r="B4233" s="249"/>
      <c r="C4233" s="250"/>
      <c r="D4233" s="251" t="s">
        <v>260</v>
      </c>
      <c r="E4233" s="252" t="s">
        <v>1</v>
      </c>
      <c r="F4233" s="253" t="s">
        <v>3416</v>
      </c>
      <c r="G4233" s="250"/>
      <c r="H4233" s="254">
        <v>3.6400000000000001</v>
      </c>
      <c r="I4233" s="255"/>
      <c r="J4233" s="250"/>
      <c r="K4233" s="250"/>
      <c r="L4233" s="256"/>
      <c r="M4233" s="257"/>
      <c r="N4233" s="258"/>
      <c r="O4233" s="258"/>
      <c r="P4233" s="258"/>
      <c r="Q4233" s="258"/>
      <c r="R4233" s="258"/>
      <c r="S4233" s="258"/>
      <c r="T4233" s="25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60" t="s">
        <v>260</v>
      </c>
      <c r="AU4233" s="260" t="s">
        <v>93</v>
      </c>
      <c r="AV4233" s="13" t="s">
        <v>93</v>
      </c>
      <c r="AW4233" s="13" t="s">
        <v>40</v>
      </c>
      <c r="AX4233" s="13" t="s">
        <v>84</v>
      </c>
      <c r="AY4233" s="260" t="s">
        <v>251</v>
      </c>
    </row>
    <row r="4234" s="13" customFormat="1">
      <c r="A4234" s="13"/>
      <c r="B4234" s="249"/>
      <c r="C4234" s="250"/>
      <c r="D4234" s="251" t="s">
        <v>260</v>
      </c>
      <c r="E4234" s="252" t="s">
        <v>1</v>
      </c>
      <c r="F4234" s="253" t="s">
        <v>3417</v>
      </c>
      <c r="G4234" s="250"/>
      <c r="H4234" s="254">
        <v>3.6400000000000001</v>
      </c>
      <c r="I4234" s="255"/>
      <c r="J4234" s="250"/>
      <c r="K4234" s="250"/>
      <c r="L4234" s="256"/>
      <c r="M4234" s="257"/>
      <c r="N4234" s="258"/>
      <c r="O4234" s="258"/>
      <c r="P4234" s="258"/>
      <c r="Q4234" s="258"/>
      <c r="R4234" s="258"/>
      <c r="S4234" s="258"/>
      <c r="T4234" s="25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60" t="s">
        <v>260</v>
      </c>
      <c r="AU4234" s="260" t="s">
        <v>93</v>
      </c>
      <c r="AV4234" s="13" t="s">
        <v>93</v>
      </c>
      <c r="AW4234" s="13" t="s">
        <v>40</v>
      </c>
      <c r="AX4234" s="13" t="s">
        <v>84</v>
      </c>
      <c r="AY4234" s="260" t="s">
        <v>251</v>
      </c>
    </row>
    <row r="4235" s="13" customFormat="1">
      <c r="A4235" s="13"/>
      <c r="B4235" s="249"/>
      <c r="C4235" s="250"/>
      <c r="D4235" s="251" t="s">
        <v>260</v>
      </c>
      <c r="E4235" s="252" t="s">
        <v>1</v>
      </c>
      <c r="F4235" s="253" t="s">
        <v>3418</v>
      </c>
      <c r="G4235" s="250"/>
      <c r="H4235" s="254">
        <v>3.6400000000000001</v>
      </c>
      <c r="I4235" s="255"/>
      <c r="J4235" s="250"/>
      <c r="K4235" s="250"/>
      <c r="L4235" s="256"/>
      <c r="M4235" s="257"/>
      <c r="N4235" s="258"/>
      <c r="O4235" s="258"/>
      <c r="P4235" s="258"/>
      <c r="Q4235" s="258"/>
      <c r="R4235" s="258"/>
      <c r="S4235" s="258"/>
      <c r="T4235" s="25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60" t="s">
        <v>260</v>
      </c>
      <c r="AU4235" s="260" t="s">
        <v>93</v>
      </c>
      <c r="AV4235" s="13" t="s">
        <v>93</v>
      </c>
      <c r="AW4235" s="13" t="s">
        <v>40</v>
      </c>
      <c r="AX4235" s="13" t="s">
        <v>84</v>
      </c>
      <c r="AY4235" s="260" t="s">
        <v>251</v>
      </c>
    </row>
    <row r="4236" s="13" customFormat="1">
      <c r="A4236" s="13"/>
      <c r="B4236" s="249"/>
      <c r="C4236" s="250"/>
      <c r="D4236" s="251" t="s">
        <v>260</v>
      </c>
      <c r="E4236" s="252" t="s">
        <v>1</v>
      </c>
      <c r="F4236" s="253" t="s">
        <v>3419</v>
      </c>
      <c r="G4236" s="250"/>
      <c r="H4236" s="254">
        <v>3.6400000000000001</v>
      </c>
      <c r="I4236" s="255"/>
      <c r="J4236" s="250"/>
      <c r="K4236" s="250"/>
      <c r="L4236" s="256"/>
      <c r="M4236" s="257"/>
      <c r="N4236" s="258"/>
      <c r="O4236" s="258"/>
      <c r="P4236" s="258"/>
      <c r="Q4236" s="258"/>
      <c r="R4236" s="258"/>
      <c r="S4236" s="258"/>
      <c r="T4236" s="25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60" t="s">
        <v>260</v>
      </c>
      <c r="AU4236" s="260" t="s">
        <v>93</v>
      </c>
      <c r="AV4236" s="13" t="s">
        <v>93</v>
      </c>
      <c r="AW4236" s="13" t="s">
        <v>40</v>
      </c>
      <c r="AX4236" s="13" t="s">
        <v>84</v>
      </c>
      <c r="AY4236" s="260" t="s">
        <v>251</v>
      </c>
    </row>
    <row r="4237" s="13" customFormat="1">
      <c r="A4237" s="13"/>
      <c r="B4237" s="249"/>
      <c r="C4237" s="250"/>
      <c r="D4237" s="251" t="s">
        <v>260</v>
      </c>
      <c r="E4237" s="252" t="s">
        <v>1</v>
      </c>
      <c r="F4237" s="253" t="s">
        <v>3420</v>
      </c>
      <c r="G4237" s="250"/>
      <c r="H4237" s="254">
        <v>3.6400000000000001</v>
      </c>
      <c r="I4237" s="255"/>
      <c r="J4237" s="250"/>
      <c r="K4237" s="250"/>
      <c r="L4237" s="256"/>
      <c r="M4237" s="257"/>
      <c r="N4237" s="258"/>
      <c r="O4237" s="258"/>
      <c r="P4237" s="258"/>
      <c r="Q4237" s="258"/>
      <c r="R4237" s="258"/>
      <c r="S4237" s="258"/>
      <c r="T4237" s="25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60" t="s">
        <v>260</v>
      </c>
      <c r="AU4237" s="260" t="s">
        <v>93</v>
      </c>
      <c r="AV4237" s="13" t="s">
        <v>93</v>
      </c>
      <c r="AW4237" s="13" t="s">
        <v>40</v>
      </c>
      <c r="AX4237" s="13" t="s">
        <v>84</v>
      </c>
      <c r="AY4237" s="260" t="s">
        <v>251</v>
      </c>
    </row>
    <row r="4238" s="13" customFormat="1">
      <c r="A4238" s="13"/>
      <c r="B4238" s="249"/>
      <c r="C4238" s="250"/>
      <c r="D4238" s="251" t="s">
        <v>260</v>
      </c>
      <c r="E4238" s="252" t="s">
        <v>1</v>
      </c>
      <c r="F4238" s="253" t="s">
        <v>3421</v>
      </c>
      <c r="G4238" s="250"/>
      <c r="H4238" s="254">
        <v>3.6400000000000001</v>
      </c>
      <c r="I4238" s="255"/>
      <c r="J4238" s="250"/>
      <c r="K4238" s="250"/>
      <c r="L4238" s="256"/>
      <c r="M4238" s="257"/>
      <c r="N4238" s="258"/>
      <c r="O4238" s="258"/>
      <c r="P4238" s="258"/>
      <c r="Q4238" s="258"/>
      <c r="R4238" s="258"/>
      <c r="S4238" s="258"/>
      <c r="T4238" s="25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60" t="s">
        <v>260</v>
      </c>
      <c r="AU4238" s="260" t="s">
        <v>93</v>
      </c>
      <c r="AV4238" s="13" t="s">
        <v>93</v>
      </c>
      <c r="AW4238" s="13" t="s">
        <v>40</v>
      </c>
      <c r="AX4238" s="13" t="s">
        <v>84</v>
      </c>
      <c r="AY4238" s="260" t="s">
        <v>251</v>
      </c>
    </row>
    <row r="4239" s="13" customFormat="1">
      <c r="A4239" s="13"/>
      <c r="B4239" s="249"/>
      <c r="C4239" s="250"/>
      <c r="D4239" s="251" t="s">
        <v>260</v>
      </c>
      <c r="E4239" s="252" t="s">
        <v>1</v>
      </c>
      <c r="F4239" s="253" t="s">
        <v>3422</v>
      </c>
      <c r="G4239" s="250"/>
      <c r="H4239" s="254">
        <v>3.6400000000000001</v>
      </c>
      <c r="I4239" s="255"/>
      <c r="J4239" s="250"/>
      <c r="K4239" s="250"/>
      <c r="L4239" s="256"/>
      <c r="M4239" s="257"/>
      <c r="N4239" s="258"/>
      <c r="O4239" s="258"/>
      <c r="P4239" s="258"/>
      <c r="Q4239" s="258"/>
      <c r="R4239" s="258"/>
      <c r="S4239" s="258"/>
      <c r="T4239" s="259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60" t="s">
        <v>260</v>
      </c>
      <c r="AU4239" s="260" t="s">
        <v>93</v>
      </c>
      <c r="AV4239" s="13" t="s">
        <v>93</v>
      </c>
      <c r="AW4239" s="13" t="s">
        <v>40</v>
      </c>
      <c r="AX4239" s="13" t="s">
        <v>84</v>
      </c>
      <c r="AY4239" s="260" t="s">
        <v>251</v>
      </c>
    </row>
    <row r="4240" s="13" customFormat="1">
      <c r="A4240" s="13"/>
      <c r="B4240" s="249"/>
      <c r="C4240" s="250"/>
      <c r="D4240" s="251" t="s">
        <v>260</v>
      </c>
      <c r="E4240" s="252" t="s">
        <v>1</v>
      </c>
      <c r="F4240" s="253" t="s">
        <v>3423</v>
      </c>
      <c r="G4240" s="250"/>
      <c r="H4240" s="254">
        <v>3.6400000000000001</v>
      </c>
      <c r="I4240" s="255"/>
      <c r="J4240" s="250"/>
      <c r="K4240" s="250"/>
      <c r="L4240" s="256"/>
      <c r="M4240" s="257"/>
      <c r="N4240" s="258"/>
      <c r="O4240" s="258"/>
      <c r="P4240" s="258"/>
      <c r="Q4240" s="258"/>
      <c r="R4240" s="258"/>
      <c r="S4240" s="258"/>
      <c r="T4240" s="25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60" t="s">
        <v>260</v>
      </c>
      <c r="AU4240" s="260" t="s">
        <v>93</v>
      </c>
      <c r="AV4240" s="13" t="s">
        <v>93</v>
      </c>
      <c r="AW4240" s="13" t="s">
        <v>40</v>
      </c>
      <c r="AX4240" s="13" t="s">
        <v>84</v>
      </c>
      <c r="AY4240" s="260" t="s">
        <v>251</v>
      </c>
    </row>
    <row r="4241" s="13" customFormat="1">
      <c r="A4241" s="13"/>
      <c r="B4241" s="249"/>
      <c r="C4241" s="250"/>
      <c r="D4241" s="251" t="s">
        <v>260</v>
      </c>
      <c r="E4241" s="252" t="s">
        <v>1</v>
      </c>
      <c r="F4241" s="253" t="s">
        <v>3424</v>
      </c>
      <c r="G4241" s="250"/>
      <c r="H4241" s="254">
        <v>3.6400000000000001</v>
      </c>
      <c r="I4241" s="255"/>
      <c r="J4241" s="250"/>
      <c r="K4241" s="250"/>
      <c r="L4241" s="256"/>
      <c r="M4241" s="257"/>
      <c r="N4241" s="258"/>
      <c r="O4241" s="258"/>
      <c r="P4241" s="258"/>
      <c r="Q4241" s="258"/>
      <c r="R4241" s="258"/>
      <c r="S4241" s="258"/>
      <c r="T4241" s="25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60" t="s">
        <v>260</v>
      </c>
      <c r="AU4241" s="260" t="s">
        <v>93</v>
      </c>
      <c r="AV4241" s="13" t="s">
        <v>93</v>
      </c>
      <c r="AW4241" s="13" t="s">
        <v>40</v>
      </c>
      <c r="AX4241" s="13" t="s">
        <v>84</v>
      </c>
      <c r="AY4241" s="260" t="s">
        <v>251</v>
      </c>
    </row>
    <row r="4242" s="13" customFormat="1">
      <c r="A4242" s="13"/>
      <c r="B4242" s="249"/>
      <c r="C4242" s="250"/>
      <c r="D4242" s="251" t="s">
        <v>260</v>
      </c>
      <c r="E4242" s="252" t="s">
        <v>1</v>
      </c>
      <c r="F4242" s="253" t="s">
        <v>3425</v>
      </c>
      <c r="G4242" s="250"/>
      <c r="H4242" s="254">
        <v>3.6400000000000001</v>
      </c>
      <c r="I4242" s="255"/>
      <c r="J4242" s="250"/>
      <c r="K4242" s="250"/>
      <c r="L4242" s="256"/>
      <c r="M4242" s="257"/>
      <c r="N4242" s="258"/>
      <c r="O4242" s="258"/>
      <c r="P4242" s="258"/>
      <c r="Q4242" s="258"/>
      <c r="R4242" s="258"/>
      <c r="S4242" s="258"/>
      <c r="T4242" s="25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60" t="s">
        <v>260</v>
      </c>
      <c r="AU4242" s="260" t="s">
        <v>93</v>
      </c>
      <c r="AV4242" s="13" t="s">
        <v>93</v>
      </c>
      <c r="AW4242" s="13" t="s">
        <v>40</v>
      </c>
      <c r="AX4242" s="13" t="s">
        <v>84</v>
      </c>
      <c r="AY4242" s="260" t="s">
        <v>251</v>
      </c>
    </row>
    <row r="4243" s="13" customFormat="1">
      <c r="A4243" s="13"/>
      <c r="B4243" s="249"/>
      <c r="C4243" s="250"/>
      <c r="D4243" s="251" t="s">
        <v>260</v>
      </c>
      <c r="E4243" s="252" t="s">
        <v>1</v>
      </c>
      <c r="F4243" s="253" t="s">
        <v>3426</v>
      </c>
      <c r="G4243" s="250"/>
      <c r="H4243" s="254">
        <v>6.3899999999999997</v>
      </c>
      <c r="I4243" s="255"/>
      <c r="J4243" s="250"/>
      <c r="K4243" s="250"/>
      <c r="L4243" s="256"/>
      <c r="M4243" s="257"/>
      <c r="N4243" s="258"/>
      <c r="O4243" s="258"/>
      <c r="P4243" s="258"/>
      <c r="Q4243" s="258"/>
      <c r="R4243" s="258"/>
      <c r="S4243" s="258"/>
      <c r="T4243" s="259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60" t="s">
        <v>260</v>
      </c>
      <c r="AU4243" s="260" t="s">
        <v>93</v>
      </c>
      <c r="AV4243" s="13" t="s">
        <v>93</v>
      </c>
      <c r="AW4243" s="13" t="s">
        <v>40</v>
      </c>
      <c r="AX4243" s="13" t="s">
        <v>84</v>
      </c>
      <c r="AY4243" s="260" t="s">
        <v>251</v>
      </c>
    </row>
    <row r="4244" s="13" customFormat="1">
      <c r="A4244" s="13"/>
      <c r="B4244" s="249"/>
      <c r="C4244" s="250"/>
      <c r="D4244" s="251" t="s">
        <v>260</v>
      </c>
      <c r="E4244" s="252" t="s">
        <v>1</v>
      </c>
      <c r="F4244" s="253" t="s">
        <v>3427</v>
      </c>
      <c r="G4244" s="250"/>
      <c r="H4244" s="254">
        <v>3.6400000000000001</v>
      </c>
      <c r="I4244" s="255"/>
      <c r="J4244" s="250"/>
      <c r="K4244" s="250"/>
      <c r="L4244" s="256"/>
      <c r="M4244" s="257"/>
      <c r="N4244" s="258"/>
      <c r="O4244" s="258"/>
      <c r="P4244" s="258"/>
      <c r="Q4244" s="258"/>
      <c r="R4244" s="258"/>
      <c r="S4244" s="258"/>
      <c r="T4244" s="25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60" t="s">
        <v>260</v>
      </c>
      <c r="AU4244" s="260" t="s">
        <v>93</v>
      </c>
      <c r="AV4244" s="13" t="s">
        <v>93</v>
      </c>
      <c r="AW4244" s="13" t="s">
        <v>40</v>
      </c>
      <c r="AX4244" s="13" t="s">
        <v>84</v>
      </c>
      <c r="AY4244" s="260" t="s">
        <v>251</v>
      </c>
    </row>
    <row r="4245" s="13" customFormat="1">
      <c r="A4245" s="13"/>
      <c r="B4245" s="249"/>
      <c r="C4245" s="250"/>
      <c r="D4245" s="251" t="s">
        <v>260</v>
      </c>
      <c r="E4245" s="252" t="s">
        <v>1</v>
      </c>
      <c r="F4245" s="253" t="s">
        <v>3428</v>
      </c>
      <c r="G4245" s="250"/>
      <c r="H4245" s="254">
        <v>3.6400000000000001</v>
      </c>
      <c r="I4245" s="255"/>
      <c r="J4245" s="250"/>
      <c r="K4245" s="250"/>
      <c r="L4245" s="256"/>
      <c r="M4245" s="257"/>
      <c r="N4245" s="258"/>
      <c r="O4245" s="258"/>
      <c r="P4245" s="258"/>
      <c r="Q4245" s="258"/>
      <c r="R4245" s="258"/>
      <c r="S4245" s="258"/>
      <c r="T4245" s="25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60" t="s">
        <v>260</v>
      </c>
      <c r="AU4245" s="260" t="s">
        <v>93</v>
      </c>
      <c r="AV4245" s="13" t="s">
        <v>93</v>
      </c>
      <c r="AW4245" s="13" t="s">
        <v>40</v>
      </c>
      <c r="AX4245" s="13" t="s">
        <v>84</v>
      </c>
      <c r="AY4245" s="260" t="s">
        <v>251</v>
      </c>
    </row>
    <row r="4246" s="13" customFormat="1">
      <c r="A4246" s="13"/>
      <c r="B4246" s="249"/>
      <c r="C4246" s="250"/>
      <c r="D4246" s="251" t="s">
        <v>260</v>
      </c>
      <c r="E4246" s="252" t="s">
        <v>1</v>
      </c>
      <c r="F4246" s="253" t="s">
        <v>3429</v>
      </c>
      <c r="G4246" s="250"/>
      <c r="H4246" s="254">
        <v>3.6400000000000001</v>
      </c>
      <c r="I4246" s="255"/>
      <c r="J4246" s="250"/>
      <c r="K4246" s="250"/>
      <c r="L4246" s="256"/>
      <c r="M4246" s="257"/>
      <c r="N4246" s="258"/>
      <c r="O4246" s="258"/>
      <c r="P4246" s="258"/>
      <c r="Q4246" s="258"/>
      <c r="R4246" s="258"/>
      <c r="S4246" s="258"/>
      <c r="T4246" s="25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60" t="s">
        <v>260</v>
      </c>
      <c r="AU4246" s="260" t="s">
        <v>93</v>
      </c>
      <c r="AV4246" s="13" t="s">
        <v>93</v>
      </c>
      <c r="AW4246" s="13" t="s">
        <v>40</v>
      </c>
      <c r="AX4246" s="13" t="s">
        <v>84</v>
      </c>
      <c r="AY4246" s="260" t="s">
        <v>251</v>
      </c>
    </row>
    <row r="4247" s="13" customFormat="1">
      <c r="A4247" s="13"/>
      <c r="B4247" s="249"/>
      <c r="C4247" s="250"/>
      <c r="D4247" s="251" t="s">
        <v>260</v>
      </c>
      <c r="E4247" s="252" t="s">
        <v>1</v>
      </c>
      <c r="F4247" s="253" t="s">
        <v>3430</v>
      </c>
      <c r="G4247" s="250"/>
      <c r="H4247" s="254">
        <v>3.6400000000000001</v>
      </c>
      <c r="I4247" s="255"/>
      <c r="J4247" s="250"/>
      <c r="K4247" s="250"/>
      <c r="L4247" s="256"/>
      <c r="M4247" s="257"/>
      <c r="N4247" s="258"/>
      <c r="O4247" s="258"/>
      <c r="P4247" s="258"/>
      <c r="Q4247" s="258"/>
      <c r="R4247" s="258"/>
      <c r="S4247" s="258"/>
      <c r="T4247" s="259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60" t="s">
        <v>260</v>
      </c>
      <c r="AU4247" s="260" t="s">
        <v>93</v>
      </c>
      <c r="AV4247" s="13" t="s">
        <v>93</v>
      </c>
      <c r="AW4247" s="13" t="s">
        <v>40</v>
      </c>
      <c r="AX4247" s="13" t="s">
        <v>84</v>
      </c>
      <c r="AY4247" s="260" t="s">
        <v>251</v>
      </c>
    </row>
    <row r="4248" s="13" customFormat="1">
      <c r="A4248" s="13"/>
      <c r="B4248" s="249"/>
      <c r="C4248" s="250"/>
      <c r="D4248" s="251" t="s">
        <v>260</v>
      </c>
      <c r="E4248" s="252" t="s">
        <v>1</v>
      </c>
      <c r="F4248" s="253" t="s">
        <v>3431</v>
      </c>
      <c r="G4248" s="250"/>
      <c r="H4248" s="254">
        <v>3.6400000000000001</v>
      </c>
      <c r="I4248" s="255"/>
      <c r="J4248" s="250"/>
      <c r="K4248" s="250"/>
      <c r="L4248" s="256"/>
      <c r="M4248" s="257"/>
      <c r="N4248" s="258"/>
      <c r="O4248" s="258"/>
      <c r="P4248" s="258"/>
      <c r="Q4248" s="258"/>
      <c r="R4248" s="258"/>
      <c r="S4248" s="258"/>
      <c r="T4248" s="25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60" t="s">
        <v>260</v>
      </c>
      <c r="AU4248" s="260" t="s">
        <v>93</v>
      </c>
      <c r="AV4248" s="13" t="s">
        <v>93</v>
      </c>
      <c r="AW4248" s="13" t="s">
        <v>40</v>
      </c>
      <c r="AX4248" s="13" t="s">
        <v>84</v>
      </c>
      <c r="AY4248" s="260" t="s">
        <v>251</v>
      </c>
    </row>
    <row r="4249" s="13" customFormat="1">
      <c r="A4249" s="13"/>
      <c r="B4249" s="249"/>
      <c r="C4249" s="250"/>
      <c r="D4249" s="251" t="s">
        <v>260</v>
      </c>
      <c r="E4249" s="252" t="s">
        <v>1</v>
      </c>
      <c r="F4249" s="253" t="s">
        <v>3432</v>
      </c>
      <c r="G4249" s="250"/>
      <c r="H4249" s="254">
        <v>3.6400000000000001</v>
      </c>
      <c r="I4249" s="255"/>
      <c r="J4249" s="250"/>
      <c r="K4249" s="250"/>
      <c r="L4249" s="256"/>
      <c r="M4249" s="257"/>
      <c r="N4249" s="258"/>
      <c r="O4249" s="258"/>
      <c r="P4249" s="258"/>
      <c r="Q4249" s="258"/>
      <c r="R4249" s="258"/>
      <c r="S4249" s="258"/>
      <c r="T4249" s="25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60" t="s">
        <v>260</v>
      </c>
      <c r="AU4249" s="260" t="s">
        <v>93</v>
      </c>
      <c r="AV4249" s="13" t="s">
        <v>93</v>
      </c>
      <c r="AW4249" s="13" t="s">
        <v>40</v>
      </c>
      <c r="AX4249" s="13" t="s">
        <v>84</v>
      </c>
      <c r="AY4249" s="260" t="s">
        <v>251</v>
      </c>
    </row>
    <row r="4250" s="13" customFormat="1">
      <c r="A4250" s="13"/>
      <c r="B4250" s="249"/>
      <c r="C4250" s="250"/>
      <c r="D4250" s="251" t="s">
        <v>260</v>
      </c>
      <c r="E4250" s="252" t="s">
        <v>1</v>
      </c>
      <c r="F4250" s="253" t="s">
        <v>3433</v>
      </c>
      <c r="G4250" s="250"/>
      <c r="H4250" s="254">
        <v>3.6400000000000001</v>
      </c>
      <c r="I4250" s="255"/>
      <c r="J4250" s="250"/>
      <c r="K4250" s="250"/>
      <c r="L4250" s="256"/>
      <c r="M4250" s="257"/>
      <c r="N4250" s="258"/>
      <c r="O4250" s="258"/>
      <c r="P4250" s="258"/>
      <c r="Q4250" s="258"/>
      <c r="R4250" s="258"/>
      <c r="S4250" s="258"/>
      <c r="T4250" s="25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60" t="s">
        <v>260</v>
      </c>
      <c r="AU4250" s="260" t="s">
        <v>93</v>
      </c>
      <c r="AV4250" s="13" t="s">
        <v>93</v>
      </c>
      <c r="AW4250" s="13" t="s">
        <v>40</v>
      </c>
      <c r="AX4250" s="13" t="s">
        <v>84</v>
      </c>
      <c r="AY4250" s="260" t="s">
        <v>251</v>
      </c>
    </row>
    <row r="4251" s="13" customFormat="1">
      <c r="A4251" s="13"/>
      <c r="B4251" s="249"/>
      <c r="C4251" s="250"/>
      <c r="D4251" s="251" t="s">
        <v>260</v>
      </c>
      <c r="E4251" s="252" t="s">
        <v>1</v>
      </c>
      <c r="F4251" s="253" t="s">
        <v>3434</v>
      </c>
      <c r="G4251" s="250"/>
      <c r="H4251" s="254">
        <v>3.6400000000000001</v>
      </c>
      <c r="I4251" s="255"/>
      <c r="J4251" s="250"/>
      <c r="K4251" s="250"/>
      <c r="L4251" s="256"/>
      <c r="M4251" s="257"/>
      <c r="N4251" s="258"/>
      <c r="O4251" s="258"/>
      <c r="P4251" s="258"/>
      <c r="Q4251" s="258"/>
      <c r="R4251" s="258"/>
      <c r="S4251" s="258"/>
      <c r="T4251" s="25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60" t="s">
        <v>260</v>
      </c>
      <c r="AU4251" s="260" t="s">
        <v>93</v>
      </c>
      <c r="AV4251" s="13" t="s">
        <v>93</v>
      </c>
      <c r="AW4251" s="13" t="s">
        <v>40</v>
      </c>
      <c r="AX4251" s="13" t="s">
        <v>84</v>
      </c>
      <c r="AY4251" s="260" t="s">
        <v>251</v>
      </c>
    </row>
    <row r="4252" s="16" customFormat="1">
      <c r="A4252" s="16"/>
      <c r="B4252" s="283"/>
      <c r="C4252" s="284"/>
      <c r="D4252" s="251" t="s">
        <v>260</v>
      </c>
      <c r="E4252" s="285" t="s">
        <v>1</v>
      </c>
      <c r="F4252" s="286" t="s">
        <v>329</v>
      </c>
      <c r="G4252" s="284"/>
      <c r="H4252" s="287">
        <v>75.549999999999997</v>
      </c>
      <c r="I4252" s="288"/>
      <c r="J4252" s="284"/>
      <c r="K4252" s="284"/>
      <c r="L4252" s="289"/>
      <c r="M4252" s="290"/>
      <c r="N4252" s="291"/>
      <c r="O4252" s="291"/>
      <c r="P4252" s="291"/>
      <c r="Q4252" s="291"/>
      <c r="R4252" s="291"/>
      <c r="S4252" s="291"/>
      <c r="T4252" s="292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T4252" s="293" t="s">
        <v>260</v>
      </c>
      <c r="AU4252" s="293" t="s">
        <v>93</v>
      </c>
      <c r="AV4252" s="16" t="s">
        <v>273</v>
      </c>
      <c r="AW4252" s="16" t="s">
        <v>40</v>
      </c>
      <c r="AX4252" s="16" t="s">
        <v>84</v>
      </c>
      <c r="AY4252" s="293" t="s">
        <v>251</v>
      </c>
    </row>
    <row r="4253" s="15" customFormat="1">
      <c r="A4253" s="15"/>
      <c r="B4253" s="272"/>
      <c r="C4253" s="273"/>
      <c r="D4253" s="251" t="s">
        <v>260</v>
      </c>
      <c r="E4253" s="274" t="s">
        <v>1</v>
      </c>
      <c r="F4253" s="275" t="s">
        <v>631</v>
      </c>
      <c r="G4253" s="273"/>
      <c r="H4253" s="274" t="s">
        <v>1</v>
      </c>
      <c r="I4253" s="276"/>
      <c r="J4253" s="273"/>
      <c r="K4253" s="273"/>
      <c r="L4253" s="277"/>
      <c r="M4253" s="278"/>
      <c r="N4253" s="279"/>
      <c r="O4253" s="279"/>
      <c r="P4253" s="279"/>
      <c r="Q4253" s="279"/>
      <c r="R4253" s="279"/>
      <c r="S4253" s="279"/>
      <c r="T4253" s="280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T4253" s="281" t="s">
        <v>260</v>
      </c>
      <c r="AU4253" s="281" t="s">
        <v>93</v>
      </c>
      <c r="AV4253" s="15" t="s">
        <v>91</v>
      </c>
      <c r="AW4253" s="15" t="s">
        <v>40</v>
      </c>
      <c r="AX4253" s="15" t="s">
        <v>84</v>
      </c>
      <c r="AY4253" s="281" t="s">
        <v>251</v>
      </c>
    </row>
    <row r="4254" s="13" customFormat="1">
      <c r="A4254" s="13"/>
      <c r="B4254" s="249"/>
      <c r="C4254" s="250"/>
      <c r="D4254" s="251" t="s">
        <v>260</v>
      </c>
      <c r="E4254" s="252" t="s">
        <v>1</v>
      </c>
      <c r="F4254" s="253" t="s">
        <v>3435</v>
      </c>
      <c r="G4254" s="250"/>
      <c r="H4254" s="254">
        <v>3.6400000000000001</v>
      </c>
      <c r="I4254" s="255"/>
      <c r="J4254" s="250"/>
      <c r="K4254" s="250"/>
      <c r="L4254" s="256"/>
      <c r="M4254" s="257"/>
      <c r="N4254" s="258"/>
      <c r="O4254" s="258"/>
      <c r="P4254" s="258"/>
      <c r="Q4254" s="258"/>
      <c r="R4254" s="258"/>
      <c r="S4254" s="258"/>
      <c r="T4254" s="25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60" t="s">
        <v>260</v>
      </c>
      <c r="AU4254" s="260" t="s">
        <v>93</v>
      </c>
      <c r="AV4254" s="13" t="s">
        <v>93</v>
      </c>
      <c r="AW4254" s="13" t="s">
        <v>40</v>
      </c>
      <c r="AX4254" s="13" t="s">
        <v>84</v>
      </c>
      <c r="AY4254" s="260" t="s">
        <v>251</v>
      </c>
    </row>
    <row r="4255" s="13" customFormat="1">
      <c r="A4255" s="13"/>
      <c r="B4255" s="249"/>
      <c r="C4255" s="250"/>
      <c r="D4255" s="251" t="s">
        <v>260</v>
      </c>
      <c r="E4255" s="252" t="s">
        <v>1</v>
      </c>
      <c r="F4255" s="253" t="s">
        <v>3436</v>
      </c>
      <c r="G4255" s="250"/>
      <c r="H4255" s="254">
        <v>3.6400000000000001</v>
      </c>
      <c r="I4255" s="255"/>
      <c r="J4255" s="250"/>
      <c r="K4255" s="250"/>
      <c r="L4255" s="256"/>
      <c r="M4255" s="257"/>
      <c r="N4255" s="258"/>
      <c r="O4255" s="258"/>
      <c r="P4255" s="258"/>
      <c r="Q4255" s="258"/>
      <c r="R4255" s="258"/>
      <c r="S4255" s="258"/>
      <c r="T4255" s="25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60" t="s">
        <v>260</v>
      </c>
      <c r="AU4255" s="260" t="s">
        <v>93</v>
      </c>
      <c r="AV4255" s="13" t="s">
        <v>93</v>
      </c>
      <c r="AW4255" s="13" t="s">
        <v>40</v>
      </c>
      <c r="AX4255" s="13" t="s">
        <v>84</v>
      </c>
      <c r="AY4255" s="260" t="s">
        <v>251</v>
      </c>
    </row>
    <row r="4256" s="13" customFormat="1">
      <c r="A4256" s="13"/>
      <c r="B4256" s="249"/>
      <c r="C4256" s="250"/>
      <c r="D4256" s="251" t="s">
        <v>260</v>
      </c>
      <c r="E4256" s="252" t="s">
        <v>1</v>
      </c>
      <c r="F4256" s="253" t="s">
        <v>3437</v>
      </c>
      <c r="G4256" s="250"/>
      <c r="H4256" s="254">
        <v>3.6400000000000001</v>
      </c>
      <c r="I4256" s="255"/>
      <c r="J4256" s="250"/>
      <c r="K4256" s="250"/>
      <c r="L4256" s="256"/>
      <c r="M4256" s="257"/>
      <c r="N4256" s="258"/>
      <c r="O4256" s="258"/>
      <c r="P4256" s="258"/>
      <c r="Q4256" s="258"/>
      <c r="R4256" s="258"/>
      <c r="S4256" s="258"/>
      <c r="T4256" s="25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60" t="s">
        <v>260</v>
      </c>
      <c r="AU4256" s="260" t="s">
        <v>93</v>
      </c>
      <c r="AV4256" s="13" t="s">
        <v>93</v>
      </c>
      <c r="AW4256" s="13" t="s">
        <v>40</v>
      </c>
      <c r="AX4256" s="13" t="s">
        <v>84</v>
      </c>
      <c r="AY4256" s="260" t="s">
        <v>251</v>
      </c>
    </row>
    <row r="4257" s="13" customFormat="1">
      <c r="A4257" s="13"/>
      <c r="B4257" s="249"/>
      <c r="C4257" s="250"/>
      <c r="D4257" s="251" t="s">
        <v>260</v>
      </c>
      <c r="E4257" s="252" t="s">
        <v>1</v>
      </c>
      <c r="F4257" s="253" t="s">
        <v>3438</v>
      </c>
      <c r="G4257" s="250"/>
      <c r="H4257" s="254">
        <v>3.6400000000000001</v>
      </c>
      <c r="I4257" s="255"/>
      <c r="J4257" s="250"/>
      <c r="K4257" s="250"/>
      <c r="L4257" s="256"/>
      <c r="M4257" s="257"/>
      <c r="N4257" s="258"/>
      <c r="O4257" s="258"/>
      <c r="P4257" s="258"/>
      <c r="Q4257" s="258"/>
      <c r="R4257" s="258"/>
      <c r="S4257" s="258"/>
      <c r="T4257" s="259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60" t="s">
        <v>260</v>
      </c>
      <c r="AU4257" s="260" t="s">
        <v>93</v>
      </c>
      <c r="AV4257" s="13" t="s">
        <v>93</v>
      </c>
      <c r="AW4257" s="13" t="s">
        <v>40</v>
      </c>
      <c r="AX4257" s="13" t="s">
        <v>84</v>
      </c>
      <c r="AY4257" s="260" t="s">
        <v>251</v>
      </c>
    </row>
    <row r="4258" s="13" customFormat="1">
      <c r="A4258" s="13"/>
      <c r="B4258" s="249"/>
      <c r="C4258" s="250"/>
      <c r="D4258" s="251" t="s">
        <v>260</v>
      </c>
      <c r="E4258" s="252" t="s">
        <v>1</v>
      </c>
      <c r="F4258" s="253" t="s">
        <v>3439</v>
      </c>
      <c r="G4258" s="250"/>
      <c r="H4258" s="254">
        <v>3.6400000000000001</v>
      </c>
      <c r="I4258" s="255"/>
      <c r="J4258" s="250"/>
      <c r="K4258" s="250"/>
      <c r="L4258" s="256"/>
      <c r="M4258" s="257"/>
      <c r="N4258" s="258"/>
      <c r="O4258" s="258"/>
      <c r="P4258" s="258"/>
      <c r="Q4258" s="258"/>
      <c r="R4258" s="258"/>
      <c r="S4258" s="258"/>
      <c r="T4258" s="25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60" t="s">
        <v>260</v>
      </c>
      <c r="AU4258" s="260" t="s">
        <v>93</v>
      </c>
      <c r="AV4258" s="13" t="s">
        <v>93</v>
      </c>
      <c r="AW4258" s="13" t="s">
        <v>40</v>
      </c>
      <c r="AX4258" s="13" t="s">
        <v>84</v>
      </c>
      <c r="AY4258" s="260" t="s">
        <v>251</v>
      </c>
    </row>
    <row r="4259" s="13" customFormat="1">
      <c r="A4259" s="13"/>
      <c r="B4259" s="249"/>
      <c r="C4259" s="250"/>
      <c r="D4259" s="251" t="s">
        <v>260</v>
      </c>
      <c r="E4259" s="252" t="s">
        <v>1</v>
      </c>
      <c r="F4259" s="253" t="s">
        <v>3440</v>
      </c>
      <c r="G4259" s="250"/>
      <c r="H4259" s="254">
        <v>3.6400000000000001</v>
      </c>
      <c r="I4259" s="255"/>
      <c r="J4259" s="250"/>
      <c r="K4259" s="250"/>
      <c r="L4259" s="256"/>
      <c r="M4259" s="257"/>
      <c r="N4259" s="258"/>
      <c r="O4259" s="258"/>
      <c r="P4259" s="258"/>
      <c r="Q4259" s="258"/>
      <c r="R4259" s="258"/>
      <c r="S4259" s="258"/>
      <c r="T4259" s="25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60" t="s">
        <v>260</v>
      </c>
      <c r="AU4259" s="260" t="s">
        <v>93</v>
      </c>
      <c r="AV4259" s="13" t="s">
        <v>93</v>
      </c>
      <c r="AW4259" s="13" t="s">
        <v>40</v>
      </c>
      <c r="AX4259" s="13" t="s">
        <v>84</v>
      </c>
      <c r="AY4259" s="260" t="s">
        <v>251</v>
      </c>
    </row>
    <row r="4260" s="13" customFormat="1">
      <c r="A4260" s="13"/>
      <c r="B4260" s="249"/>
      <c r="C4260" s="250"/>
      <c r="D4260" s="251" t="s">
        <v>260</v>
      </c>
      <c r="E4260" s="252" t="s">
        <v>1</v>
      </c>
      <c r="F4260" s="253" t="s">
        <v>3441</v>
      </c>
      <c r="G4260" s="250"/>
      <c r="H4260" s="254">
        <v>3.6400000000000001</v>
      </c>
      <c r="I4260" s="255"/>
      <c r="J4260" s="250"/>
      <c r="K4260" s="250"/>
      <c r="L4260" s="256"/>
      <c r="M4260" s="257"/>
      <c r="N4260" s="258"/>
      <c r="O4260" s="258"/>
      <c r="P4260" s="258"/>
      <c r="Q4260" s="258"/>
      <c r="R4260" s="258"/>
      <c r="S4260" s="258"/>
      <c r="T4260" s="25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60" t="s">
        <v>260</v>
      </c>
      <c r="AU4260" s="260" t="s">
        <v>93</v>
      </c>
      <c r="AV4260" s="13" t="s">
        <v>93</v>
      </c>
      <c r="AW4260" s="13" t="s">
        <v>40</v>
      </c>
      <c r="AX4260" s="13" t="s">
        <v>84</v>
      </c>
      <c r="AY4260" s="260" t="s">
        <v>251</v>
      </c>
    </row>
    <row r="4261" s="13" customFormat="1">
      <c r="A4261" s="13"/>
      <c r="B4261" s="249"/>
      <c r="C4261" s="250"/>
      <c r="D4261" s="251" t="s">
        <v>260</v>
      </c>
      <c r="E4261" s="252" t="s">
        <v>1</v>
      </c>
      <c r="F4261" s="253" t="s">
        <v>3442</v>
      </c>
      <c r="G4261" s="250"/>
      <c r="H4261" s="254">
        <v>3.6400000000000001</v>
      </c>
      <c r="I4261" s="255"/>
      <c r="J4261" s="250"/>
      <c r="K4261" s="250"/>
      <c r="L4261" s="256"/>
      <c r="M4261" s="257"/>
      <c r="N4261" s="258"/>
      <c r="O4261" s="258"/>
      <c r="P4261" s="258"/>
      <c r="Q4261" s="258"/>
      <c r="R4261" s="258"/>
      <c r="S4261" s="258"/>
      <c r="T4261" s="259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60" t="s">
        <v>260</v>
      </c>
      <c r="AU4261" s="260" t="s">
        <v>93</v>
      </c>
      <c r="AV4261" s="13" t="s">
        <v>93</v>
      </c>
      <c r="AW4261" s="13" t="s">
        <v>40</v>
      </c>
      <c r="AX4261" s="13" t="s">
        <v>84</v>
      </c>
      <c r="AY4261" s="260" t="s">
        <v>251</v>
      </c>
    </row>
    <row r="4262" s="13" customFormat="1">
      <c r="A4262" s="13"/>
      <c r="B4262" s="249"/>
      <c r="C4262" s="250"/>
      <c r="D4262" s="251" t="s">
        <v>260</v>
      </c>
      <c r="E4262" s="252" t="s">
        <v>1</v>
      </c>
      <c r="F4262" s="253" t="s">
        <v>3443</v>
      </c>
      <c r="G4262" s="250"/>
      <c r="H4262" s="254">
        <v>3.6400000000000001</v>
      </c>
      <c r="I4262" s="255"/>
      <c r="J4262" s="250"/>
      <c r="K4262" s="250"/>
      <c r="L4262" s="256"/>
      <c r="M4262" s="257"/>
      <c r="N4262" s="258"/>
      <c r="O4262" s="258"/>
      <c r="P4262" s="258"/>
      <c r="Q4262" s="258"/>
      <c r="R4262" s="258"/>
      <c r="S4262" s="258"/>
      <c r="T4262" s="25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60" t="s">
        <v>260</v>
      </c>
      <c r="AU4262" s="260" t="s">
        <v>93</v>
      </c>
      <c r="AV4262" s="13" t="s">
        <v>93</v>
      </c>
      <c r="AW4262" s="13" t="s">
        <v>40</v>
      </c>
      <c r="AX4262" s="13" t="s">
        <v>84</v>
      </c>
      <c r="AY4262" s="260" t="s">
        <v>251</v>
      </c>
    </row>
    <row r="4263" s="13" customFormat="1">
      <c r="A4263" s="13"/>
      <c r="B4263" s="249"/>
      <c r="C4263" s="250"/>
      <c r="D4263" s="251" t="s">
        <v>260</v>
      </c>
      <c r="E4263" s="252" t="s">
        <v>1</v>
      </c>
      <c r="F4263" s="253" t="s">
        <v>3444</v>
      </c>
      <c r="G4263" s="250"/>
      <c r="H4263" s="254">
        <v>3.6400000000000001</v>
      </c>
      <c r="I4263" s="255"/>
      <c r="J4263" s="250"/>
      <c r="K4263" s="250"/>
      <c r="L4263" s="256"/>
      <c r="M4263" s="257"/>
      <c r="N4263" s="258"/>
      <c r="O4263" s="258"/>
      <c r="P4263" s="258"/>
      <c r="Q4263" s="258"/>
      <c r="R4263" s="258"/>
      <c r="S4263" s="258"/>
      <c r="T4263" s="25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60" t="s">
        <v>260</v>
      </c>
      <c r="AU4263" s="260" t="s">
        <v>93</v>
      </c>
      <c r="AV4263" s="13" t="s">
        <v>93</v>
      </c>
      <c r="AW4263" s="13" t="s">
        <v>40</v>
      </c>
      <c r="AX4263" s="13" t="s">
        <v>84</v>
      </c>
      <c r="AY4263" s="260" t="s">
        <v>251</v>
      </c>
    </row>
    <row r="4264" s="13" customFormat="1">
      <c r="A4264" s="13"/>
      <c r="B4264" s="249"/>
      <c r="C4264" s="250"/>
      <c r="D4264" s="251" t="s">
        <v>260</v>
      </c>
      <c r="E4264" s="252" t="s">
        <v>1</v>
      </c>
      <c r="F4264" s="253" t="s">
        <v>3445</v>
      </c>
      <c r="G4264" s="250"/>
      <c r="H4264" s="254">
        <v>3.6400000000000001</v>
      </c>
      <c r="I4264" s="255"/>
      <c r="J4264" s="250"/>
      <c r="K4264" s="250"/>
      <c r="L4264" s="256"/>
      <c r="M4264" s="257"/>
      <c r="N4264" s="258"/>
      <c r="O4264" s="258"/>
      <c r="P4264" s="258"/>
      <c r="Q4264" s="258"/>
      <c r="R4264" s="258"/>
      <c r="S4264" s="258"/>
      <c r="T4264" s="259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60" t="s">
        <v>260</v>
      </c>
      <c r="AU4264" s="260" t="s">
        <v>93</v>
      </c>
      <c r="AV4264" s="13" t="s">
        <v>93</v>
      </c>
      <c r="AW4264" s="13" t="s">
        <v>40</v>
      </c>
      <c r="AX4264" s="13" t="s">
        <v>84</v>
      </c>
      <c r="AY4264" s="260" t="s">
        <v>251</v>
      </c>
    </row>
    <row r="4265" s="13" customFormat="1">
      <c r="A4265" s="13"/>
      <c r="B4265" s="249"/>
      <c r="C4265" s="250"/>
      <c r="D4265" s="251" t="s">
        <v>260</v>
      </c>
      <c r="E4265" s="252" t="s">
        <v>1</v>
      </c>
      <c r="F4265" s="253" t="s">
        <v>3446</v>
      </c>
      <c r="G4265" s="250"/>
      <c r="H4265" s="254">
        <v>6.3899999999999997</v>
      </c>
      <c r="I4265" s="255"/>
      <c r="J4265" s="250"/>
      <c r="K4265" s="250"/>
      <c r="L4265" s="256"/>
      <c r="M4265" s="257"/>
      <c r="N4265" s="258"/>
      <c r="O4265" s="258"/>
      <c r="P4265" s="258"/>
      <c r="Q4265" s="258"/>
      <c r="R4265" s="258"/>
      <c r="S4265" s="258"/>
      <c r="T4265" s="25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60" t="s">
        <v>260</v>
      </c>
      <c r="AU4265" s="260" t="s">
        <v>93</v>
      </c>
      <c r="AV4265" s="13" t="s">
        <v>93</v>
      </c>
      <c r="AW4265" s="13" t="s">
        <v>40</v>
      </c>
      <c r="AX4265" s="13" t="s">
        <v>84</v>
      </c>
      <c r="AY4265" s="260" t="s">
        <v>251</v>
      </c>
    </row>
    <row r="4266" s="13" customFormat="1">
      <c r="A4266" s="13"/>
      <c r="B4266" s="249"/>
      <c r="C4266" s="250"/>
      <c r="D4266" s="251" t="s">
        <v>260</v>
      </c>
      <c r="E4266" s="252" t="s">
        <v>1</v>
      </c>
      <c r="F4266" s="253" t="s">
        <v>3447</v>
      </c>
      <c r="G4266" s="250"/>
      <c r="H4266" s="254">
        <v>3.6400000000000001</v>
      </c>
      <c r="I4266" s="255"/>
      <c r="J4266" s="250"/>
      <c r="K4266" s="250"/>
      <c r="L4266" s="256"/>
      <c r="M4266" s="257"/>
      <c r="N4266" s="258"/>
      <c r="O4266" s="258"/>
      <c r="P4266" s="258"/>
      <c r="Q4266" s="258"/>
      <c r="R4266" s="258"/>
      <c r="S4266" s="258"/>
      <c r="T4266" s="25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60" t="s">
        <v>260</v>
      </c>
      <c r="AU4266" s="260" t="s">
        <v>93</v>
      </c>
      <c r="AV4266" s="13" t="s">
        <v>93</v>
      </c>
      <c r="AW4266" s="13" t="s">
        <v>40</v>
      </c>
      <c r="AX4266" s="13" t="s">
        <v>84</v>
      </c>
      <c r="AY4266" s="260" t="s">
        <v>251</v>
      </c>
    </row>
    <row r="4267" s="13" customFormat="1">
      <c r="A4267" s="13"/>
      <c r="B4267" s="249"/>
      <c r="C4267" s="250"/>
      <c r="D4267" s="251" t="s">
        <v>260</v>
      </c>
      <c r="E4267" s="252" t="s">
        <v>1</v>
      </c>
      <c r="F4267" s="253" t="s">
        <v>3448</v>
      </c>
      <c r="G4267" s="250"/>
      <c r="H4267" s="254">
        <v>3.6400000000000001</v>
      </c>
      <c r="I4267" s="255"/>
      <c r="J4267" s="250"/>
      <c r="K4267" s="250"/>
      <c r="L4267" s="256"/>
      <c r="M4267" s="257"/>
      <c r="N4267" s="258"/>
      <c r="O4267" s="258"/>
      <c r="P4267" s="258"/>
      <c r="Q4267" s="258"/>
      <c r="R4267" s="258"/>
      <c r="S4267" s="258"/>
      <c r="T4267" s="25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60" t="s">
        <v>260</v>
      </c>
      <c r="AU4267" s="260" t="s">
        <v>93</v>
      </c>
      <c r="AV4267" s="13" t="s">
        <v>93</v>
      </c>
      <c r="AW4267" s="13" t="s">
        <v>40</v>
      </c>
      <c r="AX4267" s="13" t="s">
        <v>84</v>
      </c>
      <c r="AY4267" s="260" t="s">
        <v>251</v>
      </c>
    </row>
    <row r="4268" s="13" customFormat="1">
      <c r="A4268" s="13"/>
      <c r="B4268" s="249"/>
      <c r="C4268" s="250"/>
      <c r="D4268" s="251" t="s">
        <v>260</v>
      </c>
      <c r="E4268" s="252" t="s">
        <v>1</v>
      </c>
      <c r="F4268" s="253" t="s">
        <v>3449</v>
      </c>
      <c r="G4268" s="250"/>
      <c r="H4268" s="254">
        <v>3.6400000000000001</v>
      </c>
      <c r="I4268" s="255"/>
      <c r="J4268" s="250"/>
      <c r="K4268" s="250"/>
      <c r="L4268" s="256"/>
      <c r="M4268" s="257"/>
      <c r="N4268" s="258"/>
      <c r="O4268" s="258"/>
      <c r="P4268" s="258"/>
      <c r="Q4268" s="258"/>
      <c r="R4268" s="258"/>
      <c r="S4268" s="258"/>
      <c r="T4268" s="25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60" t="s">
        <v>260</v>
      </c>
      <c r="AU4268" s="260" t="s">
        <v>93</v>
      </c>
      <c r="AV4268" s="13" t="s">
        <v>93</v>
      </c>
      <c r="AW4268" s="13" t="s">
        <v>40</v>
      </c>
      <c r="AX4268" s="13" t="s">
        <v>84</v>
      </c>
      <c r="AY4268" s="260" t="s">
        <v>251</v>
      </c>
    </row>
    <row r="4269" s="13" customFormat="1">
      <c r="A4269" s="13"/>
      <c r="B4269" s="249"/>
      <c r="C4269" s="250"/>
      <c r="D4269" s="251" t="s">
        <v>260</v>
      </c>
      <c r="E4269" s="252" t="s">
        <v>1</v>
      </c>
      <c r="F4269" s="253" t="s">
        <v>3450</v>
      </c>
      <c r="G4269" s="250"/>
      <c r="H4269" s="254">
        <v>3.6400000000000001</v>
      </c>
      <c r="I4269" s="255"/>
      <c r="J4269" s="250"/>
      <c r="K4269" s="250"/>
      <c r="L4269" s="256"/>
      <c r="M4269" s="257"/>
      <c r="N4269" s="258"/>
      <c r="O4269" s="258"/>
      <c r="P4269" s="258"/>
      <c r="Q4269" s="258"/>
      <c r="R4269" s="258"/>
      <c r="S4269" s="258"/>
      <c r="T4269" s="25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60" t="s">
        <v>260</v>
      </c>
      <c r="AU4269" s="260" t="s">
        <v>93</v>
      </c>
      <c r="AV4269" s="13" t="s">
        <v>93</v>
      </c>
      <c r="AW4269" s="13" t="s">
        <v>40</v>
      </c>
      <c r="AX4269" s="13" t="s">
        <v>84</v>
      </c>
      <c r="AY4269" s="260" t="s">
        <v>251</v>
      </c>
    </row>
    <row r="4270" s="13" customFormat="1">
      <c r="A4270" s="13"/>
      <c r="B4270" s="249"/>
      <c r="C4270" s="250"/>
      <c r="D4270" s="251" t="s">
        <v>260</v>
      </c>
      <c r="E4270" s="252" t="s">
        <v>1</v>
      </c>
      <c r="F4270" s="253" t="s">
        <v>3451</v>
      </c>
      <c r="G4270" s="250"/>
      <c r="H4270" s="254">
        <v>3.6400000000000001</v>
      </c>
      <c r="I4270" s="255"/>
      <c r="J4270" s="250"/>
      <c r="K4270" s="250"/>
      <c r="L4270" s="256"/>
      <c r="M4270" s="257"/>
      <c r="N4270" s="258"/>
      <c r="O4270" s="258"/>
      <c r="P4270" s="258"/>
      <c r="Q4270" s="258"/>
      <c r="R4270" s="258"/>
      <c r="S4270" s="258"/>
      <c r="T4270" s="259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60" t="s">
        <v>260</v>
      </c>
      <c r="AU4270" s="260" t="s">
        <v>93</v>
      </c>
      <c r="AV4270" s="13" t="s">
        <v>93</v>
      </c>
      <c r="AW4270" s="13" t="s">
        <v>40</v>
      </c>
      <c r="AX4270" s="13" t="s">
        <v>84</v>
      </c>
      <c r="AY4270" s="260" t="s">
        <v>251</v>
      </c>
    </row>
    <row r="4271" s="13" customFormat="1">
      <c r="A4271" s="13"/>
      <c r="B4271" s="249"/>
      <c r="C4271" s="250"/>
      <c r="D4271" s="251" t="s">
        <v>260</v>
      </c>
      <c r="E4271" s="252" t="s">
        <v>1</v>
      </c>
      <c r="F4271" s="253" t="s">
        <v>3452</v>
      </c>
      <c r="G4271" s="250"/>
      <c r="H4271" s="254">
        <v>3.6400000000000001</v>
      </c>
      <c r="I4271" s="255"/>
      <c r="J4271" s="250"/>
      <c r="K4271" s="250"/>
      <c r="L4271" s="256"/>
      <c r="M4271" s="257"/>
      <c r="N4271" s="258"/>
      <c r="O4271" s="258"/>
      <c r="P4271" s="258"/>
      <c r="Q4271" s="258"/>
      <c r="R4271" s="258"/>
      <c r="S4271" s="258"/>
      <c r="T4271" s="25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60" t="s">
        <v>260</v>
      </c>
      <c r="AU4271" s="260" t="s">
        <v>93</v>
      </c>
      <c r="AV4271" s="13" t="s">
        <v>93</v>
      </c>
      <c r="AW4271" s="13" t="s">
        <v>40</v>
      </c>
      <c r="AX4271" s="13" t="s">
        <v>84</v>
      </c>
      <c r="AY4271" s="260" t="s">
        <v>251</v>
      </c>
    </row>
    <row r="4272" s="13" customFormat="1">
      <c r="A4272" s="13"/>
      <c r="B4272" s="249"/>
      <c r="C4272" s="250"/>
      <c r="D4272" s="251" t="s">
        <v>260</v>
      </c>
      <c r="E4272" s="252" t="s">
        <v>1</v>
      </c>
      <c r="F4272" s="253" t="s">
        <v>3453</v>
      </c>
      <c r="G4272" s="250"/>
      <c r="H4272" s="254">
        <v>3.6400000000000001</v>
      </c>
      <c r="I4272" s="255"/>
      <c r="J4272" s="250"/>
      <c r="K4272" s="250"/>
      <c r="L4272" s="256"/>
      <c r="M4272" s="257"/>
      <c r="N4272" s="258"/>
      <c r="O4272" s="258"/>
      <c r="P4272" s="258"/>
      <c r="Q4272" s="258"/>
      <c r="R4272" s="258"/>
      <c r="S4272" s="258"/>
      <c r="T4272" s="259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60" t="s">
        <v>260</v>
      </c>
      <c r="AU4272" s="260" t="s">
        <v>93</v>
      </c>
      <c r="AV4272" s="13" t="s">
        <v>93</v>
      </c>
      <c r="AW4272" s="13" t="s">
        <v>40</v>
      </c>
      <c r="AX4272" s="13" t="s">
        <v>84</v>
      </c>
      <c r="AY4272" s="260" t="s">
        <v>251</v>
      </c>
    </row>
    <row r="4273" s="13" customFormat="1">
      <c r="A4273" s="13"/>
      <c r="B4273" s="249"/>
      <c r="C4273" s="250"/>
      <c r="D4273" s="251" t="s">
        <v>260</v>
      </c>
      <c r="E4273" s="252" t="s">
        <v>1</v>
      </c>
      <c r="F4273" s="253" t="s">
        <v>3454</v>
      </c>
      <c r="G4273" s="250"/>
      <c r="H4273" s="254">
        <v>3.6400000000000001</v>
      </c>
      <c r="I4273" s="255"/>
      <c r="J4273" s="250"/>
      <c r="K4273" s="250"/>
      <c r="L4273" s="256"/>
      <c r="M4273" s="257"/>
      <c r="N4273" s="258"/>
      <c r="O4273" s="258"/>
      <c r="P4273" s="258"/>
      <c r="Q4273" s="258"/>
      <c r="R4273" s="258"/>
      <c r="S4273" s="258"/>
      <c r="T4273" s="25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60" t="s">
        <v>260</v>
      </c>
      <c r="AU4273" s="260" t="s">
        <v>93</v>
      </c>
      <c r="AV4273" s="13" t="s">
        <v>93</v>
      </c>
      <c r="AW4273" s="13" t="s">
        <v>40</v>
      </c>
      <c r="AX4273" s="13" t="s">
        <v>84</v>
      </c>
      <c r="AY4273" s="260" t="s">
        <v>251</v>
      </c>
    </row>
    <row r="4274" s="16" customFormat="1">
      <c r="A4274" s="16"/>
      <c r="B4274" s="283"/>
      <c r="C4274" s="284"/>
      <c r="D4274" s="251" t="s">
        <v>260</v>
      </c>
      <c r="E4274" s="285" t="s">
        <v>1</v>
      </c>
      <c r="F4274" s="286" t="s">
        <v>329</v>
      </c>
      <c r="G4274" s="284"/>
      <c r="H4274" s="287">
        <v>75.549999999999997</v>
      </c>
      <c r="I4274" s="288"/>
      <c r="J4274" s="284"/>
      <c r="K4274" s="284"/>
      <c r="L4274" s="289"/>
      <c r="M4274" s="290"/>
      <c r="N4274" s="291"/>
      <c r="O4274" s="291"/>
      <c r="P4274" s="291"/>
      <c r="Q4274" s="291"/>
      <c r="R4274" s="291"/>
      <c r="S4274" s="291"/>
      <c r="T4274" s="292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T4274" s="293" t="s">
        <v>260</v>
      </c>
      <c r="AU4274" s="293" t="s">
        <v>93</v>
      </c>
      <c r="AV4274" s="16" t="s">
        <v>273</v>
      </c>
      <c r="AW4274" s="16" t="s">
        <v>40</v>
      </c>
      <c r="AX4274" s="16" t="s">
        <v>84</v>
      </c>
      <c r="AY4274" s="293" t="s">
        <v>251</v>
      </c>
    </row>
    <row r="4275" s="14" customFormat="1">
      <c r="A4275" s="14"/>
      <c r="B4275" s="261"/>
      <c r="C4275" s="262"/>
      <c r="D4275" s="251" t="s">
        <v>260</v>
      </c>
      <c r="E4275" s="263" t="s">
        <v>1</v>
      </c>
      <c r="F4275" s="264" t="s">
        <v>262</v>
      </c>
      <c r="G4275" s="262"/>
      <c r="H4275" s="265">
        <v>377.74999999999898</v>
      </c>
      <c r="I4275" s="266"/>
      <c r="J4275" s="262"/>
      <c r="K4275" s="262"/>
      <c r="L4275" s="267"/>
      <c r="M4275" s="268"/>
      <c r="N4275" s="269"/>
      <c r="O4275" s="269"/>
      <c r="P4275" s="269"/>
      <c r="Q4275" s="269"/>
      <c r="R4275" s="269"/>
      <c r="S4275" s="269"/>
      <c r="T4275" s="270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71" t="s">
        <v>260</v>
      </c>
      <c r="AU4275" s="271" t="s">
        <v>93</v>
      </c>
      <c r="AV4275" s="14" t="s">
        <v>257</v>
      </c>
      <c r="AW4275" s="14" t="s">
        <v>40</v>
      </c>
      <c r="AX4275" s="14" t="s">
        <v>91</v>
      </c>
      <c r="AY4275" s="271" t="s">
        <v>251</v>
      </c>
    </row>
    <row r="4276" s="2" customFormat="1" ht="37.8" customHeight="1">
      <c r="A4276" s="41"/>
      <c r="B4276" s="42"/>
      <c r="C4276" s="294" t="s">
        <v>3603</v>
      </c>
      <c r="D4276" s="294" t="s">
        <v>338</v>
      </c>
      <c r="E4276" s="295" t="s">
        <v>3604</v>
      </c>
      <c r="F4276" s="296" t="s">
        <v>3605</v>
      </c>
      <c r="G4276" s="297" t="s">
        <v>389</v>
      </c>
      <c r="H4276" s="298">
        <v>434.41300000000001</v>
      </c>
      <c r="I4276" s="299"/>
      <c r="J4276" s="300">
        <f>ROUND(I4276*H4276,2)</f>
        <v>0</v>
      </c>
      <c r="K4276" s="301"/>
      <c r="L4276" s="302"/>
      <c r="M4276" s="303" t="s">
        <v>1</v>
      </c>
      <c r="N4276" s="304" t="s">
        <v>49</v>
      </c>
      <c r="O4276" s="94"/>
      <c r="P4276" s="240">
        <f>O4276*H4276</f>
        <v>0</v>
      </c>
      <c r="Q4276" s="240">
        <v>0.021999999999999999</v>
      </c>
      <c r="R4276" s="240">
        <f>Q4276*H4276</f>
        <v>9.557086</v>
      </c>
      <c r="S4276" s="240">
        <v>0</v>
      </c>
      <c r="T4276" s="241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42" t="s">
        <v>364</v>
      </c>
      <c r="AT4276" s="242" t="s">
        <v>338</v>
      </c>
      <c r="AU4276" s="242" t="s">
        <v>93</v>
      </c>
      <c r="AY4276" s="19" t="s">
        <v>251</v>
      </c>
      <c r="BE4276" s="243">
        <f>IF(N4276="základní",J4276,0)</f>
        <v>0</v>
      </c>
      <c r="BF4276" s="243">
        <f>IF(N4276="snížená",J4276,0)</f>
        <v>0</v>
      </c>
      <c r="BG4276" s="243">
        <f>IF(N4276="zákl. přenesená",J4276,0)</f>
        <v>0</v>
      </c>
      <c r="BH4276" s="243">
        <f>IF(N4276="sníž. přenesená",J4276,0)</f>
        <v>0</v>
      </c>
      <c r="BI4276" s="243">
        <f>IF(N4276="nulová",J4276,0)</f>
        <v>0</v>
      </c>
      <c r="BJ4276" s="19" t="s">
        <v>91</v>
      </c>
      <c r="BK4276" s="243">
        <f>ROUND(I4276*H4276,2)</f>
        <v>0</v>
      </c>
      <c r="BL4276" s="19" t="s">
        <v>304</v>
      </c>
      <c r="BM4276" s="242" t="s">
        <v>3606</v>
      </c>
    </row>
    <row r="4277" s="2" customFormat="1">
      <c r="A4277" s="41"/>
      <c r="B4277" s="42"/>
      <c r="C4277" s="43"/>
      <c r="D4277" s="251" t="s">
        <v>289</v>
      </c>
      <c r="E4277" s="43"/>
      <c r="F4277" s="282" t="s">
        <v>3574</v>
      </c>
      <c r="G4277" s="43"/>
      <c r="H4277" s="43"/>
      <c r="I4277" s="246"/>
      <c r="J4277" s="43"/>
      <c r="K4277" s="43"/>
      <c r="L4277" s="47"/>
      <c r="M4277" s="247"/>
      <c r="N4277" s="248"/>
      <c r="O4277" s="94"/>
      <c r="P4277" s="94"/>
      <c r="Q4277" s="94"/>
      <c r="R4277" s="94"/>
      <c r="S4277" s="94"/>
      <c r="T4277" s="95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19" t="s">
        <v>289</v>
      </c>
      <c r="AU4277" s="19" t="s">
        <v>93</v>
      </c>
    </row>
    <row r="4278" s="15" customFormat="1">
      <c r="A4278" s="15"/>
      <c r="B4278" s="272"/>
      <c r="C4278" s="273"/>
      <c r="D4278" s="251" t="s">
        <v>260</v>
      </c>
      <c r="E4278" s="274" t="s">
        <v>1</v>
      </c>
      <c r="F4278" s="275" t="s">
        <v>3354</v>
      </c>
      <c r="G4278" s="273"/>
      <c r="H4278" s="274" t="s">
        <v>1</v>
      </c>
      <c r="I4278" s="276"/>
      <c r="J4278" s="273"/>
      <c r="K4278" s="273"/>
      <c r="L4278" s="277"/>
      <c r="M4278" s="278"/>
      <c r="N4278" s="279"/>
      <c r="O4278" s="279"/>
      <c r="P4278" s="279"/>
      <c r="Q4278" s="279"/>
      <c r="R4278" s="279"/>
      <c r="S4278" s="279"/>
      <c r="T4278" s="280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5"/>
      <c r="AE4278" s="15"/>
      <c r="AT4278" s="281" t="s">
        <v>260</v>
      </c>
      <c r="AU4278" s="281" t="s">
        <v>93</v>
      </c>
      <c r="AV4278" s="15" t="s">
        <v>91</v>
      </c>
      <c r="AW4278" s="15" t="s">
        <v>40</v>
      </c>
      <c r="AX4278" s="15" t="s">
        <v>84</v>
      </c>
      <c r="AY4278" s="281" t="s">
        <v>251</v>
      </c>
    </row>
    <row r="4279" s="15" customFormat="1">
      <c r="A4279" s="15"/>
      <c r="B4279" s="272"/>
      <c r="C4279" s="273"/>
      <c r="D4279" s="251" t="s">
        <v>260</v>
      </c>
      <c r="E4279" s="274" t="s">
        <v>1</v>
      </c>
      <c r="F4279" s="275" t="s">
        <v>330</v>
      </c>
      <c r="G4279" s="273"/>
      <c r="H4279" s="274" t="s">
        <v>1</v>
      </c>
      <c r="I4279" s="276"/>
      <c r="J4279" s="273"/>
      <c r="K4279" s="273"/>
      <c r="L4279" s="277"/>
      <c r="M4279" s="278"/>
      <c r="N4279" s="279"/>
      <c r="O4279" s="279"/>
      <c r="P4279" s="279"/>
      <c r="Q4279" s="279"/>
      <c r="R4279" s="279"/>
      <c r="S4279" s="279"/>
      <c r="T4279" s="280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5"/>
      <c r="AE4279" s="15"/>
      <c r="AT4279" s="281" t="s">
        <v>260</v>
      </c>
      <c r="AU4279" s="281" t="s">
        <v>93</v>
      </c>
      <c r="AV4279" s="15" t="s">
        <v>91</v>
      </c>
      <c r="AW4279" s="15" t="s">
        <v>40</v>
      </c>
      <c r="AX4279" s="15" t="s">
        <v>84</v>
      </c>
      <c r="AY4279" s="281" t="s">
        <v>251</v>
      </c>
    </row>
    <row r="4280" s="13" customFormat="1">
      <c r="A4280" s="13"/>
      <c r="B4280" s="249"/>
      <c r="C4280" s="250"/>
      <c r="D4280" s="251" t="s">
        <v>260</v>
      </c>
      <c r="E4280" s="252" t="s">
        <v>1</v>
      </c>
      <c r="F4280" s="253" t="s">
        <v>3355</v>
      </c>
      <c r="G4280" s="250"/>
      <c r="H4280" s="254">
        <v>3.6400000000000001</v>
      </c>
      <c r="I4280" s="255"/>
      <c r="J4280" s="250"/>
      <c r="K4280" s="250"/>
      <c r="L4280" s="256"/>
      <c r="M4280" s="257"/>
      <c r="N4280" s="258"/>
      <c r="O4280" s="258"/>
      <c r="P4280" s="258"/>
      <c r="Q4280" s="258"/>
      <c r="R4280" s="258"/>
      <c r="S4280" s="258"/>
      <c r="T4280" s="25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60" t="s">
        <v>260</v>
      </c>
      <c r="AU4280" s="260" t="s">
        <v>93</v>
      </c>
      <c r="AV4280" s="13" t="s">
        <v>93</v>
      </c>
      <c r="AW4280" s="13" t="s">
        <v>40</v>
      </c>
      <c r="AX4280" s="13" t="s">
        <v>84</v>
      </c>
      <c r="AY4280" s="260" t="s">
        <v>251</v>
      </c>
    </row>
    <row r="4281" s="13" customFormat="1">
      <c r="A4281" s="13"/>
      <c r="B4281" s="249"/>
      <c r="C4281" s="250"/>
      <c r="D4281" s="251" t="s">
        <v>260</v>
      </c>
      <c r="E4281" s="252" t="s">
        <v>1</v>
      </c>
      <c r="F4281" s="253" t="s">
        <v>3356</v>
      </c>
      <c r="G4281" s="250"/>
      <c r="H4281" s="254">
        <v>3.6400000000000001</v>
      </c>
      <c r="I4281" s="255"/>
      <c r="J4281" s="250"/>
      <c r="K4281" s="250"/>
      <c r="L4281" s="256"/>
      <c r="M4281" s="257"/>
      <c r="N4281" s="258"/>
      <c r="O4281" s="258"/>
      <c r="P4281" s="258"/>
      <c r="Q4281" s="258"/>
      <c r="R4281" s="258"/>
      <c r="S4281" s="258"/>
      <c r="T4281" s="25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60" t="s">
        <v>260</v>
      </c>
      <c r="AU4281" s="260" t="s">
        <v>93</v>
      </c>
      <c r="AV4281" s="13" t="s">
        <v>93</v>
      </c>
      <c r="AW4281" s="13" t="s">
        <v>40</v>
      </c>
      <c r="AX4281" s="13" t="s">
        <v>84</v>
      </c>
      <c r="AY4281" s="260" t="s">
        <v>251</v>
      </c>
    </row>
    <row r="4282" s="13" customFormat="1">
      <c r="A4282" s="13"/>
      <c r="B4282" s="249"/>
      <c r="C4282" s="250"/>
      <c r="D4282" s="251" t="s">
        <v>260</v>
      </c>
      <c r="E4282" s="252" t="s">
        <v>1</v>
      </c>
      <c r="F4282" s="253" t="s">
        <v>3357</v>
      </c>
      <c r="G4282" s="250"/>
      <c r="H4282" s="254">
        <v>3.6400000000000001</v>
      </c>
      <c r="I4282" s="255"/>
      <c r="J4282" s="250"/>
      <c r="K4282" s="250"/>
      <c r="L4282" s="256"/>
      <c r="M4282" s="257"/>
      <c r="N4282" s="258"/>
      <c r="O4282" s="258"/>
      <c r="P4282" s="258"/>
      <c r="Q4282" s="258"/>
      <c r="R4282" s="258"/>
      <c r="S4282" s="258"/>
      <c r="T4282" s="25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60" t="s">
        <v>260</v>
      </c>
      <c r="AU4282" s="260" t="s">
        <v>93</v>
      </c>
      <c r="AV4282" s="13" t="s">
        <v>93</v>
      </c>
      <c r="AW4282" s="13" t="s">
        <v>40</v>
      </c>
      <c r="AX4282" s="13" t="s">
        <v>84</v>
      </c>
      <c r="AY4282" s="260" t="s">
        <v>251</v>
      </c>
    </row>
    <row r="4283" s="13" customFormat="1">
      <c r="A4283" s="13"/>
      <c r="B4283" s="249"/>
      <c r="C4283" s="250"/>
      <c r="D4283" s="251" t="s">
        <v>260</v>
      </c>
      <c r="E4283" s="252" t="s">
        <v>1</v>
      </c>
      <c r="F4283" s="253" t="s">
        <v>3358</v>
      </c>
      <c r="G4283" s="250"/>
      <c r="H4283" s="254">
        <v>3.6400000000000001</v>
      </c>
      <c r="I4283" s="255"/>
      <c r="J4283" s="250"/>
      <c r="K4283" s="250"/>
      <c r="L4283" s="256"/>
      <c r="M4283" s="257"/>
      <c r="N4283" s="258"/>
      <c r="O4283" s="258"/>
      <c r="P4283" s="258"/>
      <c r="Q4283" s="258"/>
      <c r="R4283" s="258"/>
      <c r="S4283" s="258"/>
      <c r="T4283" s="25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60" t="s">
        <v>260</v>
      </c>
      <c r="AU4283" s="260" t="s">
        <v>93</v>
      </c>
      <c r="AV4283" s="13" t="s">
        <v>93</v>
      </c>
      <c r="AW4283" s="13" t="s">
        <v>40</v>
      </c>
      <c r="AX4283" s="13" t="s">
        <v>84</v>
      </c>
      <c r="AY4283" s="260" t="s">
        <v>251</v>
      </c>
    </row>
    <row r="4284" s="13" customFormat="1">
      <c r="A4284" s="13"/>
      <c r="B4284" s="249"/>
      <c r="C4284" s="250"/>
      <c r="D4284" s="251" t="s">
        <v>260</v>
      </c>
      <c r="E4284" s="252" t="s">
        <v>1</v>
      </c>
      <c r="F4284" s="253" t="s">
        <v>3359</v>
      </c>
      <c r="G4284" s="250"/>
      <c r="H4284" s="254">
        <v>3.6400000000000001</v>
      </c>
      <c r="I4284" s="255"/>
      <c r="J4284" s="250"/>
      <c r="K4284" s="250"/>
      <c r="L4284" s="256"/>
      <c r="M4284" s="257"/>
      <c r="N4284" s="258"/>
      <c r="O4284" s="258"/>
      <c r="P4284" s="258"/>
      <c r="Q4284" s="258"/>
      <c r="R4284" s="258"/>
      <c r="S4284" s="258"/>
      <c r="T4284" s="25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60" t="s">
        <v>260</v>
      </c>
      <c r="AU4284" s="260" t="s">
        <v>93</v>
      </c>
      <c r="AV4284" s="13" t="s">
        <v>93</v>
      </c>
      <c r="AW4284" s="13" t="s">
        <v>40</v>
      </c>
      <c r="AX4284" s="13" t="s">
        <v>84</v>
      </c>
      <c r="AY4284" s="260" t="s">
        <v>251</v>
      </c>
    </row>
    <row r="4285" s="13" customFormat="1">
      <c r="A4285" s="13"/>
      <c r="B4285" s="249"/>
      <c r="C4285" s="250"/>
      <c r="D4285" s="251" t="s">
        <v>260</v>
      </c>
      <c r="E4285" s="252" t="s">
        <v>1</v>
      </c>
      <c r="F4285" s="253" t="s">
        <v>3360</v>
      </c>
      <c r="G4285" s="250"/>
      <c r="H4285" s="254">
        <v>3.6400000000000001</v>
      </c>
      <c r="I4285" s="255"/>
      <c r="J4285" s="250"/>
      <c r="K4285" s="250"/>
      <c r="L4285" s="256"/>
      <c r="M4285" s="257"/>
      <c r="N4285" s="258"/>
      <c r="O4285" s="258"/>
      <c r="P4285" s="258"/>
      <c r="Q4285" s="258"/>
      <c r="R4285" s="258"/>
      <c r="S4285" s="258"/>
      <c r="T4285" s="25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60" t="s">
        <v>260</v>
      </c>
      <c r="AU4285" s="260" t="s">
        <v>93</v>
      </c>
      <c r="AV4285" s="13" t="s">
        <v>93</v>
      </c>
      <c r="AW4285" s="13" t="s">
        <v>40</v>
      </c>
      <c r="AX4285" s="13" t="s">
        <v>84</v>
      </c>
      <c r="AY4285" s="260" t="s">
        <v>251</v>
      </c>
    </row>
    <row r="4286" s="13" customFormat="1">
      <c r="A4286" s="13"/>
      <c r="B4286" s="249"/>
      <c r="C4286" s="250"/>
      <c r="D4286" s="251" t="s">
        <v>260</v>
      </c>
      <c r="E4286" s="252" t="s">
        <v>1</v>
      </c>
      <c r="F4286" s="253" t="s">
        <v>3361</v>
      </c>
      <c r="G4286" s="250"/>
      <c r="H4286" s="254">
        <v>3.6400000000000001</v>
      </c>
      <c r="I4286" s="255"/>
      <c r="J4286" s="250"/>
      <c r="K4286" s="250"/>
      <c r="L4286" s="256"/>
      <c r="M4286" s="257"/>
      <c r="N4286" s="258"/>
      <c r="O4286" s="258"/>
      <c r="P4286" s="258"/>
      <c r="Q4286" s="258"/>
      <c r="R4286" s="258"/>
      <c r="S4286" s="258"/>
      <c r="T4286" s="25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60" t="s">
        <v>260</v>
      </c>
      <c r="AU4286" s="260" t="s">
        <v>93</v>
      </c>
      <c r="AV4286" s="13" t="s">
        <v>93</v>
      </c>
      <c r="AW4286" s="13" t="s">
        <v>40</v>
      </c>
      <c r="AX4286" s="13" t="s">
        <v>84</v>
      </c>
      <c r="AY4286" s="260" t="s">
        <v>251</v>
      </c>
    </row>
    <row r="4287" s="13" customFormat="1">
      <c r="A4287" s="13"/>
      <c r="B4287" s="249"/>
      <c r="C4287" s="250"/>
      <c r="D4287" s="251" t="s">
        <v>260</v>
      </c>
      <c r="E4287" s="252" t="s">
        <v>1</v>
      </c>
      <c r="F4287" s="253" t="s">
        <v>3362</v>
      </c>
      <c r="G4287" s="250"/>
      <c r="H4287" s="254">
        <v>3.6400000000000001</v>
      </c>
      <c r="I4287" s="255"/>
      <c r="J4287" s="250"/>
      <c r="K4287" s="250"/>
      <c r="L4287" s="256"/>
      <c r="M4287" s="257"/>
      <c r="N4287" s="258"/>
      <c r="O4287" s="258"/>
      <c r="P4287" s="258"/>
      <c r="Q4287" s="258"/>
      <c r="R4287" s="258"/>
      <c r="S4287" s="258"/>
      <c r="T4287" s="25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60" t="s">
        <v>260</v>
      </c>
      <c r="AU4287" s="260" t="s">
        <v>93</v>
      </c>
      <c r="AV4287" s="13" t="s">
        <v>93</v>
      </c>
      <c r="AW4287" s="13" t="s">
        <v>40</v>
      </c>
      <c r="AX4287" s="13" t="s">
        <v>84</v>
      </c>
      <c r="AY4287" s="260" t="s">
        <v>251</v>
      </c>
    </row>
    <row r="4288" s="13" customFormat="1">
      <c r="A4288" s="13"/>
      <c r="B4288" s="249"/>
      <c r="C4288" s="250"/>
      <c r="D4288" s="251" t="s">
        <v>260</v>
      </c>
      <c r="E4288" s="252" t="s">
        <v>1</v>
      </c>
      <c r="F4288" s="253" t="s">
        <v>3363</v>
      </c>
      <c r="G4288" s="250"/>
      <c r="H4288" s="254">
        <v>3.6400000000000001</v>
      </c>
      <c r="I4288" s="255"/>
      <c r="J4288" s="250"/>
      <c r="K4288" s="250"/>
      <c r="L4288" s="256"/>
      <c r="M4288" s="257"/>
      <c r="N4288" s="258"/>
      <c r="O4288" s="258"/>
      <c r="P4288" s="258"/>
      <c r="Q4288" s="258"/>
      <c r="R4288" s="258"/>
      <c r="S4288" s="258"/>
      <c r="T4288" s="25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60" t="s">
        <v>260</v>
      </c>
      <c r="AU4288" s="260" t="s">
        <v>93</v>
      </c>
      <c r="AV4288" s="13" t="s">
        <v>93</v>
      </c>
      <c r="AW4288" s="13" t="s">
        <v>40</v>
      </c>
      <c r="AX4288" s="13" t="s">
        <v>84</v>
      </c>
      <c r="AY4288" s="260" t="s">
        <v>251</v>
      </c>
    </row>
    <row r="4289" s="13" customFormat="1">
      <c r="A4289" s="13"/>
      <c r="B4289" s="249"/>
      <c r="C4289" s="250"/>
      <c r="D4289" s="251" t="s">
        <v>260</v>
      </c>
      <c r="E4289" s="252" t="s">
        <v>1</v>
      </c>
      <c r="F4289" s="253" t="s">
        <v>3364</v>
      </c>
      <c r="G4289" s="250"/>
      <c r="H4289" s="254">
        <v>3.6400000000000001</v>
      </c>
      <c r="I4289" s="255"/>
      <c r="J4289" s="250"/>
      <c r="K4289" s="250"/>
      <c r="L4289" s="256"/>
      <c r="M4289" s="257"/>
      <c r="N4289" s="258"/>
      <c r="O4289" s="258"/>
      <c r="P4289" s="258"/>
      <c r="Q4289" s="258"/>
      <c r="R4289" s="258"/>
      <c r="S4289" s="258"/>
      <c r="T4289" s="25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60" t="s">
        <v>260</v>
      </c>
      <c r="AU4289" s="260" t="s">
        <v>93</v>
      </c>
      <c r="AV4289" s="13" t="s">
        <v>93</v>
      </c>
      <c r="AW4289" s="13" t="s">
        <v>40</v>
      </c>
      <c r="AX4289" s="13" t="s">
        <v>84</v>
      </c>
      <c r="AY4289" s="260" t="s">
        <v>251</v>
      </c>
    </row>
    <row r="4290" s="13" customFormat="1">
      <c r="A4290" s="13"/>
      <c r="B4290" s="249"/>
      <c r="C4290" s="250"/>
      <c r="D4290" s="251" t="s">
        <v>260</v>
      </c>
      <c r="E4290" s="252" t="s">
        <v>1</v>
      </c>
      <c r="F4290" s="253" t="s">
        <v>3365</v>
      </c>
      <c r="G4290" s="250"/>
      <c r="H4290" s="254">
        <v>3.6400000000000001</v>
      </c>
      <c r="I4290" s="255"/>
      <c r="J4290" s="250"/>
      <c r="K4290" s="250"/>
      <c r="L4290" s="256"/>
      <c r="M4290" s="257"/>
      <c r="N4290" s="258"/>
      <c r="O4290" s="258"/>
      <c r="P4290" s="258"/>
      <c r="Q4290" s="258"/>
      <c r="R4290" s="258"/>
      <c r="S4290" s="258"/>
      <c r="T4290" s="25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60" t="s">
        <v>260</v>
      </c>
      <c r="AU4290" s="260" t="s">
        <v>93</v>
      </c>
      <c r="AV4290" s="13" t="s">
        <v>93</v>
      </c>
      <c r="AW4290" s="13" t="s">
        <v>40</v>
      </c>
      <c r="AX4290" s="13" t="s">
        <v>84</v>
      </c>
      <c r="AY4290" s="260" t="s">
        <v>251</v>
      </c>
    </row>
    <row r="4291" s="13" customFormat="1">
      <c r="A4291" s="13"/>
      <c r="B4291" s="249"/>
      <c r="C4291" s="250"/>
      <c r="D4291" s="251" t="s">
        <v>260</v>
      </c>
      <c r="E4291" s="252" t="s">
        <v>1</v>
      </c>
      <c r="F4291" s="253" t="s">
        <v>3366</v>
      </c>
      <c r="G4291" s="250"/>
      <c r="H4291" s="254">
        <v>6.3899999999999997</v>
      </c>
      <c r="I4291" s="255"/>
      <c r="J4291" s="250"/>
      <c r="K4291" s="250"/>
      <c r="L4291" s="256"/>
      <c r="M4291" s="257"/>
      <c r="N4291" s="258"/>
      <c r="O4291" s="258"/>
      <c r="P4291" s="258"/>
      <c r="Q4291" s="258"/>
      <c r="R4291" s="258"/>
      <c r="S4291" s="258"/>
      <c r="T4291" s="25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60" t="s">
        <v>260</v>
      </c>
      <c r="AU4291" s="260" t="s">
        <v>93</v>
      </c>
      <c r="AV4291" s="13" t="s">
        <v>93</v>
      </c>
      <c r="AW4291" s="13" t="s">
        <v>40</v>
      </c>
      <c r="AX4291" s="13" t="s">
        <v>84</v>
      </c>
      <c r="AY4291" s="260" t="s">
        <v>251</v>
      </c>
    </row>
    <row r="4292" s="13" customFormat="1">
      <c r="A4292" s="13"/>
      <c r="B4292" s="249"/>
      <c r="C4292" s="250"/>
      <c r="D4292" s="251" t="s">
        <v>260</v>
      </c>
      <c r="E4292" s="252" t="s">
        <v>1</v>
      </c>
      <c r="F4292" s="253" t="s">
        <v>3367</v>
      </c>
      <c r="G4292" s="250"/>
      <c r="H4292" s="254">
        <v>3.6400000000000001</v>
      </c>
      <c r="I4292" s="255"/>
      <c r="J4292" s="250"/>
      <c r="K4292" s="250"/>
      <c r="L4292" s="256"/>
      <c r="M4292" s="257"/>
      <c r="N4292" s="258"/>
      <c r="O4292" s="258"/>
      <c r="P4292" s="258"/>
      <c r="Q4292" s="258"/>
      <c r="R4292" s="258"/>
      <c r="S4292" s="258"/>
      <c r="T4292" s="25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60" t="s">
        <v>260</v>
      </c>
      <c r="AU4292" s="260" t="s">
        <v>93</v>
      </c>
      <c r="AV4292" s="13" t="s">
        <v>93</v>
      </c>
      <c r="AW4292" s="13" t="s">
        <v>40</v>
      </c>
      <c r="AX4292" s="13" t="s">
        <v>84</v>
      </c>
      <c r="AY4292" s="260" t="s">
        <v>251</v>
      </c>
    </row>
    <row r="4293" s="13" customFormat="1">
      <c r="A4293" s="13"/>
      <c r="B4293" s="249"/>
      <c r="C4293" s="250"/>
      <c r="D4293" s="251" t="s">
        <v>260</v>
      </c>
      <c r="E4293" s="252" t="s">
        <v>1</v>
      </c>
      <c r="F4293" s="253" t="s">
        <v>3368</v>
      </c>
      <c r="G4293" s="250"/>
      <c r="H4293" s="254">
        <v>3.6400000000000001</v>
      </c>
      <c r="I4293" s="255"/>
      <c r="J4293" s="250"/>
      <c r="K4293" s="250"/>
      <c r="L4293" s="256"/>
      <c r="M4293" s="257"/>
      <c r="N4293" s="258"/>
      <c r="O4293" s="258"/>
      <c r="P4293" s="258"/>
      <c r="Q4293" s="258"/>
      <c r="R4293" s="258"/>
      <c r="S4293" s="258"/>
      <c r="T4293" s="25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60" t="s">
        <v>260</v>
      </c>
      <c r="AU4293" s="260" t="s">
        <v>93</v>
      </c>
      <c r="AV4293" s="13" t="s">
        <v>93</v>
      </c>
      <c r="AW4293" s="13" t="s">
        <v>40</v>
      </c>
      <c r="AX4293" s="13" t="s">
        <v>84</v>
      </c>
      <c r="AY4293" s="260" t="s">
        <v>251</v>
      </c>
    </row>
    <row r="4294" s="13" customFormat="1">
      <c r="A4294" s="13"/>
      <c r="B4294" s="249"/>
      <c r="C4294" s="250"/>
      <c r="D4294" s="251" t="s">
        <v>260</v>
      </c>
      <c r="E4294" s="252" t="s">
        <v>1</v>
      </c>
      <c r="F4294" s="253" t="s">
        <v>3369</v>
      </c>
      <c r="G4294" s="250"/>
      <c r="H4294" s="254">
        <v>3.6400000000000001</v>
      </c>
      <c r="I4294" s="255"/>
      <c r="J4294" s="250"/>
      <c r="K4294" s="250"/>
      <c r="L4294" s="256"/>
      <c r="M4294" s="257"/>
      <c r="N4294" s="258"/>
      <c r="O4294" s="258"/>
      <c r="P4294" s="258"/>
      <c r="Q4294" s="258"/>
      <c r="R4294" s="258"/>
      <c r="S4294" s="258"/>
      <c r="T4294" s="25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60" t="s">
        <v>260</v>
      </c>
      <c r="AU4294" s="260" t="s">
        <v>93</v>
      </c>
      <c r="AV4294" s="13" t="s">
        <v>93</v>
      </c>
      <c r="AW4294" s="13" t="s">
        <v>40</v>
      </c>
      <c r="AX4294" s="13" t="s">
        <v>84</v>
      </c>
      <c r="AY4294" s="260" t="s">
        <v>251</v>
      </c>
    </row>
    <row r="4295" s="13" customFormat="1">
      <c r="A4295" s="13"/>
      <c r="B4295" s="249"/>
      <c r="C4295" s="250"/>
      <c r="D4295" s="251" t="s">
        <v>260</v>
      </c>
      <c r="E4295" s="252" t="s">
        <v>1</v>
      </c>
      <c r="F4295" s="253" t="s">
        <v>3370</v>
      </c>
      <c r="G4295" s="250"/>
      <c r="H4295" s="254">
        <v>3.6400000000000001</v>
      </c>
      <c r="I4295" s="255"/>
      <c r="J4295" s="250"/>
      <c r="K4295" s="250"/>
      <c r="L4295" s="256"/>
      <c r="M4295" s="257"/>
      <c r="N4295" s="258"/>
      <c r="O4295" s="258"/>
      <c r="P4295" s="258"/>
      <c r="Q4295" s="258"/>
      <c r="R4295" s="258"/>
      <c r="S4295" s="258"/>
      <c r="T4295" s="25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60" t="s">
        <v>260</v>
      </c>
      <c r="AU4295" s="260" t="s">
        <v>93</v>
      </c>
      <c r="AV4295" s="13" t="s">
        <v>93</v>
      </c>
      <c r="AW4295" s="13" t="s">
        <v>40</v>
      </c>
      <c r="AX4295" s="13" t="s">
        <v>84</v>
      </c>
      <c r="AY4295" s="260" t="s">
        <v>251</v>
      </c>
    </row>
    <row r="4296" s="13" customFormat="1">
      <c r="A4296" s="13"/>
      <c r="B4296" s="249"/>
      <c r="C4296" s="250"/>
      <c r="D4296" s="251" t="s">
        <v>260</v>
      </c>
      <c r="E4296" s="252" t="s">
        <v>1</v>
      </c>
      <c r="F4296" s="253" t="s">
        <v>3371</v>
      </c>
      <c r="G4296" s="250"/>
      <c r="H4296" s="254">
        <v>3.6400000000000001</v>
      </c>
      <c r="I4296" s="255"/>
      <c r="J4296" s="250"/>
      <c r="K4296" s="250"/>
      <c r="L4296" s="256"/>
      <c r="M4296" s="257"/>
      <c r="N4296" s="258"/>
      <c r="O4296" s="258"/>
      <c r="P4296" s="258"/>
      <c r="Q4296" s="258"/>
      <c r="R4296" s="258"/>
      <c r="S4296" s="258"/>
      <c r="T4296" s="25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60" t="s">
        <v>260</v>
      </c>
      <c r="AU4296" s="260" t="s">
        <v>93</v>
      </c>
      <c r="AV4296" s="13" t="s">
        <v>93</v>
      </c>
      <c r="AW4296" s="13" t="s">
        <v>40</v>
      </c>
      <c r="AX4296" s="13" t="s">
        <v>84</v>
      </c>
      <c r="AY4296" s="260" t="s">
        <v>251</v>
      </c>
    </row>
    <row r="4297" s="13" customFormat="1">
      <c r="A4297" s="13"/>
      <c r="B4297" s="249"/>
      <c r="C4297" s="250"/>
      <c r="D4297" s="251" t="s">
        <v>260</v>
      </c>
      <c r="E4297" s="252" t="s">
        <v>1</v>
      </c>
      <c r="F4297" s="253" t="s">
        <v>3372</v>
      </c>
      <c r="G4297" s="250"/>
      <c r="H4297" s="254">
        <v>3.6400000000000001</v>
      </c>
      <c r="I4297" s="255"/>
      <c r="J4297" s="250"/>
      <c r="K4297" s="250"/>
      <c r="L4297" s="256"/>
      <c r="M4297" s="257"/>
      <c r="N4297" s="258"/>
      <c r="O4297" s="258"/>
      <c r="P4297" s="258"/>
      <c r="Q4297" s="258"/>
      <c r="R4297" s="258"/>
      <c r="S4297" s="258"/>
      <c r="T4297" s="25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60" t="s">
        <v>260</v>
      </c>
      <c r="AU4297" s="260" t="s">
        <v>93</v>
      </c>
      <c r="AV4297" s="13" t="s">
        <v>93</v>
      </c>
      <c r="AW4297" s="13" t="s">
        <v>40</v>
      </c>
      <c r="AX4297" s="13" t="s">
        <v>84</v>
      </c>
      <c r="AY4297" s="260" t="s">
        <v>251</v>
      </c>
    </row>
    <row r="4298" s="13" customFormat="1">
      <c r="A4298" s="13"/>
      <c r="B4298" s="249"/>
      <c r="C4298" s="250"/>
      <c r="D4298" s="251" t="s">
        <v>260</v>
      </c>
      <c r="E4298" s="252" t="s">
        <v>1</v>
      </c>
      <c r="F4298" s="253" t="s">
        <v>3373</v>
      </c>
      <c r="G4298" s="250"/>
      <c r="H4298" s="254">
        <v>3.6400000000000001</v>
      </c>
      <c r="I4298" s="255"/>
      <c r="J4298" s="250"/>
      <c r="K4298" s="250"/>
      <c r="L4298" s="256"/>
      <c r="M4298" s="257"/>
      <c r="N4298" s="258"/>
      <c r="O4298" s="258"/>
      <c r="P4298" s="258"/>
      <c r="Q4298" s="258"/>
      <c r="R4298" s="258"/>
      <c r="S4298" s="258"/>
      <c r="T4298" s="25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60" t="s">
        <v>260</v>
      </c>
      <c r="AU4298" s="260" t="s">
        <v>93</v>
      </c>
      <c r="AV4298" s="13" t="s">
        <v>93</v>
      </c>
      <c r="AW4298" s="13" t="s">
        <v>40</v>
      </c>
      <c r="AX4298" s="13" t="s">
        <v>84</v>
      </c>
      <c r="AY4298" s="260" t="s">
        <v>251</v>
      </c>
    </row>
    <row r="4299" s="13" customFormat="1">
      <c r="A4299" s="13"/>
      <c r="B4299" s="249"/>
      <c r="C4299" s="250"/>
      <c r="D4299" s="251" t="s">
        <v>260</v>
      </c>
      <c r="E4299" s="252" t="s">
        <v>1</v>
      </c>
      <c r="F4299" s="253" t="s">
        <v>3374</v>
      </c>
      <c r="G4299" s="250"/>
      <c r="H4299" s="254">
        <v>3.6400000000000001</v>
      </c>
      <c r="I4299" s="255"/>
      <c r="J4299" s="250"/>
      <c r="K4299" s="250"/>
      <c r="L4299" s="256"/>
      <c r="M4299" s="257"/>
      <c r="N4299" s="258"/>
      <c r="O4299" s="258"/>
      <c r="P4299" s="258"/>
      <c r="Q4299" s="258"/>
      <c r="R4299" s="258"/>
      <c r="S4299" s="258"/>
      <c r="T4299" s="25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60" t="s">
        <v>260</v>
      </c>
      <c r="AU4299" s="260" t="s">
        <v>93</v>
      </c>
      <c r="AV4299" s="13" t="s">
        <v>93</v>
      </c>
      <c r="AW4299" s="13" t="s">
        <v>40</v>
      </c>
      <c r="AX4299" s="13" t="s">
        <v>84</v>
      </c>
      <c r="AY4299" s="260" t="s">
        <v>251</v>
      </c>
    </row>
    <row r="4300" s="16" customFormat="1">
      <c r="A4300" s="16"/>
      <c r="B4300" s="283"/>
      <c r="C4300" s="284"/>
      <c r="D4300" s="251" t="s">
        <v>260</v>
      </c>
      <c r="E4300" s="285" t="s">
        <v>1</v>
      </c>
      <c r="F4300" s="286" t="s">
        <v>329</v>
      </c>
      <c r="G4300" s="284"/>
      <c r="H4300" s="287">
        <v>75.549999999999997</v>
      </c>
      <c r="I4300" s="288"/>
      <c r="J4300" s="284"/>
      <c r="K4300" s="284"/>
      <c r="L4300" s="289"/>
      <c r="M4300" s="290"/>
      <c r="N4300" s="291"/>
      <c r="O4300" s="291"/>
      <c r="P4300" s="291"/>
      <c r="Q4300" s="291"/>
      <c r="R4300" s="291"/>
      <c r="S4300" s="291"/>
      <c r="T4300" s="292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T4300" s="293" t="s">
        <v>260</v>
      </c>
      <c r="AU4300" s="293" t="s">
        <v>93</v>
      </c>
      <c r="AV4300" s="16" t="s">
        <v>273</v>
      </c>
      <c r="AW4300" s="16" t="s">
        <v>40</v>
      </c>
      <c r="AX4300" s="16" t="s">
        <v>84</v>
      </c>
      <c r="AY4300" s="293" t="s">
        <v>251</v>
      </c>
    </row>
    <row r="4301" s="15" customFormat="1">
      <c r="A4301" s="15"/>
      <c r="B4301" s="272"/>
      <c r="C4301" s="273"/>
      <c r="D4301" s="251" t="s">
        <v>260</v>
      </c>
      <c r="E4301" s="274" t="s">
        <v>1</v>
      </c>
      <c r="F4301" s="275" t="s">
        <v>627</v>
      </c>
      <c r="G4301" s="273"/>
      <c r="H4301" s="274" t="s">
        <v>1</v>
      </c>
      <c r="I4301" s="276"/>
      <c r="J4301" s="273"/>
      <c r="K4301" s="273"/>
      <c r="L4301" s="277"/>
      <c r="M4301" s="278"/>
      <c r="N4301" s="279"/>
      <c r="O4301" s="279"/>
      <c r="P4301" s="279"/>
      <c r="Q4301" s="279"/>
      <c r="R4301" s="279"/>
      <c r="S4301" s="279"/>
      <c r="T4301" s="280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81" t="s">
        <v>260</v>
      </c>
      <c r="AU4301" s="281" t="s">
        <v>93</v>
      </c>
      <c r="AV4301" s="15" t="s">
        <v>91</v>
      </c>
      <c r="AW4301" s="15" t="s">
        <v>40</v>
      </c>
      <c r="AX4301" s="15" t="s">
        <v>84</v>
      </c>
      <c r="AY4301" s="281" t="s">
        <v>251</v>
      </c>
    </row>
    <row r="4302" s="13" customFormat="1">
      <c r="A4302" s="13"/>
      <c r="B4302" s="249"/>
      <c r="C4302" s="250"/>
      <c r="D4302" s="251" t="s">
        <v>260</v>
      </c>
      <c r="E4302" s="252" t="s">
        <v>1</v>
      </c>
      <c r="F4302" s="253" t="s">
        <v>3375</v>
      </c>
      <c r="G4302" s="250"/>
      <c r="H4302" s="254">
        <v>3.6400000000000001</v>
      </c>
      <c r="I4302" s="255"/>
      <c r="J4302" s="250"/>
      <c r="K4302" s="250"/>
      <c r="L4302" s="256"/>
      <c r="M4302" s="257"/>
      <c r="N4302" s="258"/>
      <c r="O4302" s="258"/>
      <c r="P4302" s="258"/>
      <c r="Q4302" s="258"/>
      <c r="R4302" s="258"/>
      <c r="S4302" s="258"/>
      <c r="T4302" s="25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60" t="s">
        <v>260</v>
      </c>
      <c r="AU4302" s="260" t="s">
        <v>93</v>
      </c>
      <c r="AV4302" s="13" t="s">
        <v>93</v>
      </c>
      <c r="AW4302" s="13" t="s">
        <v>40</v>
      </c>
      <c r="AX4302" s="13" t="s">
        <v>84</v>
      </c>
      <c r="AY4302" s="260" t="s">
        <v>251</v>
      </c>
    </row>
    <row r="4303" s="13" customFormat="1">
      <c r="A4303" s="13"/>
      <c r="B4303" s="249"/>
      <c r="C4303" s="250"/>
      <c r="D4303" s="251" t="s">
        <v>260</v>
      </c>
      <c r="E4303" s="252" t="s">
        <v>1</v>
      </c>
      <c r="F4303" s="253" t="s">
        <v>3376</v>
      </c>
      <c r="G4303" s="250"/>
      <c r="H4303" s="254">
        <v>3.6400000000000001</v>
      </c>
      <c r="I4303" s="255"/>
      <c r="J4303" s="250"/>
      <c r="K4303" s="250"/>
      <c r="L4303" s="256"/>
      <c r="M4303" s="257"/>
      <c r="N4303" s="258"/>
      <c r="O4303" s="258"/>
      <c r="P4303" s="258"/>
      <c r="Q4303" s="258"/>
      <c r="R4303" s="258"/>
      <c r="S4303" s="258"/>
      <c r="T4303" s="25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60" t="s">
        <v>260</v>
      </c>
      <c r="AU4303" s="260" t="s">
        <v>93</v>
      </c>
      <c r="AV4303" s="13" t="s">
        <v>93</v>
      </c>
      <c r="AW4303" s="13" t="s">
        <v>40</v>
      </c>
      <c r="AX4303" s="13" t="s">
        <v>84</v>
      </c>
      <c r="AY4303" s="260" t="s">
        <v>251</v>
      </c>
    </row>
    <row r="4304" s="13" customFormat="1">
      <c r="A4304" s="13"/>
      <c r="B4304" s="249"/>
      <c r="C4304" s="250"/>
      <c r="D4304" s="251" t="s">
        <v>260</v>
      </c>
      <c r="E4304" s="252" t="s">
        <v>1</v>
      </c>
      <c r="F4304" s="253" t="s">
        <v>3377</v>
      </c>
      <c r="G4304" s="250"/>
      <c r="H4304" s="254">
        <v>3.6400000000000001</v>
      </c>
      <c r="I4304" s="255"/>
      <c r="J4304" s="250"/>
      <c r="K4304" s="250"/>
      <c r="L4304" s="256"/>
      <c r="M4304" s="257"/>
      <c r="N4304" s="258"/>
      <c r="O4304" s="258"/>
      <c r="P4304" s="258"/>
      <c r="Q4304" s="258"/>
      <c r="R4304" s="258"/>
      <c r="S4304" s="258"/>
      <c r="T4304" s="25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60" t="s">
        <v>260</v>
      </c>
      <c r="AU4304" s="260" t="s">
        <v>93</v>
      </c>
      <c r="AV4304" s="13" t="s">
        <v>93</v>
      </c>
      <c r="AW4304" s="13" t="s">
        <v>40</v>
      </c>
      <c r="AX4304" s="13" t="s">
        <v>84</v>
      </c>
      <c r="AY4304" s="260" t="s">
        <v>251</v>
      </c>
    </row>
    <row r="4305" s="13" customFormat="1">
      <c r="A4305" s="13"/>
      <c r="B4305" s="249"/>
      <c r="C4305" s="250"/>
      <c r="D4305" s="251" t="s">
        <v>260</v>
      </c>
      <c r="E4305" s="252" t="s">
        <v>1</v>
      </c>
      <c r="F4305" s="253" t="s">
        <v>3378</v>
      </c>
      <c r="G4305" s="250"/>
      <c r="H4305" s="254">
        <v>3.6400000000000001</v>
      </c>
      <c r="I4305" s="255"/>
      <c r="J4305" s="250"/>
      <c r="K4305" s="250"/>
      <c r="L4305" s="256"/>
      <c r="M4305" s="257"/>
      <c r="N4305" s="258"/>
      <c r="O4305" s="258"/>
      <c r="P4305" s="258"/>
      <c r="Q4305" s="258"/>
      <c r="R4305" s="258"/>
      <c r="S4305" s="258"/>
      <c r="T4305" s="259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60" t="s">
        <v>260</v>
      </c>
      <c r="AU4305" s="260" t="s">
        <v>93</v>
      </c>
      <c r="AV4305" s="13" t="s">
        <v>93</v>
      </c>
      <c r="AW4305" s="13" t="s">
        <v>40</v>
      </c>
      <c r="AX4305" s="13" t="s">
        <v>84</v>
      </c>
      <c r="AY4305" s="260" t="s">
        <v>251</v>
      </c>
    </row>
    <row r="4306" s="13" customFormat="1">
      <c r="A4306" s="13"/>
      <c r="B4306" s="249"/>
      <c r="C4306" s="250"/>
      <c r="D4306" s="251" t="s">
        <v>260</v>
      </c>
      <c r="E4306" s="252" t="s">
        <v>1</v>
      </c>
      <c r="F4306" s="253" t="s">
        <v>3379</v>
      </c>
      <c r="G4306" s="250"/>
      <c r="H4306" s="254">
        <v>3.6400000000000001</v>
      </c>
      <c r="I4306" s="255"/>
      <c r="J4306" s="250"/>
      <c r="K4306" s="250"/>
      <c r="L4306" s="256"/>
      <c r="M4306" s="257"/>
      <c r="N4306" s="258"/>
      <c r="O4306" s="258"/>
      <c r="P4306" s="258"/>
      <c r="Q4306" s="258"/>
      <c r="R4306" s="258"/>
      <c r="S4306" s="258"/>
      <c r="T4306" s="25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60" t="s">
        <v>260</v>
      </c>
      <c r="AU4306" s="260" t="s">
        <v>93</v>
      </c>
      <c r="AV4306" s="13" t="s">
        <v>93</v>
      </c>
      <c r="AW4306" s="13" t="s">
        <v>40</v>
      </c>
      <c r="AX4306" s="13" t="s">
        <v>84</v>
      </c>
      <c r="AY4306" s="260" t="s">
        <v>251</v>
      </c>
    </row>
    <row r="4307" s="13" customFormat="1">
      <c r="A4307" s="13"/>
      <c r="B4307" s="249"/>
      <c r="C4307" s="250"/>
      <c r="D4307" s="251" t="s">
        <v>260</v>
      </c>
      <c r="E4307" s="252" t="s">
        <v>1</v>
      </c>
      <c r="F4307" s="253" t="s">
        <v>3380</v>
      </c>
      <c r="G4307" s="250"/>
      <c r="H4307" s="254">
        <v>3.6400000000000001</v>
      </c>
      <c r="I4307" s="255"/>
      <c r="J4307" s="250"/>
      <c r="K4307" s="250"/>
      <c r="L4307" s="256"/>
      <c r="M4307" s="257"/>
      <c r="N4307" s="258"/>
      <c r="O4307" s="258"/>
      <c r="P4307" s="258"/>
      <c r="Q4307" s="258"/>
      <c r="R4307" s="258"/>
      <c r="S4307" s="258"/>
      <c r="T4307" s="25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60" t="s">
        <v>260</v>
      </c>
      <c r="AU4307" s="260" t="s">
        <v>93</v>
      </c>
      <c r="AV4307" s="13" t="s">
        <v>93</v>
      </c>
      <c r="AW4307" s="13" t="s">
        <v>40</v>
      </c>
      <c r="AX4307" s="13" t="s">
        <v>84</v>
      </c>
      <c r="AY4307" s="260" t="s">
        <v>251</v>
      </c>
    </row>
    <row r="4308" s="13" customFormat="1">
      <c r="A4308" s="13"/>
      <c r="B4308" s="249"/>
      <c r="C4308" s="250"/>
      <c r="D4308" s="251" t="s">
        <v>260</v>
      </c>
      <c r="E4308" s="252" t="s">
        <v>1</v>
      </c>
      <c r="F4308" s="253" t="s">
        <v>3381</v>
      </c>
      <c r="G4308" s="250"/>
      <c r="H4308" s="254">
        <v>3.6400000000000001</v>
      </c>
      <c r="I4308" s="255"/>
      <c r="J4308" s="250"/>
      <c r="K4308" s="250"/>
      <c r="L4308" s="256"/>
      <c r="M4308" s="257"/>
      <c r="N4308" s="258"/>
      <c r="O4308" s="258"/>
      <c r="P4308" s="258"/>
      <c r="Q4308" s="258"/>
      <c r="R4308" s="258"/>
      <c r="S4308" s="258"/>
      <c r="T4308" s="25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60" t="s">
        <v>260</v>
      </c>
      <c r="AU4308" s="260" t="s">
        <v>93</v>
      </c>
      <c r="AV4308" s="13" t="s">
        <v>93</v>
      </c>
      <c r="AW4308" s="13" t="s">
        <v>40</v>
      </c>
      <c r="AX4308" s="13" t="s">
        <v>84</v>
      </c>
      <c r="AY4308" s="260" t="s">
        <v>251</v>
      </c>
    </row>
    <row r="4309" s="13" customFormat="1">
      <c r="A4309" s="13"/>
      <c r="B4309" s="249"/>
      <c r="C4309" s="250"/>
      <c r="D4309" s="251" t="s">
        <v>260</v>
      </c>
      <c r="E4309" s="252" t="s">
        <v>1</v>
      </c>
      <c r="F4309" s="253" t="s">
        <v>3382</v>
      </c>
      <c r="G4309" s="250"/>
      <c r="H4309" s="254">
        <v>3.6400000000000001</v>
      </c>
      <c r="I4309" s="255"/>
      <c r="J4309" s="250"/>
      <c r="K4309" s="250"/>
      <c r="L4309" s="256"/>
      <c r="M4309" s="257"/>
      <c r="N4309" s="258"/>
      <c r="O4309" s="258"/>
      <c r="P4309" s="258"/>
      <c r="Q4309" s="258"/>
      <c r="R4309" s="258"/>
      <c r="S4309" s="258"/>
      <c r="T4309" s="25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60" t="s">
        <v>260</v>
      </c>
      <c r="AU4309" s="260" t="s">
        <v>93</v>
      </c>
      <c r="AV4309" s="13" t="s">
        <v>93</v>
      </c>
      <c r="AW4309" s="13" t="s">
        <v>40</v>
      </c>
      <c r="AX4309" s="13" t="s">
        <v>84</v>
      </c>
      <c r="AY4309" s="260" t="s">
        <v>251</v>
      </c>
    </row>
    <row r="4310" s="13" customFormat="1">
      <c r="A4310" s="13"/>
      <c r="B4310" s="249"/>
      <c r="C4310" s="250"/>
      <c r="D4310" s="251" t="s">
        <v>260</v>
      </c>
      <c r="E4310" s="252" t="s">
        <v>1</v>
      </c>
      <c r="F4310" s="253" t="s">
        <v>3383</v>
      </c>
      <c r="G4310" s="250"/>
      <c r="H4310" s="254">
        <v>3.6400000000000001</v>
      </c>
      <c r="I4310" s="255"/>
      <c r="J4310" s="250"/>
      <c r="K4310" s="250"/>
      <c r="L4310" s="256"/>
      <c r="M4310" s="257"/>
      <c r="N4310" s="258"/>
      <c r="O4310" s="258"/>
      <c r="P4310" s="258"/>
      <c r="Q4310" s="258"/>
      <c r="R4310" s="258"/>
      <c r="S4310" s="258"/>
      <c r="T4310" s="25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60" t="s">
        <v>260</v>
      </c>
      <c r="AU4310" s="260" t="s">
        <v>93</v>
      </c>
      <c r="AV4310" s="13" t="s">
        <v>93</v>
      </c>
      <c r="AW4310" s="13" t="s">
        <v>40</v>
      </c>
      <c r="AX4310" s="13" t="s">
        <v>84</v>
      </c>
      <c r="AY4310" s="260" t="s">
        <v>251</v>
      </c>
    </row>
    <row r="4311" s="13" customFormat="1">
      <c r="A4311" s="13"/>
      <c r="B4311" s="249"/>
      <c r="C4311" s="250"/>
      <c r="D4311" s="251" t="s">
        <v>260</v>
      </c>
      <c r="E4311" s="252" t="s">
        <v>1</v>
      </c>
      <c r="F4311" s="253" t="s">
        <v>3384</v>
      </c>
      <c r="G4311" s="250"/>
      <c r="H4311" s="254">
        <v>3.6400000000000001</v>
      </c>
      <c r="I4311" s="255"/>
      <c r="J4311" s="250"/>
      <c r="K4311" s="250"/>
      <c r="L4311" s="256"/>
      <c r="M4311" s="257"/>
      <c r="N4311" s="258"/>
      <c r="O4311" s="258"/>
      <c r="P4311" s="258"/>
      <c r="Q4311" s="258"/>
      <c r="R4311" s="258"/>
      <c r="S4311" s="258"/>
      <c r="T4311" s="25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60" t="s">
        <v>260</v>
      </c>
      <c r="AU4311" s="260" t="s">
        <v>93</v>
      </c>
      <c r="AV4311" s="13" t="s">
        <v>93</v>
      </c>
      <c r="AW4311" s="13" t="s">
        <v>40</v>
      </c>
      <c r="AX4311" s="13" t="s">
        <v>84</v>
      </c>
      <c r="AY4311" s="260" t="s">
        <v>251</v>
      </c>
    </row>
    <row r="4312" s="13" customFormat="1">
      <c r="A4312" s="13"/>
      <c r="B4312" s="249"/>
      <c r="C4312" s="250"/>
      <c r="D4312" s="251" t="s">
        <v>260</v>
      </c>
      <c r="E4312" s="252" t="s">
        <v>1</v>
      </c>
      <c r="F4312" s="253" t="s">
        <v>3385</v>
      </c>
      <c r="G4312" s="250"/>
      <c r="H4312" s="254">
        <v>3.6400000000000001</v>
      </c>
      <c r="I4312" s="255"/>
      <c r="J4312" s="250"/>
      <c r="K4312" s="250"/>
      <c r="L4312" s="256"/>
      <c r="M4312" s="257"/>
      <c r="N4312" s="258"/>
      <c r="O4312" s="258"/>
      <c r="P4312" s="258"/>
      <c r="Q4312" s="258"/>
      <c r="R4312" s="258"/>
      <c r="S4312" s="258"/>
      <c r="T4312" s="25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60" t="s">
        <v>260</v>
      </c>
      <c r="AU4312" s="260" t="s">
        <v>93</v>
      </c>
      <c r="AV4312" s="13" t="s">
        <v>93</v>
      </c>
      <c r="AW4312" s="13" t="s">
        <v>40</v>
      </c>
      <c r="AX4312" s="13" t="s">
        <v>84</v>
      </c>
      <c r="AY4312" s="260" t="s">
        <v>251</v>
      </c>
    </row>
    <row r="4313" s="13" customFormat="1">
      <c r="A4313" s="13"/>
      <c r="B4313" s="249"/>
      <c r="C4313" s="250"/>
      <c r="D4313" s="251" t="s">
        <v>260</v>
      </c>
      <c r="E4313" s="252" t="s">
        <v>1</v>
      </c>
      <c r="F4313" s="253" t="s">
        <v>3386</v>
      </c>
      <c r="G4313" s="250"/>
      <c r="H4313" s="254">
        <v>6.3899999999999997</v>
      </c>
      <c r="I4313" s="255"/>
      <c r="J4313" s="250"/>
      <c r="K4313" s="250"/>
      <c r="L4313" s="256"/>
      <c r="M4313" s="257"/>
      <c r="N4313" s="258"/>
      <c r="O4313" s="258"/>
      <c r="P4313" s="258"/>
      <c r="Q4313" s="258"/>
      <c r="R4313" s="258"/>
      <c r="S4313" s="258"/>
      <c r="T4313" s="25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60" t="s">
        <v>260</v>
      </c>
      <c r="AU4313" s="260" t="s">
        <v>93</v>
      </c>
      <c r="AV4313" s="13" t="s">
        <v>93</v>
      </c>
      <c r="AW4313" s="13" t="s">
        <v>40</v>
      </c>
      <c r="AX4313" s="13" t="s">
        <v>84</v>
      </c>
      <c r="AY4313" s="260" t="s">
        <v>251</v>
      </c>
    </row>
    <row r="4314" s="13" customFormat="1">
      <c r="A4314" s="13"/>
      <c r="B4314" s="249"/>
      <c r="C4314" s="250"/>
      <c r="D4314" s="251" t="s">
        <v>260</v>
      </c>
      <c r="E4314" s="252" t="s">
        <v>1</v>
      </c>
      <c r="F4314" s="253" t="s">
        <v>3387</v>
      </c>
      <c r="G4314" s="250"/>
      <c r="H4314" s="254">
        <v>3.6400000000000001</v>
      </c>
      <c r="I4314" s="255"/>
      <c r="J4314" s="250"/>
      <c r="K4314" s="250"/>
      <c r="L4314" s="256"/>
      <c r="M4314" s="257"/>
      <c r="N4314" s="258"/>
      <c r="O4314" s="258"/>
      <c r="P4314" s="258"/>
      <c r="Q4314" s="258"/>
      <c r="R4314" s="258"/>
      <c r="S4314" s="258"/>
      <c r="T4314" s="25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60" t="s">
        <v>260</v>
      </c>
      <c r="AU4314" s="260" t="s">
        <v>93</v>
      </c>
      <c r="AV4314" s="13" t="s">
        <v>93</v>
      </c>
      <c r="AW4314" s="13" t="s">
        <v>40</v>
      </c>
      <c r="AX4314" s="13" t="s">
        <v>84</v>
      </c>
      <c r="AY4314" s="260" t="s">
        <v>251</v>
      </c>
    </row>
    <row r="4315" s="13" customFormat="1">
      <c r="A4315" s="13"/>
      <c r="B4315" s="249"/>
      <c r="C4315" s="250"/>
      <c r="D4315" s="251" t="s">
        <v>260</v>
      </c>
      <c r="E4315" s="252" t="s">
        <v>1</v>
      </c>
      <c r="F4315" s="253" t="s">
        <v>3388</v>
      </c>
      <c r="G4315" s="250"/>
      <c r="H4315" s="254">
        <v>3.6400000000000001</v>
      </c>
      <c r="I4315" s="255"/>
      <c r="J4315" s="250"/>
      <c r="K4315" s="250"/>
      <c r="L4315" s="256"/>
      <c r="M4315" s="257"/>
      <c r="N4315" s="258"/>
      <c r="O4315" s="258"/>
      <c r="P4315" s="258"/>
      <c r="Q4315" s="258"/>
      <c r="R4315" s="258"/>
      <c r="S4315" s="258"/>
      <c r="T4315" s="25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60" t="s">
        <v>260</v>
      </c>
      <c r="AU4315" s="260" t="s">
        <v>93</v>
      </c>
      <c r="AV4315" s="13" t="s">
        <v>93</v>
      </c>
      <c r="AW4315" s="13" t="s">
        <v>40</v>
      </c>
      <c r="AX4315" s="13" t="s">
        <v>84</v>
      </c>
      <c r="AY4315" s="260" t="s">
        <v>251</v>
      </c>
    </row>
    <row r="4316" s="13" customFormat="1">
      <c r="A4316" s="13"/>
      <c r="B4316" s="249"/>
      <c r="C4316" s="250"/>
      <c r="D4316" s="251" t="s">
        <v>260</v>
      </c>
      <c r="E4316" s="252" t="s">
        <v>1</v>
      </c>
      <c r="F4316" s="253" t="s">
        <v>3389</v>
      </c>
      <c r="G4316" s="250"/>
      <c r="H4316" s="254">
        <v>3.6400000000000001</v>
      </c>
      <c r="I4316" s="255"/>
      <c r="J4316" s="250"/>
      <c r="K4316" s="250"/>
      <c r="L4316" s="256"/>
      <c r="M4316" s="257"/>
      <c r="N4316" s="258"/>
      <c r="O4316" s="258"/>
      <c r="P4316" s="258"/>
      <c r="Q4316" s="258"/>
      <c r="R4316" s="258"/>
      <c r="S4316" s="258"/>
      <c r="T4316" s="25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60" t="s">
        <v>260</v>
      </c>
      <c r="AU4316" s="260" t="s">
        <v>93</v>
      </c>
      <c r="AV4316" s="13" t="s">
        <v>93</v>
      </c>
      <c r="AW4316" s="13" t="s">
        <v>40</v>
      </c>
      <c r="AX4316" s="13" t="s">
        <v>84</v>
      </c>
      <c r="AY4316" s="260" t="s">
        <v>251</v>
      </c>
    </row>
    <row r="4317" s="13" customFormat="1">
      <c r="A4317" s="13"/>
      <c r="B4317" s="249"/>
      <c r="C4317" s="250"/>
      <c r="D4317" s="251" t="s">
        <v>260</v>
      </c>
      <c r="E4317" s="252" t="s">
        <v>1</v>
      </c>
      <c r="F4317" s="253" t="s">
        <v>3390</v>
      </c>
      <c r="G4317" s="250"/>
      <c r="H4317" s="254">
        <v>3.6400000000000001</v>
      </c>
      <c r="I4317" s="255"/>
      <c r="J4317" s="250"/>
      <c r="K4317" s="250"/>
      <c r="L4317" s="256"/>
      <c r="M4317" s="257"/>
      <c r="N4317" s="258"/>
      <c r="O4317" s="258"/>
      <c r="P4317" s="258"/>
      <c r="Q4317" s="258"/>
      <c r="R4317" s="258"/>
      <c r="S4317" s="258"/>
      <c r="T4317" s="25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60" t="s">
        <v>260</v>
      </c>
      <c r="AU4317" s="260" t="s">
        <v>93</v>
      </c>
      <c r="AV4317" s="13" t="s">
        <v>93</v>
      </c>
      <c r="AW4317" s="13" t="s">
        <v>40</v>
      </c>
      <c r="AX4317" s="13" t="s">
        <v>84</v>
      </c>
      <c r="AY4317" s="260" t="s">
        <v>251</v>
      </c>
    </row>
    <row r="4318" s="13" customFormat="1">
      <c r="A4318" s="13"/>
      <c r="B4318" s="249"/>
      <c r="C4318" s="250"/>
      <c r="D4318" s="251" t="s">
        <v>260</v>
      </c>
      <c r="E4318" s="252" t="s">
        <v>1</v>
      </c>
      <c r="F4318" s="253" t="s">
        <v>3391</v>
      </c>
      <c r="G4318" s="250"/>
      <c r="H4318" s="254">
        <v>3.6400000000000001</v>
      </c>
      <c r="I4318" s="255"/>
      <c r="J4318" s="250"/>
      <c r="K4318" s="250"/>
      <c r="L4318" s="256"/>
      <c r="M4318" s="257"/>
      <c r="N4318" s="258"/>
      <c r="O4318" s="258"/>
      <c r="P4318" s="258"/>
      <c r="Q4318" s="258"/>
      <c r="R4318" s="258"/>
      <c r="S4318" s="258"/>
      <c r="T4318" s="25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60" t="s">
        <v>260</v>
      </c>
      <c r="AU4318" s="260" t="s">
        <v>93</v>
      </c>
      <c r="AV4318" s="13" t="s">
        <v>93</v>
      </c>
      <c r="AW4318" s="13" t="s">
        <v>40</v>
      </c>
      <c r="AX4318" s="13" t="s">
        <v>84</v>
      </c>
      <c r="AY4318" s="260" t="s">
        <v>251</v>
      </c>
    </row>
    <row r="4319" s="13" customFormat="1">
      <c r="A4319" s="13"/>
      <c r="B4319" s="249"/>
      <c r="C4319" s="250"/>
      <c r="D4319" s="251" t="s">
        <v>260</v>
      </c>
      <c r="E4319" s="252" t="s">
        <v>1</v>
      </c>
      <c r="F4319" s="253" t="s">
        <v>3392</v>
      </c>
      <c r="G4319" s="250"/>
      <c r="H4319" s="254">
        <v>3.6400000000000001</v>
      </c>
      <c r="I4319" s="255"/>
      <c r="J4319" s="250"/>
      <c r="K4319" s="250"/>
      <c r="L4319" s="256"/>
      <c r="M4319" s="257"/>
      <c r="N4319" s="258"/>
      <c r="O4319" s="258"/>
      <c r="P4319" s="258"/>
      <c r="Q4319" s="258"/>
      <c r="R4319" s="258"/>
      <c r="S4319" s="258"/>
      <c r="T4319" s="25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60" t="s">
        <v>260</v>
      </c>
      <c r="AU4319" s="260" t="s">
        <v>93</v>
      </c>
      <c r="AV4319" s="13" t="s">
        <v>93</v>
      </c>
      <c r="AW4319" s="13" t="s">
        <v>40</v>
      </c>
      <c r="AX4319" s="13" t="s">
        <v>84</v>
      </c>
      <c r="AY4319" s="260" t="s">
        <v>251</v>
      </c>
    </row>
    <row r="4320" s="13" customFormat="1">
      <c r="A4320" s="13"/>
      <c r="B4320" s="249"/>
      <c r="C4320" s="250"/>
      <c r="D4320" s="251" t="s">
        <v>260</v>
      </c>
      <c r="E4320" s="252" t="s">
        <v>1</v>
      </c>
      <c r="F4320" s="253" t="s">
        <v>3393</v>
      </c>
      <c r="G4320" s="250"/>
      <c r="H4320" s="254">
        <v>3.6400000000000001</v>
      </c>
      <c r="I4320" s="255"/>
      <c r="J4320" s="250"/>
      <c r="K4320" s="250"/>
      <c r="L4320" s="256"/>
      <c r="M4320" s="257"/>
      <c r="N4320" s="258"/>
      <c r="O4320" s="258"/>
      <c r="P4320" s="258"/>
      <c r="Q4320" s="258"/>
      <c r="R4320" s="258"/>
      <c r="S4320" s="258"/>
      <c r="T4320" s="259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60" t="s">
        <v>260</v>
      </c>
      <c r="AU4320" s="260" t="s">
        <v>93</v>
      </c>
      <c r="AV4320" s="13" t="s">
        <v>93</v>
      </c>
      <c r="AW4320" s="13" t="s">
        <v>40</v>
      </c>
      <c r="AX4320" s="13" t="s">
        <v>84</v>
      </c>
      <c r="AY4320" s="260" t="s">
        <v>251</v>
      </c>
    </row>
    <row r="4321" s="13" customFormat="1">
      <c r="A4321" s="13"/>
      <c r="B4321" s="249"/>
      <c r="C4321" s="250"/>
      <c r="D4321" s="251" t="s">
        <v>260</v>
      </c>
      <c r="E4321" s="252" t="s">
        <v>1</v>
      </c>
      <c r="F4321" s="253" t="s">
        <v>3394</v>
      </c>
      <c r="G4321" s="250"/>
      <c r="H4321" s="254">
        <v>3.6400000000000001</v>
      </c>
      <c r="I4321" s="255"/>
      <c r="J4321" s="250"/>
      <c r="K4321" s="250"/>
      <c r="L4321" s="256"/>
      <c r="M4321" s="257"/>
      <c r="N4321" s="258"/>
      <c r="O4321" s="258"/>
      <c r="P4321" s="258"/>
      <c r="Q4321" s="258"/>
      <c r="R4321" s="258"/>
      <c r="S4321" s="258"/>
      <c r="T4321" s="25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60" t="s">
        <v>260</v>
      </c>
      <c r="AU4321" s="260" t="s">
        <v>93</v>
      </c>
      <c r="AV4321" s="13" t="s">
        <v>93</v>
      </c>
      <c r="AW4321" s="13" t="s">
        <v>40</v>
      </c>
      <c r="AX4321" s="13" t="s">
        <v>84</v>
      </c>
      <c r="AY4321" s="260" t="s">
        <v>251</v>
      </c>
    </row>
    <row r="4322" s="16" customFormat="1">
      <c r="A4322" s="16"/>
      <c r="B4322" s="283"/>
      <c r="C4322" s="284"/>
      <c r="D4322" s="251" t="s">
        <v>260</v>
      </c>
      <c r="E4322" s="285" t="s">
        <v>1</v>
      </c>
      <c r="F4322" s="286" t="s">
        <v>329</v>
      </c>
      <c r="G4322" s="284"/>
      <c r="H4322" s="287">
        <v>75.549999999999997</v>
      </c>
      <c r="I4322" s="288"/>
      <c r="J4322" s="284"/>
      <c r="K4322" s="284"/>
      <c r="L4322" s="289"/>
      <c r="M4322" s="290"/>
      <c r="N4322" s="291"/>
      <c r="O4322" s="291"/>
      <c r="P4322" s="291"/>
      <c r="Q4322" s="291"/>
      <c r="R4322" s="291"/>
      <c r="S4322" s="291"/>
      <c r="T4322" s="292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T4322" s="293" t="s">
        <v>260</v>
      </c>
      <c r="AU4322" s="293" t="s">
        <v>93</v>
      </c>
      <c r="AV4322" s="16" t="s">
        <v>273</v>
      </c>
      <c r="AW4322" s="16" t="s">
        <v>40</v>
      </c>
      <c r="AX4322" s="16" t="s">
        <v>84</v>
      </c>
      <c r="AY4322" s="293" t="s">
        <v>251</v>
      </c>
    </row>
    <row r="4323" s="15" customFormat="1">
      <c r="A4323" s="15"/>
      <c r="B4323" s="272"/>
      <c r="C4323" s="273"/>
      <c r="D4323" s="251" t="s">
        <v>260</v>
      </c>
      <c r="E4323" s="274" t="s">
        <v>1</v>
      </c>
      <c r="F4323" s="275" t="s">
        <v>629</v>
      </c>
      <c r="G4323" s="273"/>
      <c r="H4323" s="274" t="s">
        <v>1</v>
      </c>
      <c r="I4323" s="276"/>
      <c r="J4323" s="273"/>
      <c r="K4323" s="273"/>
      <c r="L4323" s="277"/>
      <c r="M4323" s="278"/>
      <c r="N4323" s="279"/>
      <c r="O4323" s="279"/>
      <c r="P4323" s="279"/>
      <c r="Q4323" s="279"/>
      <c r="R4323" s="279"/>
      <c r="S4323" s="279"/>
      <c r="T4323" s="280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81" t="s">
        <v>260</v>
      </c>
      <c r="AU4323" s="281" t="s">
        <v>93</v>
      </c>
      <c r="AV4323" s="15" t="s">
        <v>91</v>
      </c>
      <c r="AW4323" s="15" t="s">
        <v>40</v>
      </c>
      <c r="AX4323" s="15" t="s">
        <v>84</v>
      </c>
      <c r="AY4323" s="281" t="s">
        <v>251</v>
      </c>
    </row>
    <row r="4324" s="13" customFormat="1">
      <c r="A4324" s="13"/>
      <c r="B4324" s="249"/>
      <c r="C4324" s="250"/>
      <c r="D4324" s="251" t="s">
        <v>260</v>
      </c>
      <c r="E4324" s="252" t="s">
        <v>1</v>
      </c>
      <c r="F4324" s="253" t="s">
        <v>3395</v>
      </c>
      <c r="G4324" s="250"/>
      <c r="H4324" s="254">
        <v>3.6400000000000001</v>
      </c>
      <c r="I4324" s="255"/>
      <c r="J4324" s="250"/>
      <c r="K4324" s="250"/>
      <c r="L4324" s="256"/>
      <c r="M4324" s="257"/>
      <c r="N4324" s="258"/>
      <c r="O4324" s="258"/>
      <c r="P4324" s="258"/>
      <c r="Q4324" s="258"/>
      <c r="R4324" s="258"/>
      <c r="S4324" s="258"/>
      <c r="T4324" s="25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60" t="s">
        <v>260</v>
      </c>
      <c r="AU4324" s="260" t="s">
        <v>93</v>
      </c>
      <c r="AV4324" s="13" t="s">
        <v>93</v>
      </c>
      <c r="AW4324" s="13" t="s">
        <v>40</v>
      </c>
      <c r="AX4324" s="13" t="s">
        <v>84</v>
      </c>
      <c r="AY4324" s="260" t="s">
        <v>251</v>
      </c>
    </row>
    <row r="4325" s="13" customFormat="1">
      <c r="A4325" s="13"/>
      <c r="B4325" s="249"/>
      <c r="C4325" s="250"/>
      <c r="D4325" s="251" t="s">
        <v>260</v>
      </c>
      <c r="E4325" s="252" t="s">
        <v>1</v>
      </c>
      <c r="F4325" s="253" t="s">
        <v>3396</v>
      </c>
      <c r="G4325" s="250"/>
      <c r="H4325" s="254">
        <v>3.6400000000000001</v>
      </c>
      <c r="I4325" s="255"/>
      <c r="J4325" s="250"/>
      <c r="K4325" s="250"/>
      <c r="L4325" s="256"/>
      <c r="M4325" s="257"/>
      <c r="N4325" s="258"/>
      <c r="O4325" s="258"/>
      <c r="P4325" s="258"/>
      <c r="Q4325" s="258"/>
      <c r="R4325" s="258"/>
      <c r="S4325" s="258"/>
      <c r="T4325" s="25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60" t="s">
        <v>260</v>
      </c>
      <c r="AU4325" s="260" t="s">
        <v>93</v>
      </c>
      <c r="AV4325" s="13" t="s">
        <v>93</v>
      </c>
      <c r="AW4325" s="13" t="s">
        <v>40</v>
      </c>
      <c r="AX4325" s="13" t="s">
        <v>84</v>
      </c>
      <c r="AY4325" s="260" t="s">
        <v>251</v>
      </c>
    </row>
    <row r="4326" s="13" customFormat="1">
      <c r="A4326" s="13"/>
      <c r="B4326" s="249"/>
      <c r="C4326" s="250"/>
      <c r="D4326" s="251" t="s">
        <v>260</v>
      </c>
      <c r="E4326" s="252" t="s">
        <v>1</v>
      </c>
      <c r="F4326" s="253" t="s">
        <v>3397</v>
      </c>
      <c r="G4326" s="250"/>
      <c r="H4326" s="254">
        <v>3.6400000000000001</v>
      </c>
      <c r="I4326" s="255"/>
      <c r="J4326" s="250"/>
      <c r="K4326" s="250"/>
      <c r="L4326" s="256"/>
      <c r="M4326" s="257"/>
      <c r="N4326" s="258"/>
      <c r="O4326" s="258"/>
      <c r="P4326" s="258"/>
      <c r="Q4326" s="258"/>
      <c r="R4326" s="258"/>
      <c r="S4326" s="258"/>
      <c r="T4326" s="25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60" t="s">
        <v>260</v>
      </c>
      <c r="AU4326" s="260" t="s">
        <v>93</v>
      </c>
      <c r="AV4326" s="13" t="s">
        <v>93</v>
      </c>
      <c r="AW4326" s="13" t="s">
        <v>40</v>
      </c>
      <c r="AX4326" s="13" t="s">
        <v>84</v>
      </c>
      <c r="AY4326" s="260" t="s">
        <v>251</v>
      </c>
    </row>
    <row r="4327" s="13" customFormat="1">
      <c r="A4327" s="13"/>
      <c r="B4327" s="249"/>
      <c r="C4327" s="250"/>
      <c r="D4327" s="251" t="s">
        <v>260</v>
      </c>
      <c r="E4327" s="252" t="s">
        <v>1</v>
      </c>
      <c r="F4327" s="253" t="s">
        <v>3398</v>
      </c>
      <c r="G4327" s="250"/>
      <c r="H4327" s="254">
        <v>3.6400000000000001</v>
      </c>
      <c r="I4327" s="255"/>
      <c r="J4327" s="250"/>
      <c r="K4327" s="250"/>
      <c r="L4327" s="256"/>
      <c r="M4327" s="257"/>
      <c r="N4327" s="258"/>
      <c r="O4327" s="258"/>
      <c r="P4327" s="258"/>
      <c r="Q4327" s="258"/>
      <c r="R4327" s="258"/>
      <c r="S4327" s="258"/>
      <c r="T4327" s="25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60" t="s">
        <v>260</v>
      </c>
      <c r="AU4327" s="260" t="s">
        <v>93</v>
      </c>
      <c r="AV4327" s="13" t="s">
        <v>93</v>
      </c>
      <c r="AW4327" s="13" t="s">
        <v>40</v>
      </c>
      <c r="AX4327" s="13" t="s">
        <v>84</v>
      </c>
      <c r="AY4327" s="260" t="s">
        <v>251</v>
      </c>
    </row>
    <row r="4328" s="13" customFormat="1">
      <c r="A4328" s="13"/>
      <c r="B4328" s="249"/>
      <c r="C4328" s="250"/>
      <c r="D4328" s="251" t="s">
        <v>260</v>
      </c>
      <c r="E4328" s="252" t="s">
        <v>1</v>
      </c>
      <c r="F4328" s="253" t="s">
        <v>3399</v>
      </c>
      <c r="G4328" s="250"/>
      <c r="H4328" s="254">
        <v>3.6400000000000001</v>
      </c>
      <c r="I4328" s="255"/>
      <c r="J4328" s="250"/>
      <c r="K4328" s="250"/>
      <c r="L4328" s="256"/>
      <c r="M4328" s="257"/>
      <c r="N4328" s="258"/>
      <c r="O4328" s="258"/>
      <c r="P4328" s="258"/>
      <c r="Q4328" s="258"/>
      <c r="R4328" s="258"/>
      <c r="S4328" s="258"/>
      <c r="T4328" s="25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60" t="s">
        <v>260</v>
      </c>
      <c r="AU4328" s="260" t="s">
        <v>93</v>
      </c>
      <c r="AV4328" s="13" t="s">
        <v>93</v>
      </c>
      <c r="AW4328" s="13" t="s">
        <v>40</v>
      </c>
      <c r="AX4328" s="13" t="s">
        <v>84</v>
      </c>
      <c r="AY4328" s="260" t="s">
        <v>251</v>
      </c>
    </row>
    <row r="4329" s="13" customFormat="1">
      <c r="A4329" s="13"/>
      <c r="B4329" s="249"/>
      <c r="C4329" s="250"/>
      <c r="D4329" s="251" t="s">
        <v>260</v>
      </c>
      <c r="E4329" s="252" t="s">
        <v>1</v>
      </c>
      <c r="F4329" s="253" t="s">
        <v>3400</v>
      </c>
      <c r="G4329" s="250"/>
      <c r="H4329" s="254">
        <v>3.6400000000000001</v>
      </c>
      <c r="I4329" s="255"/>
      <c r="J4329" s="250"/>
      <c r="K4329" s="250"/>
      <c r="L4329" s="256"/>
      <c r="M4329" s="257"/>
      <c r="N4329" s="258"/>
      <c r="O4329" s="258"/>
      <c r="P4329" s="258"/>
      <c r="Q4329" s="258"/>
      <c r="R4329" s="258"/>
      <c r="S4329" s="258"/>
      <c r="T4329" s="25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60" t="s">
        <v>260</v>
      </c>
      <c r="AU4329" s="260" t="s">
        <v>93</v>
      </c>
      <c r="AV4329" s="13" t="s">
        <v>93</v>
      </c>
      <c r="AW4329" s="13" t="s">
        <v>40</v>
      </c>
      <c r="AX4329" s="13" t="s">
        <v>84</v>
      </c>
      <c r="AY4329" s="260" t="s">
        <v>251</v>
      </c>
    </row>
    <row r="4330" s="13" customFormat="1">
      <c r="A4330" s="13"/>
      <c r="B4330" s="249"/>
      <c r="C4330" s="250"/>
      <c r="D4330" s="251" t="s">
        <v>260</v>
      </c>
      <c r="E4330" s="252" t="s">
        <v>1</v>
      </c>
      <c r="F4330" s="253" t="s">
        <v>3401</v>
      </c>
      <c r="G4330" s="250"/>
      <c r="H4330" s="254">
        <v>3.6400000000000001</v>
      </c>
      <c r="I4330" s="255"/>
      <c r="J4330" s="250"/>
      <c r="K4330" s="250"/>
      <c r="L4330" s="256"/>
      <c r="M4330" s="257"/>
      <c r="N4330" s="258"/>
      <c r="O4330" s="258"/>
      <c r="P4330" s="258"/>
      <c r="Q4330" s="258"/>
      <c r="R4330" s="258"/>
      <c r="S4330" s="258"/>
      <c r="T4330" s="25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60" t="s">
        <v>260</v>
      </c>
      <c r="AU4330" s="260" t="s">
        <v>93</v>
      </c>
      <c r="AV4330" s="13" t="s">
        <v>93</v>
      </c>
      <c r="AW4330" s="13" t="s">
        <v>40</v>
      </c>
      <c r="AX4330" s="13" t="s">
        <v>84</v>
      </c>
      <c r="AY4330" s="260" t="s">
        <v>251</v>
      </c>
    </row>
    <row r="4331" s="13" customFormat="1">
      <c r="A4331" s="13"/>
      <c r="B4331" s="249"/>
      <c r="C4331" s="250"/>
      <c r="D4331" s="251" t="s">
        <v>260</v>
      </c>
      <c r="E4331" s="252" t="s">
        <v>1</v>
      </c>
      <c r="F4331" s="253" t="s">
        <v>3402</v>
      </c>
      <c r="G4331" s="250"/>
      <c r="H4331" s="254">
        <v>3.6400000000000001</v>
      </c>
      <c r="I4331" s="255"/>
      <c r="J4331" s="250"/>
      <c r="K4331" s="250"/>
      <c r="L4331" s="256"/>
      <c r="M4331" s="257"/>
      <c r="N4331" s="258"/>
      <c r="O4331" s="258"/>
      <c r="P4331" s="258"/>
      <c r="Q4331" s="258"/>
      <c r="R4331" s="258"/>
      <c r="S4331" s="258"/>
      <c r="T4331" s="25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60" t="s">
        <v>260</v>
      </c>
      <c r="AU4331" s="260" t="s">
        <v>93</v>
      </c>
      <c r="AV4331" s="13" t="s">
        <v>93</v>
      </c>
      <c r="AW4331" s="13" t="s">
        <v>40</v>
      </c>
      <c r="AX4331" s="13" t="s">
        <v>84</v>
      </c>
      <c r="AY4331" s="260" t="s">
        <v>251</v>
      </c>
    </row>
    <row r="4332" s="13" customFormat="1">
      <c r="A4332" s="13"/>
      <c r="B4332" s="249"/>
      <c r="C4332" s="250"/>
      <c r="D4332" s="251" t="s">
        <v>260</v>
      </c>
      <c r="E4332" s="252" t="s">
        <v>1</v>
      </c>
      <c r="F4332" s="253" t="s">
        <v>3403</v>
      </c>
      <c r="G4332" s="250"/>
      <c r="H4332" s="254">
        <v>3.6400000000000001</v>
      </c>
      <c r="I4332" s="255"/>
      <c r="J4332" s="250"/>
      <c r="K4332" s="250"/>
      <c r="L4332" s="256"/>
      <c r="M4332" s="257"/>
      <c r="N4332" s="258"/>
      <c r="O4332" s="258"/>
      <c r="P4332" s="258"/>
      <c r="Q4332" s="258"/>
      <c r="R4332" s="258"/>
      <c r="S4332" s="258"/>
      <c r="T4332" s="25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60" t="s">
        <v>260</v>
      </c>
      <c r="AU4332" s="260" t="s">
        <v>93</v>
      </c>
      <c r="AV4332" s="13" t="s">
        <v>93</v>
      </c>
      <c r="AW4332" s="13" t="s">
        <v>40</v>
      </c>
      <c r="AX4332" s="13" t="s">
        <v>84</v>
      </c>
      <c r="AY4332" s="260" t="s">
        <v>251</v>
      </c>
    </row>
    <row r="4333" s="13" customFormat="1">
      <c r="A4333" s="13"/>
      <c r="B4333" s="249"/>
      <c r="C4333" s="250"/>
      <c r="D4333" s="251" t="s">
        <v>260</v>
      </c>
      <c r="E4333" s="252" t="s">
        <v>1</v>
      </c>
      <c r="F4333" s="253" t="s">
        <v>3404</v>
      </c>
      <c r="G4333" s="250"/>
      <c r="H4333" s="254">
        <v>3.6400000000000001</v>
      </c>
      <c r="I4333" s="255"/>
      <c r="J4333" s="250"/>
      <c r="K4333" s="250"/>
      <c r="L4333" s="256"/>
      <c r="M4333" s="257"/>
      <c r="N4333" s="258"/>
      <c r="O4333" s="258"/>
      <c r="P4333" s="258"/>
      <c r="Q4333" s="258"/>
      <c r="R4333" s="258"/>
      <c r="S4333" s="258"/>
      <c r="T4333" s="25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60" t="s">
        <v>260</v>
      </c>
      <c r="AU4333" s="260" t="s">
        <v>93</v>
      </c>
      <c r="AV4333" s="13" t="s">
        <v>93</v>
      </c>
      <c r="AW4333" s="13" t="s">
        <v>40</v>
      </c>
      <c r="AX4333" s="13" t="s">
        <v>84</v>
      </c>
      <c r="AY4333" s="260" t="s">
        <v>251</v>
      </c>
    </row>
    <row r="4334" s="13" customFormat="1">
      <c r="A4334" s="13"/>
      <c r="B4334" s="249"/>
      <c r="C4334" s="250"/>
      <c r="D4334" s="251" t="s">
        <v>260</v>
      </c>
      <c r="E4334" s="252" t="s">
        <v>1</v>
      </c>
      <c r="F4334" s="253" t="s">
        <v>3405</v>
      </c>
      <c r="G4334" s="250"/>
      <c r="H4334" s="254">
        <v>3.6400000000000001</v>
      </c>
      <c r="I4334" s="255"/>
      <c r="J4334" s="250"/>
      <c r="K4334" s="250"/>
      <c r="L4334" s="256"/>
      <c r="M4334" s="257"/>
      <c r="N4334" s="258"/>
      <c r="O4334" s="258"/>
      <c r="P4334" s="258"/>
      <c r="Q4334" s="258"/>
      <c r="R4334" s="258"/>
      <c r="S4334" s="258"/>
      <c r="T4334" s="25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60" t="s">
        <v>260</v>
      </c>
      <c r="AU4334" s="260" t="s">
        <v>93</v>
      </c>
      <c r="AV4334" s="13" t="s">
        <v>93</v>
      </c>
      <c r="AW4334" s="13" t="s">
        <v>40</v>
      </c>
      <c r="AX4334" s="13" t="s">
        <v>84</v>
      </c>
      <c r="AY4334" s="260" t="s">
        <v>251</v>
      </c>
    </row>
    <row r="4335" s="13" customFormat="1">
      <c r="A4335" s="13"/>
      <c r="B4335" s="249"/>
      <c r="C4335" s="250"/>
      <c r="D4335" s="251" t="s">
        <v>260</v>
      </c>
      <c r="E4335" s="252" t="s">
        <v>1</v>
      </c>
      <c r="F4335" s="253" t="s">
        <v>3406</v>
      </c>
      <c r="G4335" s="250"/>
      <c r="H4335" s="254">
        <v>6.3899999999999997</v>
      </c>
      <c r="I4335" s="255"/>
      <c r="J4335" s="250"/>
      <c r="K4335" s="250"/>
      <c r="L4335" s="256"/>
      <c r="M4335" s="257"/>
      <c r="N4335" s="258"/>
      <c r="O4335" s="258"/>
      <c r="P4335" s="258"/>
      <c r="Q4335" s="258"/>
      <c r="R4335" s="258"/>
      <c r="S4335" s="258"/>
      <c r="T4335" s="25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60" t="s">
        <v>260</v>
      </c>
      <c r="AU4335" s="260" t="s">
        <v>93</v>
      </c>
      <c r="AV4335" s="13" t="s">
        <v>93</v>
      </c>
      <c r="AW4335" s="13" t="s">
        <v>40</v>
      </c>
      <c r="AX4335" s="13" t="s">
        <v>84</v>
      </c>
      <c r="AY4335" s="260" t="s">
        <v>251</v>
      </c>
    </row>
    <row r="4336" s="13" customFormat="1">
      <c r="A4336" s="13"/>
      <c r="B4336" s="249"/>
      <c r="C4336" s="250"/>
      <c r="D4336" s="251" t="s">
        <v>260</v>
      </c>
      <c r="E4336" s="252" t="s">
        <v>1</v>
      </c>
      <c r="F4336" s="253" t="s">
        <v>3407</v>
      </c>
      <c r="G4336" s="250"/>
      <c r="H4336" s="254">
        <v>3.6400000000000001</v>
      </c>
      <c r="I4336" s="255"/>
      <c r="J4336" s="250"/>
      <c r="K4336" s="250"/>
      <c r="L4336" s="256"/>
      <c r="M4336" s="257"/>
      <c r="N4336" s="258"/>
      <c r="O4336" s="258"/>
      <c r="P4336" s="258"/>
      <c r="Q4336" s="258"/>
      <c r="R4336" s="258"/>
      <c r="S4336" s="258"/>
      <c r="T4336" s="25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60" t="s">
        <v>260</v>
      </c>
      <c r="AU4336" s="260" t="s">
        <v>93</v>
      </c>
      <c r="AV4336" s="13" t="s">
        <v>93</v>
      </c>
      <c r="AW4336" s="13" t="s">
        <v>40</v>
      </c>
      <c r="AX4336" s="13" t="s">
        <v>84</v>
      </c>
      <c r="AY4336" s="260" t="s">
        <v>251</v>
      </c>
    </row>
    <row r="4337" s="13" customFormat="1">
      <c r="A4337" s="13"/>
      <c r="B4337" s="249"/>
      <c r="C4337" s="250"/>
      <c r="D4337" s="251" t="s">
        <v>260</v>
      </c>
      <c r="E4337" s="252" t="s">
        <v>1</v>
      </c>
      <c r="F4337" s="253" t="s">
        <v>3408</v>
      </c>
      <c r="G4337" s="250"/>
      <c r="H4337" s="254">
        <v>3.6400000000000001</v>
      </c>
      <c r="I4337" s="255"/>
      <c r="J4337" s="250"/>
      <c r="K4337" s="250"/>
      <c r="L4337" s="256"/>
      <c r="M4337" s="257"/>
      <c r="N4337" s="258"/>
      <c r="O4337" s="258"/>
      <c r="P4337" s="258"/>
      <c r="Q4337" s="258"/>
      <c r="R4337" s="258"/>
      <c r="S4337" s="258"/>
      <c r="T4337" s="25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60" t="s">
        <v>260</v>
      </c>
      <c r="AU4337" s="260" t="s">
        <v>93</v>
      </c>
      <c r="AV4337" s="13" t="s">
        <v>93</v>
      </c>
      <c r="AW4337" s="13" t="s">
        <v>40</v>
      </c>
      <c r="AX4337" s="13" t="s">
        <v>84</v>
      </c>
      <c r="AY4337" s="260" t="s">
        <v>251</v>
      </c>
    </row>
    <row r="4338" s="13" customFormat="1">
      <c r="A4338" s="13"/>
      <c r="B4338" s="249"/>
      <c r="C4338" s="250"/>
      <c r="D4338" s="251" t="s">
        <v>260</v>
      </c>
      <c r="E4338" s="252" t="s">
        <v>1</v>
      </c>
      <c r="F4338" s="253" t="s">
        <v>3409</v>
      </c>
      <c r="G4338" s="250"/>
      <c r="H4338" s="254">
        <v>3.6400000000000001</v>
      </c>
      <c r="I4338" s="255"/>
      <c r="J4338" s="250"/>
      <c r="K4338" s="250"/>
      <c r="L4338" s="256"/>
      <c r="M4338" s="257"/>
      <c r="N4338" s="258"/>
      <c r="O4338" s="258"/>
      <c r="P4338" s="258"/>
      <c r="Q4338" s="258"/>
      <c r="R4338" s="258"/>
      <c r="S4338" s="258"/>
      <c r="T4338" s="25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60" t="s">
        <v>260</v>
      </c>
      <c r="AU4338" s="260" t="s">
        <v>93</v>
      </c>
      <c r="AV4338" s="13" t="s">
        <v>93</v>
      </c>
      <c r="AW4338" s="13" t="s">
        <v>40</v>
      </c>
      <c r="AX4338" s="13" t="s">
        <v>84</v>
      </c>
      <c r="AY4338" s="260" t="s">
        <v>251</v>
      </c>
    </row>
    <row r="4339" s="13" customFormat="1">
      <c r="A4339" s="13"/>
      <c r="B4339" s="249"/>
      <c r="C4339" s="250"/>
      <c r="D4339" s="251" t="s">
        <v>260</v>
      </c>
      <c r="E4339" s="252" t="s">
        <v>1</v>
      </c>
      <c r="F4339" s="253" t="s">
        <v>3410</v>
      </c>
      <c r="G4339" s="250"/>
      <c r="H4339" s="254">
        <v>3.6400000000000001</v>
      </c>
      <c r="I4339" s="255"/>
      <c r="J4339" s="250"/>
      <c r="K4339" s="250"/>
      <c r="L4339" s="256"/>
      <c r="M4339" s="257"/>
      <c r="N4339" s="258"/>
      <c r="O4339" s="258"/>
      <c r="P4339" s="258"/>
      <c r="Q4339" s="258"/>
      <c r="R4339" s="258"/>
      <c r="S4339" s="258"/>
      <c r="T4339" s="25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60" t="s">
        <v>260</v>
      </c>
      <c r="AU4339" s="260" t="s">
        <v>93</v>
      </c>
      <c r="AV4339" s="13" t="s">
        <v>93</v>
      </c>
      <c r="AW4339" s="13" t="s">
        <v>40</v>
      </c>
      <c r="AX4339" s="13" t="s">
        <v>84</v>
      </c>
      <c r="AY4339" s="260" t="s">
        <v>251</v>
      </c>
    </row>
    <row r="4340" s="13" customFormat="1">
      <c r="A4340" s="13"/>
      <c r="B4340" s="249"/>
      <c r="C4340" s="250"/>
      <c r="D4340" s="251" t="s">
        <v>260</v>
      </c>
      <c r="E4340" s="252" t="s">
        <v>1</v>
      </c>
      <c r="F4340" s="253" t="s">
        <v>3411</v>
      </c>
      <c r="G4340" s="250"/>
      <c r="H4340" s="254">
        <v>3.6400000000000001</v>
      </c>
      <c r="I4340" s="255"/>
      <c r="J4340" s="250"/>
      <c r="K4340" s="250"/>
      <c r="L4340" s="256"/>
      <c r="M4340" s="257"/>
      <c r="N4340" s="258"/>
      <c r="O4340" s="258"/>
      <c r="P4340" s="258"/>
      <c r="Q4340" s="258"/>
      <c r="R4340" s="258"/>
      <c r="S4340" s="258"/>
      <c r="T4340" s="25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60" t="s">
        <v>260</v>
      </c>
      <c r="AU4340" s="260" t="s">
        <v>93</v>
      </c>
      <c r="AV4340" s="13" t="s">
        <v>93</v>
      </c>
      <c r="AW4340" s="13" t="s">
        <v>40</v>
      </c>
      <c r="AX4340" s="13" t="s">
        <v>84</v>
      </c>
      <c r="AY4340" s="260" t="s">
        <v>251</v>
      </c>
    </row>
    <row r="4341" s="13" customFormat="1">
      <c r="A4341" s="13"/>
      <c r="B4341" s="249"/>
      <c r="C4341" s="250"/>
      <c r="D4341" s="251" t="s">
        <v>260</v>
      </c>
      <c r="E4341" s="252" t="s">
        <v>1</v>
      </c>
      <c r="F4341" s="253" t="s">
        <v>3412</v>
      </c>
      <c r="G4341" s="250"/>
      <c r="H4341" s="254">
        <v>3.6400000000000001</v>
      </c>
      <c r="I4341" s="255"/>
      <c r="J4341" s="250"/>
      <c r="K4341" s="250"/>
      <c r="L4341" s="256"/>
      <c r="M4341" s="257"/>
      <c r="N4341" s="258"/>
      <c r="O4341" s="258"/>
      <c r="P4341" s="258"/>
      <c r="Q4341" s="258"/>
      <c r="R4341" s="258"/>
      <c r="S4341" s="258"/>
      <c r="T4341" s="25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60" t="s">
        <v>260</v>
      </c>
      <c r="AU4341" s="260" t="s">
        <v>93</v>
      </c>
      <c r="AV4341" s="13" t="s">
        <v>93</v>
      </c>
      <c r="AW4341" s="13" t="s">
        <v>40</v>
      </c>
      <c r="AX4341" s="13" t="s">
        <v>84</v>
      </c>
      <c r="AY4341" s="260" t="s">
        <v>251</v>
      </c>
    </row>
    <row r="4342" s="13" customFormat="1">
      <c r="A4342" s="13"/>
      <c r="B4342" s="249"/>
      <c r="C4342" s="250"/>
      <c r="D4342" s="251" t="s">
        <v>260</v>
      </c>
      <c r="E4342" s="252" t="s">
        <v>1</v>
      </c>
      <c r="F4342" s="253" t="s">
        <v>3413</v>
      </c>
      <c r="G4342" s="250"/>
      <c r="H4342" s="254">
        <v>3.6400000000000001</v>
      </c>
      <c r="I4342" s="255"/>
      <c r="J4342" s="250"/>
      <c r="K4342" s="250"/>
      <c r="L4342" s="256"/>
      <c r="M4342" s="257"/>
      <c r="N4342" s="258"/>
      <c r="O4342" s="258"/>
      <c r="P4342" s="258"/>
      <c r="Q4342" s="258"/>
      <c r="R4342" s="258"/>
      <c r="S4342" s="258"/>
      <c r="T4342" s="25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60" t="s">
        <v>260</v>
      </c>
      <c r="AU4342" s="260" t="s">
        <v>93</v>
      </c>
      <c r="AV4342" s="13" t="s">
        <v>93</v>
      </c>
      <c r="AW4342" s="13" t="s">
        <v>40</v>
      </c>
      <c r="AX4342" s="13" t="s">
        <v>84</v>
      </c>
      <c r="AY4342" s="260" t="s">
        <v>251</v>
      </c>
    </row>
    <row r="4343" s="13" customFormat="1">
      <c r="A4343" s="13"/>
      <c r="B4343" s="249"/>
      <c r="C4343" s="250"/>
      <c r="D4343" s="251" t="s">
        <v>260</v>
      </c>
      <c r="E4343" s="252" t="s">
        <v>1</v>
      </c>
      <c r="F4343" s="253" t="s">
        <v>3414</v>
      </c>
      <c r="G4343" s="250"/>
      <c r="H4343" s="254">
        <v>3.6400000000000001</v>
      </c>
      <c r="I4343" s="255"/>
      <c r="J4343" s="250"/>
      <c r="K4343" s="250"/>
      <c r="L4343" s="256"/>
      <c r="M4343" s="257"/>
      <c r="N4343" s="258"/>
      <c r="O4343" s="258"/>
      <c r="P4343" s="258"/>
      <c r="Q4343" s="258"/>
      <c r="R4343" s="258"/>
      <c r="S4343" s="258"/>
      <c r="T4343" s="25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60" t="s">
        <v>260</v>
      </c>
      <c r="AU4343" s="260" t="s">
        <v>93</v>
      </c>
      <c r="AV4343" s="13" t="s">
        <v>93</v>
      </c>
      <c r="AW4343" s="13" t="s">
        <v>40</v>
      </c>
      <c r="AX4343" s="13" t="s">
        <v>84</v>
      </c>
      <c r="AY4343" s="260" t="s">
        <v>251</v>
      </c>
    </row>
    <row r="4344" s="16" customFormat="1">
      <c r="A4344" s="16"/>
      <c r="B4344" s="283"/>
      <c r="C4344" s="284"/>
      <c r="D4344" s="251" t="s">
        <v>260</v>
      </c>
      <c r="E4344" s="285" t="s">
        <v>1</v>
      </c>
      <c r="F4344" s="286" t="s">
        <v>329</v>
      </c>
      <c r="G4344" s="284"/>
      <c r="H4344" s="287">
        <v>75.549999999999997</v>
      </c>
      <c r="I4344" s="288"/>
      <c r="J4344" s="284"/>
      <c r="K4344" s="284"/>
      <c r="L4344" s="289"/>
      <c r="M4344" s="290"/>
      <c r="N4344" s="291"/>
      <c r="O4344" s="291"/>
      <c r="P4344" s="291"/>
      <c r="Q4344" s="291"/>
      <c r="R4344" s="291"/>
      <c r="S4344" s="291"/>
      <c r="T4344" s="292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T4344" s="293" t="s">
        <v>260</v>
      </c>
      <c r="AU4344" s="293" t="s">
        <v>93</v>
      </c>
      <c r="AV4344" s="16" t="s">
        <v>273</v>
      </c>
      <c r="AW4344" s="16" t="s">
        <v>40</v>
      </c>
      <c r="AX4344" s="16" t="s">
        <v>84</v>
      </c>
      <c r="AY4344" s="293" t="s">
        <v>251</v>
      </c>
    </row>
    <row r="4345" s="15" customFormat="1">
      <c r="A4345" s="15"/>
      <c r="B4345" s="272"/>
      <c r="C4345" s="273"/>
      <c r="D4345" s="251" t="s">
        <v>260</v>
      </c>
      <c r="E4345" s="274" t="s">
        <v>1</v>
      </c>
      <c r="F4345" s="275" t="s">
        <v>630</v>
      </c>
      <c r="G4345" s="273"/>
      <c r="H4345" s="274" t="s">
        <v>1</v>
      </c>
      <c r="I4345" s="276"/>
      <c r="J4345" s="273"/>
      <c r="K4345" s="273"/>
      <c r="L4345" s="277"/>
      <c r="M4345" s="278"/>
      <c r="N4345" s="279"/>
      <c r="O4345" s="279"/>
      <c r="P4345" s="279"/>
      <c r="Q4345" s="279"/>
      <c r="R4345" s="279"/>
      <c r="S4345" s="279"/>
      <c r="T4345" s="280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81" t="s">
        <v>260</v>
      </c>
      <c r="AU4345" s="281" t="s">
        <v>93</v>
      </c>
      <c r="AV4345" s="15" t="s">
        <v>91</v>
      </c>
      <c r="AW4345" s="15" t="s">
        <v>40</v>
      </c>
      <c r="AX4345" s="15" t="s">
        <v>84</v>
      </c>
      <c r="AY4345" s="281" t="s">
        <v>251</v>
      </c>
    </row>
    <row r="4346" s="13" customFormat="1">
      <c r="A4346" s="13"/>
      <c r="B4346" s="249"/>
      <c r="C4346" s="250"/>
      <c r="D4346" s="251" t="s">
        <v>260</v>
      </c>
      <c r="E4346" s="252" t="s">
        <v>1</v>
      </c>
      <c r="F4346" s="253" t="s">
        <v>3415</v>
      </c>
      <c r="G4346" s="250"/>
      <c r="H4346" s="254">
        <v>3.6400000000000001</v>
      </c>
      <c r="I4346" s="255"/>
      <c r="J4346" s="250"/>
      <c r="K4346" s="250"/>
      <c r="L4346" s="256"/>
      <c r="M4346" s="257"/>
      <c r="N4346" s="258"/>
      <c r="O4346" s="258"/>
      <c r="P4346" s="258"/>
      <c r="Q4346" s="258"/>
      <c r="R4346" s="258"/>
      <c r="S4346" s="258"/>
      <c r="T4346" s="259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60" t="s">
        <v>260</v>
      </c>
      <c r="AU4346" s="260" t="s">
        <v>93</v>
      </c>
      <c r="AV4346" s="13" t="s">
        <v>93</v>
      </c>
      <c r="AW4346" s="13" t="s">
        <v>40</v>
      </c>
      <c r="AX4346" s="13" t="s">
        <v>84</v>
      </c>
      <c r="AY4346" s="260" t="s">
        <v>251</v>
      </c>
    </row>
    <row r="4347" s="13" customFormat="1">
      <c r="A4347" s="13"/>
      <c r="B4347" s="249"/>
      <c r="C4347" s="250"/>
      <c r="D4347" s="251" t="s">
        <v>260</v>
      </c>
      <c r="E4347" s="252" t="s">
        <v>1</v>
      </c>
      <c r="F4347" s="253" t="s">
        <v>3416</v>
      </c>
      <c r="G4347" s="250"/>
      <c r="H4347" s="254">
        <v>3.6400000000000001</v>
      </c>
      <c r="I4347" s="255"/>
      <c r="J4347" s="250"/>
      <c r="K4347" s="250"/>
      <c r="L4347" s="256"/>
      <c r="M4347" s="257"/>
      <c r="N4347" s="258"/>
      <c r="O4347" s="258"/>
      <c r="P4347" s="258"/>
      <c r="Q4347" s="258"/>
      <c r="R4347" s="258"/>
      <c r="S4347" s="258"/>
      <c r="T4347" s="25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60" t="s">
        <v>260</v>
      </c>
      <c r="AU4347" s="260" t="s">
        <v>93</v>
      </c>
      <c r="AV4347" s="13" t="s">
        <v>93</v>
      </c>
      <c r="AW4347" s="13" t="s">
        <v>40</v>
      </c>
      <c r="AX4347" s="13" t="s">
        <v>84</v>
      </c>
      <c r="AY4347" s="260" t="s">
        <v>251</v>
      </c>
    </row>
    <row r="4348" s="13" customFormat="1">
      <c r="A4348" s="13"/>
      <c r="B4348" s="249"/>
      <c r="C4348" s="250"/>
      <c r="D4348" s="251" t="s">
        <v>260</v>
      </c>
      <c r="E4348" s="252" t="s">
        <v>1</v>
      </c>
      <c r="F4348" s="253" t="s">
        <v>3417</v>
      </c>
      <c r="G4348" s="250"/>
      <c r="H4348" s="254">
        <v>3.6400000000000001</v>
      </c>
      <c r="I4348" s="255"/>
      <c r="J4348" s="250"/>
      <c r="K4348" s="250"/>
      <c r="L4348" s="256"/>
      <c r="M4348" s="257"/>
      <c r="N4348" s="258"/>
      <c r="O4348" s="258"/>
      <c r="P4348" s="258"/>
      <c r="Q4348" s="258"/>
      <c r="R4348" s="258"/>
      <c r="S4348" s="258"/>
      <c r="T4348" s="25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60" t="s">
        <v>260</v>
      </c>
      <c r="AU4348" s="260" t="s">
        <v>93</v>
      </c>
      <c r="AV4348" s="13" t="s">
        <v>93</v>
      </c>
      <c r="AW4348" s="13" t="s">
        <v>40</v>
      </c>
      <c r="AX4348" s="13" t="s">
        <v>84</v>
      </c>
      <c r="AY4348" s="260" t="s">
        <v>251</v>
      </c>
    </row>
    <row r="4349" s="13" customFormat="1">
      <c r="A4349" s="13"/>
      <c r="B4349" s="249"/>
      <c r="C4349" s="250"/>
      <c r="D4349" s="251" t="s">
        <v>260</v>
      </c>
      <c r="E4349" s="252" t="s">
        <v>1</v>
      </c>
      <c r="F4349" s="253" t="s">
        <v>3418</v>
      </c>
      <c r="G4349" s="250"/>
      <c r="H4349" s="254">
        <v>3.6400000000000001</v>
      </c>
      <c r="I4349" s="255"/>
      <c r="J4349" s="250"/>
      <c r="K4349" s="250"/>
      <c r="L4349" s="256"/>
      <c r="M4349" s="257"/>
      <c r="N4349" s="258"/>
      <c r="O4349" s="258"/>
      <c r="P4349" s="258"/>
      <c r="Q4349" s="258"/>
      <c r="R4349" s="258"/>
      <c r="S4349" s="258"/>
      <c r="T4349" s="25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60" t="s">
        <v>260</v>
      </c>
      <c r="AU4349" s="260" t="s">
        <v>93</v>
      </c>
      <c r="AV4349" s="13" t="s">
        <v>93</v>
      </c>
      <c r="AW4349" s="13" t="s">
        <v>40</v>
      </c>
      <c r="AX4349" s="13" t="s">
        <v>84</v>
      </c>
      <c r="AY4349" s="260" t="s">
        <v>251</v>
      </c>
    </row>
    <row r="4350" s="13" customFormat="1">
      <c r="A4350" s="13"/>
      <c r="B4350" s="249"/>
      <c r="C4350" s="250"/>
      <c r="D4350" s="251" t="s">
        <v>260</v>
      </c>
      <c r="E4350" s="252" t="s">
        <v>1</v>
      </c>
      <c r="F4350" s="253" t="s">
        <v>3419</v>
      </c>
      <c r="G4350" s="250"/>
      <c r="H4350" s="254">
        <v>3.6400000000000001</v>
      </c>
      <c r="I4350" s="255"/>
      <c r="J4350" s="250"/>
      <c r="K4350" s="250"/>
      <c r="L4350" s="256"/>
      <c r="M4350" s="257"/>
      <c r="N4350" s="258"/>
      <c r="O4350" s="258"/>
      <c r="P4350" s="258"/>
      <c r="Q4350" s="258"/>
      <c r="R4350" s="258"/>
      <c r="S4350" s="258"/>
      <c r="T4350" s="25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60" t="s">
        <v>260</v>
      </c>
      <c r="AU4350" s="260" t="s">
        <v>93</v>
      </c>
      <c r="AV4350" s="13" t="s">
        <v>93</v>
      </c>
      <c r="AW4350" s="13" t="s">
        <v>40</v>
      </c>
      <c r="AX4350" s="13" t="s">
        <v>84</v>
      </c>
      <c r="AY4350" s="260" t="s">
        <v>251</v>
      </c>
    </row>
    <row r="4351" s="13" customFormat="1">
      <c r="A4351" s="13"/>
      <c r="B4351" s="249"/>
      <c r="C4351" s="250"/>
      <c r="D4351" s="251" t="s">
        <v>260</v>
      </c>
      <c r="E4351" s="252" t="s">
        <v>1</v>
      </c>
      <c r="F4351" s="253" t="s">
        <v>3420</v>
      </c>
      <c r="G4351" s="250"/>
      <c r="H4351" s="254">
        <v>3.6400000000000001</v>
      </c>
      <c r="I4351" s="255"/>
      <c r="J4351" s="250"/>
      <c r="K4351" s="250"/>
      <c r="L4351" s="256"/>
      <c r="M4351" s="257"/>
      <c r="N4351" s="258"/>
      <c r="O4351" s="258"/>
      <c r="P4351" s="258"/>
      <c r="Q4351" s="258"/>
      <c r="R4351" s="258"/>
      <c r="S4351" s="258"/>
      <c r="T4351" s="259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60" t="s">
        <v>260</v>
      </c>
      <c r="AU4351" s="260" t="s">
        <v>93</v>
      </c>
      <c r="AV4351" s="13" t="s">
        <v>93</v>
      </c>
      <c r="AW4351" s="13" t="s">
        <v>40</v>
      </c>
      <c r="AX4351" s="13" t="s">
        <v>84</v>
      </c>
      <c r="AY4351" s="260" t="s">
        <v>251</v>
      </c>
    </row>
    <row r="4352" s="13" customFormat="1">
      <c r="A4352" s="13"/>
      <c r="B4352" s="249"/>
      <c r="C4352" s="250"/>
      <c r="D4352" s="251" t="s">
        <v>260</v>
      </c>
      <c r="E4352" s="252" t="s">
        <v>1</v>
      </c>
      <c r="F4352" s="253" t="s">
        <v>3421</v>
      </c>
      <c r="G4352" s="250"/>
      <c r="H4352" s="254">
        <v>3.6400000000000001</v>
      </c>
      <c r="I4352" s="255"/>
      <c r="J4352" s="250"/>
      <c r="K4352" s="250"/>
      <c r="L4352" s="256"/>
      <c r="M4352" s="257"/>
      <c r="N4352" s="258"/>
      <c r="O4352" s="258"/>
      <c r="P4352" s="258"/>
      <c r="Q4352" s="258"/>
      <c r="R4352" s="258"/>
      <c r="S4352" s="258"/>
      <c r="T4352" s="25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60" t="s">
        <v>260</v>
      </c>
      <c r="AU4352" s="260" t="s">
        <v>93</v>
      </c>
      <c r="AV4352" s="13" t="s">
        <v>93</v>
      </c>
      <c r="AW4352" s="13" t="s">
        <v>40</v>
      </c>
      <c r="AX4352" s="13" t="s">
        <v>84</v>
      </c>
      <c r="AY4352" s="260" t="s">
        <v>251</v>
      </c>
    </row>
    <row r="4353" s="13" customFormat="1">
      <c r="A4353" s="13"/>
      <c r="B4353" s="249"/>
      <c r="C4353" s="250"/>
      <c r="D4353" s="251" t="s">
        <v>260</v>
      </c>
      <c r="E4353" s="252" t="s">
        <v>1</v>
      </c>
      <c r="F4353" s="253" t="s">
        <v>3422</v>
      </c>
      <c r="G4353" s="250"/>
      <c r="H4353" s="254">
        <v>3.6400000000000001</v>
      </c>
      <c r="I4353" s="255"/>
      <c r="J4353" s="250"/>
      <c r="K4353" s="250"/>
      <c r="L4353" s="256"/>
      <c r="M4353" s="257"/>
      <c r="N4353" s="258"/>
      <c r="O4353" s="258"/>
      <c r="P4353" s="258"/>
      <c r="Q4353" s="258"/>
      <c r="R4353" s="258"/>
      <c r="S4353" s="258"/>
      <c r="T4353" s="25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60" t="s">
        <v>260</v>
      </c>
      <c r="AU4353" s="260" t="s">
        <v>93</v>
      </c>
      <c r="AV4353" s="13" t="s">
        <v>93</v>
      </c>
      <c r="AW4353" s="13" t="s">
        <v>40</v>
      </c>
      <c r="AX4353" s="13" t="s">
        <v>84</v>
      </c>
      <c r="AY4353" s="260" t="s">
        <v>251</v>
      </c>
    </row>
    <row r="4354" s="13" customFormat="1">
      <c r="A4354" s="13"/>
      <c r="B4354" s="249"/>
      <c r="C4354" s="250"/>
      <c r="D4354" s="251" t="s">
        <v>260</v>
      </c>
      <c r="E4354" s="252" t="s">
        <v>1</v>
      </c>
      <c r="F4354" s="253" t="s">
        <v>3423</v>
      </c>
      <c r="G4354" s="250"/>
      <c r="H4354" s="254">
        <v>3.6400000000000001</v>
      </c>
      <c r="I4354" s="255"/>
      <c r="J4354" s="250"/>
      <c r="K4354" s="250"/>
      <c r="L4354" s="256"/>
      <c r="M4354" s="257"/>
      <c r="N4354" s="258"/>
      <c r="O4354" s="258"/>
      <c r="P4354" s="258"/>
      <c r="Q4354" s="258"/>
      <c r="R4354" s="258"/>
      <c r="S4354" s="258"/>
      <c r="T4354" s="25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60" t="s">
        <v>260</v>
      </c>
      <c r="AU4354" s="260" t="s">
        <v>93</v>
      </c>
      <c r="AV4354" s="13" t="s">
        <v>93</v>
      </c>
      <c r="AW4354" s="13" t="s">
        <v>40</v>
      </c>
      <c r="AX4354" s="13" t="s">
        <v>84</v>
      </c>
      <c r="AY4354" s="260" t="s">
        <v>251</v>
      </c>
    </row>
    <row r="4355" s="13" customFormat="1">
      <c r="A4355" s="13"/>
      <c r="B4355" s="249"/>
      <c r="C4355" s="250"/>
      <c r="D4355" s="251" t="s">
        <v>260</v>
      </c>
      <c r="E4355" s="252" t="s">
        <v>1</v>
      </c>
      <c r="F4355" s="253" t="s">
        <v>3424</v>
      </c>
      <c r="G4355" s="250"/>
      <c r="H4355" s="254">
        <v>3.6400000000000001</v>
      </c>
      <c r="I4355" s="255"/>
      <c r="J4355" s="250"/>
      <c r="K4355" s="250"/>
      <c r="L4355" s="256"/>
      <c r="M4355" s="257"/>
      <c r="N4355" s="258"/>
      <c r="O4355" s="258"/>
      <c r="P4355" s="258"/>
      <c r="Q4355" s="258"/>
      <c r="R4355" s="258"/>
      <c r="S4355" s="258"/>
      <c r="T4355" s="259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60" t="s">
        <v>260</v>
      </c>
      <c r="AU4355" s="260" t="s">
        <v>93</v>
      </c>
      <c r="AV4355" s="13" t="s">
        <v>93</v>
      </c>
      <c r="AW4355" s="13" t="s">
        <v>40</v>
      </c>
      <c r="AX4355" s="13" t="s">
        <v>84</v>
      </c>
      <c r="AY4355" s="260" t="s">
        <v>251</v>
      </c>
    </row>
    <row r="4356" s="13" customFormat="1">
      <c r="A4356" s="13"/>
      <c r="B4356" s="249"/>
      <c r="C4356" s="250"/>
      <c r="D4356" s="251" t="s">
        <v>260</v>
      </c>
      <c r="E4356" s="252" t="s">
        <v>1</v>
      </c>
      <c r="F4356" s="253" t="s">
        <v>3425</v>
      </c>
      <c r="G4356" s="250"/>
      <c r="H4356" s="254">
        <v>3.6400000000000001</v>
      </c>
      <c r="I4356" s="255"/>
      <c r="J4356" s="250"/>
      <c r="K4356" s="250"/>
      <c r="L4356" s="256"/>
      <c r="M4356" s="257"/>
      <c r="N4356" s="258"/>
      <c r="O4356" s="258"/>
      <c r="P4356" s="258"/>
      <c r="Q4356" s="258"/>
      <c r="R4356" s="258"/>
      <c r="S4356" s="258"/>
      <c r="T4356" s="25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60" t="s">
        <v>260</v>
      </c>
      <c r="AU4356" s="260" t="s">
        <v>93</v>
      </c>
      <c r="AV4356" s="13" t="s">
        <v>93</v>
      </c>
      <c r="AW4356" s="13" t="s">
        <v>40</v>
      </c>
      <c r="AX4356" s="13" t="s">
        <v>84</v>
      </c>
      <c r="AY4356" s="260" t="s">
        <v>251</v>
      </c>
    </row>
    <row r="4357" s="13" customFormat="1">
      <c r="A4357" s="13"/>
      <c r="B4357" s="249"/>
      <c r="C4357" s="250"/>
      <c r="D4357" s="251" t="s">
        <v>260</v>
      </c>
      <c r="E4357" s="252" t="s">
        <v>1</v>
      </c>
      <c r="F4357" s="253" t="s">
        <v>3426</v>
      </c>
      <c r="G4357" s="250"/>
      <c r="H4357" s="254">
        <v>6.3899999999999997</v>
      </c>
      <c r="I4357" s="255"/>
      <c r="J4357" s="250"/>
      <c r="K4357" s="250"/>
      <c r="L4357" s="256"/>
      <c r="M4357" s="257"/>
      <c r="N4357" s="258"/>
      <c r="O4357" s="258"/>
      <c r="P4357" s="258"/>
      <c r="Q4357" s="258"/>
      <c r="R4357" s="258"/>
      <c r="S4357" s="258"/>
      <c r="T4357" s="259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60" t="s">
        <v>260</v>
      </c>
      <c r="AU4357" s="260" t="s">
        <v>93</v>
      </c>
      <c r="AV4357" s="13" t="s">
        <v>93</v>
      </c>
      <c r="AW4357" s="13" t="s">
        <v>40</v>
      </c>
      <c r="AX4357" s="13" t="s">
        <v>84</v>
      </c>
      <c r="AY4357" s="260" t="s">
        <v>251</v>
      </c>
    </row>
    <row r="4358" s="13" customFormat="1">
      <c r="A4358" s="13"/>
      <c r="B4358" s="249"/>
      <c r="C4358" s="250"/>
      <c r="D4358" s="251" t="s">
        <v>260</v>
      </c>
      <c r="E4358" s="252" t="s">
        <v>1</v>
      </c>
      <c r="F4358" s="253" t="s">
        <v>3427</v>
      </c>
      <c r="G4358" s="250"/>
      <c r="H4358" s="254">
        <v>3.6400000000000001</v>
      </c>
      <c r="I4358" s="255"/>
      <c r="J4358" s="250"/>
      <c r="K4358" s="250"/>
      <c r="L4358" s="256"/>
      <c r="M4358" s="257"/>
      <c r="N4358" s="258"/>
      <c r="O4358" s="258"/>
      <c r="P4358" s="258"/>
      <c r="Q4358" s="258"/>
      <c r="R4358" s="258"/>
      <c r="S4358" s="258"/>
      <c r="T4358" s="25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60" t="s">
        <v>260</v>
      </c>
      <c r="AU4358" s="260" t="s">
        <v>93</v>
      </c>
      <c r="AV4358" s="13" t="s">
        <v>93</v>
      </c>
      <c r="AW4358" s="13" t="s">
        <v>40</v>
      </c>
      <c r="AX4358" s="13" t="s">
        <v>84</v>
      </c>
      <c r="AY4358" s="260" t="s">
        <v>251</v>
      </c>
    </row>
    <row r="4359" s="13" customFormat="1">
      <c r="A4359" s="13"/>
      <c r="B4359" s="249"/>
      <c r="C4359" s="250"/>
      <c r="D4359" s="251" t="s">
        <v>260</v>
      </c>
      <c r="E4359" s="252" t="s">
        <v>1</v>
      </c>
      <c r="F4359" s="253" t="s">
        <v>3428</v>
      </c>
      <c r="G4359" s="250"/>
      <c r="H4359" s="254">
        <v>3.6400000000000001</v>
      </c>
      <c r="I4359" s="255"/>
      <c r="J4359" s="250"/>
      <c r="K4359" s="250"/>
      <c r="L4359" s="256"/>
      <c r="M4359" s="257"/>
      <c r="N4359" s="258"/>
      <c r="O4359" s="258"/>
      <c r="P4359" s="258"/>
      <c r="Q4359" s="258"/>
      <c r="R4359" s="258"/>
      <c r="S4359" s="258"/>
      <c r="T4359" s="259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60" t="s">
        <v>260</v>
      </c>
      <c r="AU4359" s="260" t="s">
        <v>93</v>
      </c>
      <c r="AV4359" s="13" t="s">
        <v>93</v>
      </c>
      <c r="AW4359" s="13" t="s">
        <v>40</v>
      </c>
      <c r="AX4359" s="13" t="s">
        <v>84</v>
      </c>
      <c r="AY4359" s="260" t="s">
        <v>251</v>
      </c>
    </row>
    <row r="4360" s="13" customFormat="1">
      <c r="A4360" s="13"/>
      <c r="B4360" s="249"/>
      <c r="C4360" s="250"/>
      <c r="D4360" s="251" t="s">
        <v>260</v>
      </c>
      <c r="E4360" s="252" t="s">
        <v>1</v>
      </c>
      <c r="F4360" s="253" t="s">
        <v>3429</v>
      </c>
      <c r="G4360" s="250"/>
      <c r="H4360" s="254">
        <v>3.6400000000000001</v>
      </c>
      <c r="I4360" s="255"/>
      <c r="J4360" s="250"/>
      <c r="K4360" s="250"/>
      <c r="L4360" s="256"/>
      <c r="M4360" s="257"/>
      <c r="N4360" s="258"/>
      <c r="O4360" s="258"/>
      <c r="P4360" s="258"/>
      <c r="Q4360" s="258"/>
      <c r="R4360" s="258"/>
      <c r="S4360" s="258"/>
      <c r="T4360" s="25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60" t="s">
        <v>260</v>
      </c>
      <c r="AU4360" s="260" t="s">
        <v>93</v>
      </c>
      <c r="AV4360" s="13" t="s">
        <v>93</v>
      </c>
      <c r="AW4360" s="13" t="s">
        <v>40</v>
      </c>
      <c r="AX4360" s="13" t="s">
        <v>84</v>
      </c>
      <c r="AY4360" s="260" t="s">
        <v>251</v>
      </c>
    </row>
    <row r="4361" s="13" customFormat="1">
      <c r="A4361" s="13"/>
      <c r="B4361" s="249"/>
      <c r="C4361" s="250"/>
      <c r="D4361" s="251" t="s">
        <v>260</v>
      </c>
      <c r="E4361" s="252" t="s">
        <v>1</v>
      </c>
      <c r="F4361" s="253" t="s">
        <v>3430</v>
      </c>
      <c r="G4361" s="250"/>
      <c r="H4361" s="254">
        <v>3.6400000000000001</v>
      </c>
      <c r="I4361" s="255"/>
      <c r="J4361" s="250"/>
      <c r="K4361" s="250"/>
      <c r="L4361" s="256"/>
      <c r="M4361" s="257"/>
      <c r="N4361" s="258"/>
      <c r="O4361" s="258"/>
      <c r="P4361" s="258"/>
      <c r="Q4361" s="258"/>
      <c r="R4361" s="258"/>
      <c r="S4361" s="258"/>
      <c r="T4361" s="25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60" t="s">
        <v>260</v>
      </c>
      <c r="AU4361" s="260" t="s">
        <v>93</v>
      </c>
      <c r="AV4361" s="13" t="s">
        <v>93</v>
      </c>
      <c r="AW4361" s="13" t="s">
        <v>40</v>
      </c>
      <c r="AX4361" s="13" t="s">
        <v>84</v>
      </c>
      <c r="AY4361" s="260" t="s">
        <v>251</v>
      </c>
    </row>
    <row r="4362" s="13" customFormat="1">
      <c r="A4362" s="13"/>
      <c r="B4362" s="249"/>
      <c r="C4362" s="250"/>
      <c r="D4362" s="251" t="s">
        <v>260</v>
      </c>
      <c r="E4362" s="252" t="s">
        <v>1</v>
      </c>
      <c r="F4362" s="253" t="s">
        <v>3431</v>
      </c>
      <c r="G4362" s="250"/>
      <c r="H4362" s="254">
        <v>3.6400000000000001</v>
      </c>
      <c r="I4362" s="255"/>
      <c r="J4362" s="250"/>
      <c r="K4362" s="250"/>
      <c r="L4362" s="256"/>
      <c r="M4362" s="257"/>
      <c r="N4362" s="258"/>
      <c r="O4362" s="258"/>
      <c r="P4362" s="258"/>
      <c r="Q4362" s="258"/>
      <c r="R4362" s="258"/>
      <c r="S4362" s="258"/>
      <c r="T4362" s="25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60" t="s">
        <v>260</v>
      </c>
      <c r="AU4362" s="260" t="s">
        <v>93</v>
      </c>
      <c r="AV4362" s="13" t="s">
        <v>93</v>
      </c>
      <c r="AW4362" s="13" t="s">
        <v>40</v>
      </c>
      <c r="AX4362" s="13" t="s">
        <v>84</v>
      </c>
      <c r="AY4362" s="260" t="s">
        <v>251</v>
      </c>
    </row>
    <row r="4363" s="13" customFormat="1">
      <c r="A4363" s="13"/>
      <c r="B4363" s="249"/>
      <c r="C4363" s="250"/>
      <c r="D4363" s="251" t="s">
        <v>260</v>
      </c>
      <c r="E4363" s="252" t="s">
        <v>1</v>
      </c>
      <c r="F4363" s="253" t="s">
        <v>3432</v>
      </c>
      <c r="G4363" s="250"/>
      <c r="H4363" s="254">
        <v>3.6400000000000001</v>
      </c>
      <c r="I4363" s="255"/>
      <c r="J4363" s="250"/>
      <c r="K4363" s="250"/>
      <c r="L4363" s="256"/>
      <c r="M4363" s="257"/>
      <c r="N4363" s="258"/>
      <c r="O4363" s="258"/>
      <c r="P4363" s="258"/>
      <c r="Q4363" s="258"/>
      <c r="R4363" s="258"/>
      <c r="S4363" s="258"/>
      <c r="T4363" s="259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60" t="s">
        <v>260</v>
      </c>
      <c r="AU4363" s="260" t="s">
        <v>93</v>
      </c>
      <c r="AV4363" s="13" t="s">
        <v>93</v>
      </c>
      <c r="AW4363" s="13" t="s">
        <v>40</v>
      </c>
      <c r="AX4363" s="13" t="s">
        <v>84</v>
      </c>
      <c r="AY4363" s="260" t="s">
        <v>251</v>
      </c>
    </row>
    <row r="4364" s="13" customFormat="1">
      <c r="A4364" s="13"/>
      <c r="B4364" s="249"/>
      <c r="C4364" s="250"/>
      <c r="D4364" s="251" t="s">
        <v>260</v>
      </c>
      <c r="E4364" s="252" t="s">
        <v>1</v>
      </c>
      <c r="F4364" s="253" t="s">
        <v>3433</v>
      </c>
      <c r="G4364" s="250"/>
      <c r="H4364" s="254">
        <v>3.6400000000000001</v>
      </c>
      <c r="I4364" s="255"/>
      <c r="J4364" s="250"/>
      <c r="K4364" s="250"/>
      <c r="L4364" s="256"/>
      <c r="M4364" s="257"/>
      <c r="N4364" s="258"/>
      <c r="O4364" s="258"/>
      <c r="P4364" s="258"/>
      <c r="Q4364" s="258"/>
      <c r="R4364" s="258"/>
      <c r="S4364" s="258"/>
      <c r="T4364" s="25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60" t="s">
        <v>260</v>
      </c>
      <c r="AU4364" s="260" t="s">
        <v>93</v>
      </c>
      <c r="AV4364" s="13" t="s">
        <v>93</v>
      </c>
      <c r="AW4364" s="13" t="s">
        <v>40</v>
      </c>
      <c r="AX4364" s="13" t="s">
        <v>84</v>
      </c>
      <c r="AY4364" s="260" t="s">
        <v>251</v>
      </c>
    </row>
    <row r="4365" s="13" customFormat="1">
      <c r="A4365" s="13"/>
      <c r="B4365" s="249"/>
      <c r="C4365" s="250"/>
      <c r="D4365" s="251" t="s">
        <v>260</v>
      </c>
      <c r="E4365" s="252" t="s">
        <v>1</v>
      </c>
      <c r="F4365" s="253" t="s">
        <v>3434</v>
      </c>
      <c r="G4365" s="250"/>
      <c r="H4365" s="254">
        <v>3.6400000000000001</v>
      </c>
      <c r="I4365" s="255"/>
      <c r="J4365" s="250"/>
      <c r="K4365" s="250"/>
      <c r="L4365" s="256"/>
      <c r="M4365" s="257"/>
      <c r="N4365" s="258"/>
      <c r="O4365" s="258"/>
      <c r="P4365" s="258"/>
      <c r="Q4365" s="258"/>
      <c r="R4365" s="258"/>
      <c r="S4365" s="258"/>
      <c r="T4365" s="25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60" t="s">
        <v>260</v>
      </c>
      <c r="AU4365" s="260" t="s">
        <v>93</v>
      </c>
      <c r="AV4365" s="13" t="s">
        <v>93</v>
      </c>
      <c r="AW4365" s="13" t="s">
        <v>40</v>
      </c>
      <c r="AX4365" s="13" t="s">
        <v>84</v>
      </c>
      <c r="AY4365" s="260" t="s">
        <v>251</v>
      </c>
    </row>
    <row r="4366" s="16" customFormat="1">
      <c r="A4366" s="16"/>
      <c r="B4366" s="283"/>
      <c r="C4366" s="284"/>
      <c r="D4366" s="251" t="s">
        <v>260</v>
      </c>
      <c r="E4366" s="285" t="s">
        <v>1</v>
      </c>
      <c r="F4366" s="286" t="s">
        <v>329</v>
      </c>
      <c r="G4366" s="284"/>
      <c r="H4366" s="287">
        <v>75.549999999999997</v>
      </c>
      <c r="I4366" s="288"/>
      <c r="J4366" s="284"/>
      <c r="K4366" s="284"/>
      <c r="L4366" s="289"/>
      <c r="M4366" s="290"/>
      <c r="N4366" s="291"/>
      <c r="O4366" s="291"/>
      <c r="P4366" s="291"/>
      <c r="Q4366" s="291"/>
      <c r="R4366" s="291"/>
      <c r="S4366" s="291"/>
      <c r="T4366" s="292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93" t="s">
        <v>260</v>
      </c>
      <c r="AU4366" s="293" t="s">
        <v>93</v>
      </c>
      <c r="AV4366" s="16" t="s">
        <v>273</v>
      </c>
      <c r="AW4366" s="16" t="s">
        <v>40</v>
      </c>
      <c r="AX4366" s="16" t="s">
        <v>84</v>
      </c>
      <c r="AY4366" s="293" t="s">
        <v>251</v>
      </c>
    </row>
    <row r="4367" s="15" customFormat="1">
      <c r="A4367" s="15"/>
      <c r="B4367" s="272"/>
      <c r="C4367" s="273"/>
      <c r="D4367" s="251" t="s">
        <v>260</v>
      </c>
      <c r="E4367" s="274" t="s">
        <v>1</v>
      </c>
      <c r="F4367" s="275" t="s">
        <v>631</v>
      </c>
      <c r="G4367" s="273"/>
      <c r="H4367" s="274" t="s">
        <v>1</v>
      </c>
      <c r="I4367" s="276"/>
      <c r="J4367" s="273"/>
      <c r="K4367" s="273"/>
      <c r="L4367" s="277"/>
      <c r="M4367" s="278"/>
      <c r="N4367" s="279"/>
      <c r="O4367" s="279"/>
      <c r="P4367" s="279"/>
      <c r="Q4367" s="279"/>
      <c r="R4367" s="279"/>
      <c r="S4367" s="279"/>
      <c r="T4367" s="280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81" t="s">
        <v>260</v>
      </c>
      <c r="AU4367" s="281" t="s">
        <v>93</v>
      </c>
      <c r="AV4367" s="15" t="s">
        <v>91</v>
      </c>
      <c r="AW4367" s="15" t="s">
        <v>40</v>
      </c>
      <c r="AX4367" s="15" t="s">
        <v>84</v>
      </c>
      <c r="AY4367" s="281" t="s">
        <v>251</v>
      </c>
    </row>
    <row r="4368" s="13" customFormat="1">
      <c r="A4368" s="13"/>
      <c r="B4368" s="249"/>
      <c r="C4368" s="250"/>
      <c r="D4368" s="251" t="s">
        <v>260</v>
      </c>
      <c r="E4368" s="252" t="s">
        <v>1</v>
      </c>
      <c r="F4368" s="253" t="s">
        <v>3435</v>
      </c>
      <c r="G4368" s="250"/>
      <c r="H4368" s="254">
        <v>3.6400000000000001</v>
      </c>
      <c r="I4368" s="255"/>
      <c r="J4368" s="250"/>
      <c r="K4368" s="250"/>
      <c r="L4368" s="256"/>
      <c r="M4368" s="257"/>
      <c r="N4368" s="258"/>
      <c r="O4368" s="258"/>
      <c r="P4368" s="258"/>
      <c r="Q4368" s="258"/>
      <c r="R4368" s="258"/>
      <c r="S4368" s="258"/>
      <c r="T4368" s="25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60" t="s">
        <v>260</v>
      </c>
      <c r="AU4368" s="260" t="s">
        <v>93</v>
      </c>
      <c r="AV4368" s="13" t="s">
        <v>93</v>
      </c>
      <c r="AW4368" s="13" t="s">
        <v>40</v>
      </c>
      <c r="AX4368" s="13" t="s">
        <v>84</v>
      </c>
      <c r="AY4368" s="260" t="s">
        <v>251</v>
      </c>
    </row>
    <row r="4369" s="13" customFormat="1">
      <c r="A4369" s="13"/>
      <c r="B4369" s="249"/>
      <c r="C4369" s="250"/>
      <c r="D4369" s="251" t="s">
        <v>260</v>
      </c>
      <c r="E4369" s="252" t="s">
        <v>1</v>
      </c>
      <c r="F4369" s="253" t="s">
        <v>3436</v>
      </c>
      <c r="G4369" s="250"/>
      <c r="H4369" s="254">
        <v>3.6400000000000001</v>
      </c>
      <c r="I4369" s="255"/>
      <c r="J4369" s="250"/>
      <c r="K4369" s="250"/>
      <c r="L4369" s="256"/>
      <c r="M4369" s="257"/>
      <c r="N4369" s="258"/>
      <c r="O4369" s="258"/>
      <c r="P4369" s="258"/>
      <c r="Q4369" s="258"/>
      <c r="R4369" s="258"/>
      <c r="S4369" s="258"/>
      <c r="T4369" s="25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60" t="s">
        <v>260</v>
      </c>
      <c r="AU4369" s="260" t="s">
        <v>93</v>
      </c>
      <c r="AV4369" s="13" t="s">
        <v>93</v>
      </c>
      <c r="AW4369" s="13" t="s">
        <v>40</v>
      </c>
      <c r="AX4369" s="13" t="s">
        <v>84</v>
      </c>
      <c r="AY4369" s="260" t="s">
        <v>251</v>
      </c>
    </row>
    <row r="4370" s="13" customFormat="1">
      <c r="A4370" s="13"/>
      <c r="B4370" s="249"/>
      <c r="C4370" s="250"/>
      <c r="D4370" s="251" t="s">
        <v>260</v>
      </c>
      <c r="E4370" s="252" t="s">
        <v>1</v>
      </c>
      <c r="F4370" s="253" t="s">
        <v>3437</v>
      </c>
      <c r="G4370" s="250"/>
      <c r="H4370" s="254">
        <v>3.6400000000000001</v>
      </c>
      <c r="I4370" s="255"/>
      <c r="J4370" s="250"/>
      <c r="K4370" s="250"/>
      <c r="L4370" s="256"/>
      <c r="M4370" s="257"/>
      <c r="N4370" s="258"/>
      <c r="O4370" s="258"/>
      <c r="P4370" s="258"/>
      <c r="Q4370" s="258"/>
      <c r="R4370" s="258"/>
      <c r="S4370" s="258"/>
      <c r="T4370" s="25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60" t="s">
        <v>260</v>
      </c>
      <c r="AU4370" s="260" t="s">
        <v>93</v>
      </c>
      <c r="AV4370" s="13" t="s">
        <v>93</v>
      </c>
      <c r="AW4370" s="13" t="s">
        <v>40</v>
      </c>
      <c r="AX4370" s="13" t="s">
        <v>84</v>
      </c>
      <c r="AY4370" s="260" t="s">
        <v>251</v>
      </c>
    </row>
    <row r="4371" s="13" customFormat="1">
      <c r="A4371" s="13"/>
      <c r="B4371" s="249"/>
      <c r="C4371" s="250"/>
      <c r="D4371" s="251" t="s">
        <v>260</v>
      </c>
      <c r="E4371" s="252" t="s">
        <v>1</v>
      </c>
      <c r="F4371" s="253" t="s">
        <v>3438</v>
      </c>
      <c r="G4371" s="250"/>
      <c r="H4371" s="254">
        <v>3.6400000000000001</v>
      </c>
      <c r="I4371" s="255"/>
      <c r="J4371" s="250"/>
      <c r="K4371" s="250"/>
      <c r="L4371" s="256"/>
      <c r="M4371" s="257"/>
      <c r="N4371" s="258"/>
      <c r="O4371" s="258"/>
      <c r="P4371" s="258"/>
      <c r="Q4371" s="258"/>
      <c r="R4371" s="258"/>
      <c r="S4371" s="258"/>
      <c r="T4371" s="25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60" t="s">
        <v>260</v>
      </c>
      <c r="AU4371" s="260" t="s">
        <v>93</v>
      </c>
      <c r="AV4371" s="13" t="s">
        <v>93</v>
      </c>
      <c r="AW4371" s="13" t="s">
        <v>40</v>
      </c>
      <c r="AX4371" s="13" t="s">
        <v>84</v>
      </c>
      <c r="AY4371" s="260" t="s">
        <v>251</v>
      </c>
    </row>
    <row r="4372" s="13" customFormat="1">
      <c r="A4372" s="13"/>
      <c r="B4372" s="249"/>
      <c r="C4372" s="250"/>
      <c r="D4372" s="251" t="s">
        <v>260</v>
      </c>
      <c r="E4372" s="252" t="s">
        <v>1</v>
      </c>
      <c r="F4372" s="253" t="s">
        <v>3439</v>
      </c>
      <c r="G4372" s="250"/>
      <c r="H4372" s="254">
        <v>3.6400000000000001</v>
      </c>
      <c r="I4372" s="255"/>
      <c r="J4372" s="250"/>
      <c r="K4372" s="250"/>
      <c r="L4372" s="256"/>
      <c r="M4372" s="257"/>
      <c r="N4372" s="258"/>
      <c r="O4372" s="258"/>
      <c r="P4372" s="258"/>
      <c r="Q4372" s="258"/>
      <c r="R4372" s="258"/>
      <c r="S4372" s="258"/>
      <c r="T4372" s="25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60" t="s">
        <v>260</v>
      </c>
      <c r="AU4372" s="260" t="s">
        <v>93</v>
      </c>
      <c r="AV4372" s="13" t="s">
        <v>93</v>
      </c>
      <c r="AW4372" s="13" t="s">
        <v>40</v>
      </c>
      <c r="AX4372" s="13" t="s">
        <v>84</v>
      </c>
      <c r="AY4372" s="260" t="s">
        <v>251</v>
      </c>
    </row>
    <row r="4373" s="13" customFormat="1">
      <c r="A4373" s="13"/>
      <c r="B4373" s="249"/>
      <c r="C4373" s="250"/>
      <c r="D4373" s="251" t="s">
        <v>260</v>
      </c>
      <c r="E4373" s="252" t="s">
        <v>1</v>
      </c>
      <c r="F4373" s="253" t="s">
        <v>3440</v>
      </c>
      <c r="G4373" s="250"/>
      <c r="H4373" s="254">
        <v>3.6400000000000001</v>
      </c>
      <c r="I4373" s="255"/>
      <c r="J4373" s="250"/>
      <c r="K4373" s="250"/>
      <c r="L4373" s="256"/>
      <c r="M4373" s="257"/>
      <c r="N4373" s="258"/>
      <c r="O4373" s="258"/>
      <c r="P4373" s="258"/>
      <c r="Q4373" s="258"/>
      <c r="R4373" s="258"/>
      <c r="S4373" s="258"/>
      <c r="T4373" s="25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60" t="s">
        <v>260</v>
      </c>
      <c r="AU4373" s="260" t="s">
        <v>93</v>
      </c>
      <c r="AV4373" s="13" t="s">
        <v>93</v>
      </c>
      <c r="AW4373" s="13" t="s">
        <v>40</v>
      </c>
      <c r="AX4373" s="13" t="s">
        <v>84</v>
      </c>
      <c r="AY4373" s="260" t="s">
        <v>251</v>
      </c>
    </row>
    <row r="4374" s="13" customFormat="1">
      <c r="A4374" s="13"/>
      <c r="B4374" s="249"/>
      <c r="C4374" s="250"/>
      <c r="D4374" s="251" t="s">
        <v>260</v>
      </c>
      <c r="E4374" s="252" t="s">
        <v>1</v>
      </c>
      <c r="F4374" s="253" t="s">
        <v>3441</v>
      </c>
      <c r="G4374" s="250"/>
      <c r="H4374" s="254">
        <v>3.6400000000000001</v>
      </c>
      <c r="I4374" s="255"/>
      <c r="J4374" s="250"/>
      <c r="K4374" s="250"/>
      <c r="L4374" s="256"/>
      <c r="M4374" s="257"/>
      <c r="N4374" s="258"/>
      <c r="O4374" s="258"/>
      <c r="P4374" s="258"/>
      <c r="Q4374" s="258"/>
      <c r="R4374" s="258"/>
      <c r="S4374" s="258"/>
      <c r="T4374" s="25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60" t="s">
        <v>260</v>
      </c>
      <c r="AU4374" s="260" t="s">
        <v>93</v>
      </c>
      <c r="AV4374" s="13" t="s">
        <v>93</v>
      </c>
      <c r="AW4374" s="13" t="s">
        <v>40</v>
      </c>
      <c r="AX4374" s="13" t="s">
        <v>84</v>
      </c>
      <c r="AY4374" s="260" t="s">
        <v>251</v>
      </c>
    </row>
    <row r="4375" s="13" customFormat="1">
      <c r="A4375" s="13"/>
      <c r="B4375" s="249"/>
      <c r="C4375" s="250"/>
      <c r="D4375" s="251" t="s">
        <v>260</v>
      </c>
      <c r="E4375" s="252" t="s">
        <v>1</v>
      </c>
      <c r="F4375" s="253" t="s">
        <v>3442</v>
      </c>
      <c r="G4375" s="250"/>
      <c r="H4375" s="254">
        <v>3.6400000000000001</v>
      </c>
      <c r="I4375" s="255"/>
      <c r="J4375" s="250"/>
      <c r="K4375" s="250"/>
      <c r="L4375" s="256"/>
      <c r="M4375" s="257"/>
      <c r="N4375" s="258"/>
      <c r="O4375" s="258"/>
      <c r="P4375" s="258"/>
      <c r="Q4375" s="258"/>
      <c r="R4375" s="258"/>
      <c r="S4375" s="258"/>
      <c r="T4375" s="25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60" t="s">
        <v>260</v>
      </c>
      <c r="AU4375" s="260" t="s">
        <v>93</v>
      </c>
      <c r="AV4375" s="13" t="s">
        <v>93</v>
      </c>
      <c r="AW4375" s="13" t="s">
        <v>40</v>
      </c>
      <c r="AX4375" s="13" t="s">
        <v>84</v>
      </c>
      <c r="AY4375" s="260" t="s">
        <v>251</v>
      </c>
    </row>
    <row r="4376" s="13" customFormat="1">
      <c r="A4376" s="13"/>
      <c r="B4376" s="249"/>
      <c r="C4376" s="250"/>
      <c r="D4376" s="251" t="s">
        <v>260</v>
      </c>
      <c r="E4376" s="252" t="s">
        <v>1</v>
      </c>
      <c r="F4376" s="253" t="s">
        <v>3443</v>
      </c>
      <c r="G4376" s="250"/>
      <c r="H4376" s="254">
        <v>3.6400000000000001</v>
      </c>
      <c r="I4376" s="255"/>
      <c r="J4376" s="250"/>
      <c r="K4376" s="250"/>
      <c r="L4376" s="256"/>
      <c r="M4376" s="257"/>
      <c r="N4376" s="258"/>
      <c r="O4376" s="258"/>
      <c r="P4376" s="258"/>
      <c r="Q4376" s="258"/>
      <c r="R4376" s="258"/>
      <c r="S4376" s="258"/>
      <c r="T4376" s="25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60" t="s">
        <v>260</v>
      </c>
      <c r="AU4376" s="260" t="s">
        <v>93</v>
      </c>
      <c r="AV4376" s="13" t="s">
        <v>93</v>
      </c>
      <c r="AW4376" s="13" t="s">
        <v>40</v>
      </c>
      <c r="AX4376" s="13" t="s">
        <v>84</v>
      </c>
      <c r="AY4376" s="260" t="s">
        <v>251</v>
      </c>
    </row>
    <row r="4377" s="13" customFormat="1">
      <c r="A4377" s="13"/>
      <c r="B4377" s="249"/>
      <c r="C4377" s="250"/>
      <c r="D4377" s="251" t="s">
        <v>260</v>
      </c>
      <c r="E4377" s="252" t="s">
        <v>1</v>
      </c>
      <c r="F4377" s="253" t="s">
        <v>3444</v>
      </c>
      <c r="G4377" s="250"/>
      <c r="H4377" s="254">
        <v>3.6400000000000001</v>
      </c>
      <c r="I4377" s="255"/>
      <c r="J4377" s="250"/>
      <c r="K4377" s="250"/>
      <c r="L4377" s="256"/>
      <c r="M4377" s="257"/>
      <c r="N4377" s="258"/>
      <c r="O4377" s="258"/>
      <c r="P4377" s="258"/>
      <c r="Q4377" s="258"/>
      <c r="R4377" s="258"/>
      <c r="S4377" s="258"/>
      <c r="T4377" s="25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60" t="s">
        <v>260</v>
      </c>
      <c r="AU4377" s="260" t="s">
        <v>93</v>
      </c>
      <c r="AV4377" s="13" t="s">
        <v>93</v>
      </c>
      <c r="AW4377" s="13" t="s">
        <v>40</v>
      </c>
      <c r="AX4377" s="13" t="s">
        <v>84</v>
      </c>
      <c r="AY4377" s="260" t="s">
        <v>251</v>
      </c>
    </row>
    <row r="4378" s="13" customFormat="1">
      <c r="A4378" s="13"/>
      <c r="B4378" s="249"/>
      <c r="C4378" s="250"/>
      <c r="D4378" s="251" t="s">
        <v>260</v>
      </c>
      <c r="E4378" s="252" t="s">
        <v>1</v>
      </c>
      <c r="F4378" s="253" t="s">
        <v>3445</v>
      </c>
      <c r="G4378" s="250"/>
      <c r="H4378" s="254">
        <v>3.6400000000000001</v>
      </c>
      <c r="I4378" s="255"/>
      <c r="J4378" s="250"/>
      <c r="K4378" s="250"/>
      <c r="L4378" s="256"/>
      <c r="M4378" s="257"/>
      <c r="N4378" s="258"/>
      <c r="O4378" s="258"/>
      <c r="P4378" s="258"/>
      <c r="Q4378" s="258"/>
      <c r="R4378" s="258"/>
      <c r="S4378" s="258"/>
      <c r="T4378" s="25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60" t="s">
        <v>260</v>
      </c>
      <c r="AU4378" s="260" t="s">
        <v>93</v>
      </c>
      <c r="AV4378" s="13" t="s">
        <v>93</v>
      </c>
      <c r="AW4378" s="13" t="s">
        <v>40</v>
      </c>
      <c r="AX4378" s="13" t="s">
        <v>84</v>
      </c>
      <c r="AY4378" s="260" t="s">
        <v>251</v>
      </c>
    </row>
    <row r="4379" s="13" customFormat="1">
      <c r="A4379" s="13"/>
      <c r="B4379" s="249"/>
      <c r="C4379" s="250"/>
      <c r="D4379" s="251" t="s">
        <v>260</v>
      </c>
      <c r="E4379" s="252" t="s">
        <v>1</v>
      </c>
      <c r="F4379" s="253" t="s">
        <v>3446</v>
      </c>
      <c r="G4379" s="250"/>
      <c r="H4379" s="254">
        <v>6.3899999999999997</v>
      </c>
      <c r="I4379" s="255"/>
      <c r="J4379" s="250"/>
      <c r="K4379" s="250"/>
      <c r="L4379" s="256"/>
      <c r="M4379" s="257"/>
      <c r="N4379" s="258"/>
      <c r="O4379" s="258"/>
      <c r="P4379" s="258"/>
      <c r="Q4379" s="258"/>
      <c r="R4379" s="258"/>
      <c r="S4379" s="258"/>
      <c r="T4379" s="25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60" t="s">
        <v>260</v>
      </c>
      <c r="AU4379" s="260" t="s">
        <v>93</v>
      </c>
      <c r="AV4379" s="13" t="s">
        <v>93</v>
      </c>
      <c r="AW4379" s="13" t="s">
        <v>40</v>
      </c>
      <c r="AX4379" s="13" t="s">
        <v>84</v>
      </c>
      <c r="AY4379" s="260" t="s">
        <v>251</v>
      </c>
    </row>
    <row r="4380" s="13" customFormat="1">
      <c r="A4380" s="13"/>
      <c r="B4380" s="249"/>
      <c r="C4380" s="250"/>
      <c r="D4380" s="251" t="s">
        <v>260</v>
      </c>
      <c r="E4380" s="252" t="s">
        <v>1</v>
      </c>
      <c r="F4380" s="253" t="s">
        <v>3447</v>
      </c>
      <c r="G4380" s="250"/>
      <c r="H4380" s="254">
        <v>3.6400000000000001</v>
      </c>
      <c r="I4380" s="255"/>
      <c r="J4380" s="250"/>
      <c r="K4380" s="250"/>
      <c r="L4380" s="256"/>
      <c r="M4380" s="257"/>
      <c r="N4380" s="258"/>
      <c r="O4380" s="258"/>
      <c r="P4380" s="258"/>
      <c r="Q4380" s="258"/>
      <c r="R4380" s="258"/>
      <c r="S4380" s="258"/>
      <c r="T4380" s="25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60" t="s">
        <v>260</v>
      </c>
      <c r="AU4380" s="260" t="s">
        <v>93</v>
      </c>
      <c r="AV4380" s="13" t="s">
        <v>93</v>
      </c>
      <c r="AW4380" s="13" t="s">
        <v>40</v>
      </c>
      <c r="AX4380" s="13" t="s">
        <v>84</v>
      </c>
      <c r="AY4380" s="260" t="s">
        <v>251</v>
      </c>
    </row>
    <row r="4381" s="13" customFormat="1">
      <c r="A4381" s="13"/>
      <c r="B4381" s="249"/>
      <c r="C4381" s="250"/>
      <c r="D4381" s="251" t="s">
        <v>260</v>
      </c>
      <c r="E4381" s="252" t="s">
        <v>1</v>
      </c>
      <c r="F4381" s="253" t="s">
        <v>3448</v>
      </c>
      <c r="G4381" s="250"/>
      <c r="H4381" s="254">
        <v>3.6400000000000001</v>
      </c>
      <c r="I4381" s="255"/>
      <c r="J4381" s="250"/>
      <c r="K4381" s="250"/>
      <c r="L4381" s="256"/>
      <c r="M4381" s="257"/>
      <c r="N4381" s="258"/>
      <c r="O4381" s="258"/>
      <c r="P4381" s="258"/>
      <c r="Q4381" s="258"/>
      <c r="R4381" s="258"/>
      <c r="S4381" s="258"/>
      <c r="T4381" s="25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60" t="s">
        <v>260</v>
      </c>
      <c r="AU4381" s="260" t="s">
        <v>93</v>
      </c>
      <c r="AV4381" s="13" t="s">
        <v>93</v>
      </c>
      <c r="AW4381" s="13" t="s">
        <v>40</v>
      </c>
      <c r="AX4381" s="13" t="s">
        <v>84</v>
      </c>
      <c r="AY4381" s="260" t="s">
        <v>251</v>
      </c>
    </row>
    <row r="4382" s="13" customFormat="1">
      <c r="A4382" s="13"/>
      <c r="B4382" s="249"/>
      <c r="C4382" s="250"/>
      <c r="D4382" s="251" t="s">
        <v>260</v>
      </c>
      <c r="E4382" s="252" t="s">
        <v>1</v>
      </c>
      <c r="F4382" s="253" t="s">
        <v>3449</v>
      </c>
      <c r="G4382" s="250"/>
      <c r="H4382" s="254">
        <v>3.6400000000000001</v>
      </c>
      <c r="I4382" s="255"/>
      <c r="J4382" s="250"/>
      <c r="K4382" s="250"/>
      <c r="L4382" s="256"/>
      <c r="M4382" s="257"/>
      <c r="N4382" s="258"/>
      <c r="O4382" s="258"/>
      <c r="P4382" s="258"/>
      <c r="Q4382" s="258"/>
      <c r="R4382" s="258"/>
      <c r="S4382" s="258"/>
      <c r="T4382" s="25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60" t="s">
        <v>260</v>
      </c>
      <c r="AU4382" s="260" t="s">
        <v>93</v>
      </c>
      <c r="AV4382" s="13" t="s">
        <v>93</v>
      </c>
      <c r="AW4382" s="13" t="s">
        <v>40</v>
      </c>
      <c r="AX4382" s="13" t="s">
        <v>84</v>
      </c>
      <c r="AY4382" s="260" t="s">
        <v>251</v>
      </c>
    </row>
    <row r="4383" s="13" customFormat="1">
      <c r="A4383" s="13"/>
      <c r="B4383" s="249"/>
      <c r="C4383" s="250"/>
      <c r="D4383" s="251" t="s">
        <v>260</v>
      </c>
      <c r="E4383" s="252" t="s">
        <v>1</v>
      </c>
      <c r="F4383" s="253" t="s">
        <v>3450</v>
      </c>
      <c r="G4383" s="250"/>
      <c r="H4383" s="254">
        <v>3.6400000000000001</v>
      </c>
      <c r="I4383" s="255"/>
      <c r="J4383" s="250"/>
      <c r="K4383" s="250"/>
      <c r="L4383" s="256"/>
      <c r="M4383" s="257"/>
      <c r="N4383" s="258"/>
      <c r="O4383" s="258"/>
      <c r="P4383" s="258"/>
      <c r="Q4383" s="258"/>
      <c r="R4383" s="258"/>
      <c r="S4383" s="258"/>
      <c r="T4383" s="25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60" t="s">
        <v>260</v>
      </c>
      <c r="AU4383" s="260" t="s">
        <v>93</v>
      </c>
      <c r="AV4383" s="13" t="s">
        <v>93</v>
      </c>
      <c r="AW4383" s="13" t="s">
        <v>40</v>
      </c>
      <c r="AX4383" s="13" t="s">
        <v>84</v>
      </c>
      <c r="AY4383" s="260" t="s">
        <v>251</v>
      </c>
    </row>
    <row r="4384" s="13" customFormat="1">
      <c r="A4384" s="13"/>
      <c r="B4384" s="249"/>
      <c r="C4384" s="250"/>
      <c r="D4384" s="251" t="s">
        <v>260</v>
      </c>
      <c r="E4384" s="252" t="s">
        <v>1</v>
      </c>
      <c r="F4384" s="253" t="s">
        <v>3451</v>
      </c>
      <c r="G4384" s="250"/>
      <c r="H4384" s="254">
        <v>3.6400000000000001</v>
      </c>
      <c r="I4384" s="255"/>
      <c r="J4384" s="250"/>
      <c r="K4384" s="250"/>
      <c r="L4384" s="256"/>
      <c r="M4384" s="257"/>
      <c r="N4384" s="258"/>
      <c r="O4384" s="258"/>
      <c r="P4384" s="258"/>
      <c r="Q4384" s="258"/>
      <c r="R4384" s="258"/>
      <c r="S4384" s="258"/>
      <c r="T4384" s="25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60" t="s">
        <v>260</v>
      </c>
      <c r="AU4384" s="260" t="s">
        <v>93</v>
      </c>
      <c r="AV4384" s="13" t="s">
        <v>93</v>
      </c>
      <c r="AW4384" s="13" t="s">
        <v>40</v>
      </c>
      <c r="AX4384" s="13" t="s">
        <v>84</v>
      </c>
      <c r="AY4384" s="260" t="s">
        <v>251</v>
      </c>
    </row>
    <row r="4385" s="13" customFormat="1">
      <c r="A4385" s="13"/>
      <c r="B4385" s="249"/>
      <c r="C4385" s="250"/>
      <c r="D4385" s="251" t="s">
        <v>260</v>
      </c>
      <c r="E4385" s="252" t="s">
        <v>1</v>
      </c>
      <c r="F4385" s="253" t="s">
        <v>3452</v>
      </c>
      <c r="G4385" s="250"/>
      <c r="H4385" s="254">
        <v>3.6400000000000001</v>
      </c>
      <c r="I4385" s="255"/>
      <c r="J4385" s="250"/>
      <c r="K4385" s="250"/>
      <c r="L4385" s="256"/>
      <c r="M4385" s="257"/>
      <c r="N4385" s="258"/>
      <c r="O4385" s="258"/>
      <c r="P4385" s="258"/>
      <c r="Q4385" s="258"/>
      <c r="R4385" s="258"/>
      <c r="S4385" s="258"/>
      <c r="T4385" s="25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60" t="s">
        <v>260</v>
      </c>
      <c r="AU4385" s="260" t="s">
        <v>93</v>
      </c>
      <c r="AV4385" s="13" t="s">
        <v>93</v>
      </c>
      <c r="AW4385" s="13" t="s">
        <v>40</v>
      </c>
      <c r="AX4385" s="13" t="s">
        <v>84</v>
      </c>
      <c r="AY4385" s="260" t="s">
        <v>251</v>
      </c>
    </row>
    <row r="4386" s="13" customFormat="1">
      <c r="A4386" s="13"/>
      <c r="B4386" s="249"/>
      <c r="C4386" s="250"/>
      <c r="D4386" s="251" t="s">
        <v>260</v>
      </c>
      <c r="E4386" s="252" t="s">
        <v>1</v>
      </c>
      <c r="F4386" s="253" t="s">
        <v>3453</v>
      </c>
      <c r="G4386" s="250"/>
      <c r="H4386" s="254">
        <v>3.6400000000000001</v>
      </c>
      <c r="I4386" s="255"/>
      <c r="J4386" s="250"/>
      <c r="K4386" s="250"/>
      <c r="L4386" s="256"/>
      <c r="M4386" s="257"/>
      <c r="N4386" s="258"/>
      <c r="O4386" s="258"/>
      <c r="P4386" s="258"/>
      <c r="Q4386" s="258"/>
      <c r="R4386" s="258"/>
      <c r="S4386" s="258"/>
      <c r="T4386" s="25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60" t="s">
        <v>260</v>
      </c>
      <c r="AU4386" s="260" t="s">
        <v>93</v>
      </c>
      <c r="AV4386" s="13" t="s">
        <v>93</v>
      </c>
      <c r="AW4386" s="13" t="s">
        <v>40</v>
      </c>
      <c r="AX4386" s="13" t="s">
        <v>84</v>
      </c>
      <c r="AY4386" s="260" t="s">
        <v>251</v>
      </c>
    </row>
    <row r="4387" s="13" customFormat="1">
      <c r="A4387" s="13"/>
      <c r="B4387" s="249"/>
      <c r="C4387" s="250"/>
      <c r="D4387" s="251" t="s">
        <v>260</v>
      </c>
      <c r="E4387" s="252" t="s">
        <v>1</v>
      </c>
      <c r="F4387" s="253" t="s">
        <v>3454</v>
      </c>
      <c r="G4387" s="250"/>
      <c r="H4387" s="254">
        <v>3.6400000000000001</v>
      </c>
      <c r="I4387" s="255"/>
      <c r="J4387" s="250"/>
      <c r="K4387" s="250"/>
      <c r="L4387" s="256"/>
      <c r="M4387" s="257"/>
      <c r="N4387" s="258"/>
      <c r="O4387" s="258"/>
      <c r="P4387" s="258"/>
      <c r="Q4387" s="258"/>
      <c r="R4387" s="258"/>
      <c r="S4387" s="258"/>
      <c r="T4387" s="25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60" t="s">
        <v>260</v>
      </c>
      <c r="AU4387" s="260" t="s">
        <v>93</v>
      </c>
      <c r="AV4387" s="13" t="s">
        <v>93</v>
      </c>
      <c r="AW4387" s="13" t="s">
        <v>40</v>
      </c>
      <c r="AX4387" s="13" t="s">
        <v>84</v>
      </c>
      <c r="AY4387" s="260" t="s">
        <v>251</v>
      </c>
    </row>
    <row r="4388" s="16" customFormat="1">
      <c r="A4388" s="16"/>
      <c r="B4388" s="283"/>
      <c r="C4388" s="284"/>
      <c r="D4388" s="251" t="s">
        <v>260</v>
      </c>
      <c r="E4388" s="285" t="s">
        <v>1</v>
      </c>
      <c r="F4388" s="286" t="s">
        <v>329</v>
      </c>
      <c r="G4388" s="284"/>
      <c r="H4388" s="287">
        <v>75.549999999999997</v>
      </c>
      <c r="I4388" s="288"/>
      <c r="J4388" s="284"/>
      <c r="K4388" s="284"/>
      <c r="L4388" s="289"/>
      <c r="M4388" s="290"/>
      <c r="N4388" s="291"/>
      <c r="O4388" s="291"/>
      <c r="P4388" s="291"/>
      <c r="Q4388" s="291"/>
      <c r="R4388" s="291"/>
      <c r="S4388" s="291"/>
      <c r="T4388" s="292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T4388" s="293" t="s">
        <v>260</v>
      </c>
      <c r="AU4388" s="293" t="s">
        <v>93</v>
      </c>
      <c r="AV4388" s="16" t="s">
        <v>273</v>
      </c>
      <c r="AW4388" s="16" t="s">
        <v>40</v>
      </c>
      <c r="AX4388" s="16" t="s">
        <v>84</v>
      </c>
      <c r="AY4388" s="293" t="s">
        <v>251</v>
      </c>
    </row>
    <row r="4389" s="14" customFormat="1">
      <c r="A4389" s="14"/>
      <c r="B4389" s="261"/>
      <c r="C4389" s="262"/>
      <c r="D4389" s="251" t="s">
        <v>260</v>
      </c>
      <c r="E4389" s="263" t="s">
        <v>1</v>
      </c>
      <c r="F4389" s="264" t="s">
        <v>262</v>
      </c>
      <c r="G4389" s="262"/>
      <c r="H4389" s="265">
        <v>377.74999999999898</v>
      </c>
      <c r="I4389" s="266"/>
      <c r="J4389" s="262"/>
      <c r="K4389" s="262"/>
      <c r="L4389" s="267"/>
      <c r="M4389" s="268"/>
      <c r="N4389" s="269"/>
      <c r="O4389" s="269"/>
      <c r="P4389" s="269"/>
      <c r="Q4389" s="269"/>
      <c r="R4389" s="269"/>
      <c r="S4389" s="269"/>
      <c r="T4389" s="270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71" t="s">
        <v>260</v>
      </c>
      <c r="AU4389" s="271" t="s">
        <v>93</v>
      </c>
      <c r="AV4389" s="14" t="s">
        <v>257</v>
      </c>
      <c r="AW4389" s="14" t="s">
        <v>40</v>
      </c>
      <c r="AX4389" s="14" t="s">
        <v>91</v>
      </c>
      <c r="AY4389" s="271" t="s">
        <v>251</v>
      </c>
    </row>
    <row r="4390" s="13" customFormat="1">
      <c r="A4390" s="13"/>
      <c r="B4390" s="249"/>
      <c r="C4390" s="250"/>
      <c r="D4390" s="251" t="s">
        <v>260</v>
      </c>
      <c r="E4390" s="250"/>
      <c r="F4390" s="253" t="s">
        <v>3607</v>
      </c>
      <c r="G4390" s="250"/>
      <c r="H4390" s="254">
        <v>434.41300000000001</v>
      </c>
      <c r="I4390" s="255"/>
      <c r="J4390" s="250"/>
      <c r="K4390" s="250"/>
      <c r="L4390" s="256"/>
      <c r="M4390" s="257"/>
      <c r="N4390" s="258"/>
      <c r="O4390" s="258"/>
      <c r="P4390" s="258"/>
      <c r="Q4390" s="258"/>
      <c r="R4390" s="258"/>
      <c r="S4390" s="258"/>
      <c r="T4390" s="25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60" t="s">
        <v>260</v>
      </c>
      <c r="AU4390" s="260" t="s">
        <v>93</v>
      </c>
      <c r="AV4390" s="13" t="s">
        <v>93</v>
      </c>
      <c r="AW4390" s="13" t="s">
        <v>4</v>
      </c>
      <c r="AX4390" s="13" t="s">
        <v>91</v>
      </c>
      <c r="AY4390" s="260" t="s">
        <v>251</v>
      </c>
    </row>
    <row r="4391" s="2" customFormat="1" ht="24.15" customHeight="1">
      <c r="A4391" s="41"/>
      <c r="B4391" s="42"/>
      <c r="C4391" s="230" t="s">
        <v>3608</v>
      </c>
      <c r="D4391" s="230" t="s">
        <v>253</v>
      </c>
      <c r="E4391" s="231" t="s">
        <v>3609</v>
      </c>
      <c r="F4391" s="232" t="s">
        <v>3610</v>
      </c>
      <c r="G4391" s="233" t="s">
        <v>389</v>
      </c>
      <c r="H4391" s="234">
        <v>394.92000000000002</v>
      </c>
      <c r="I4391" s="235"/>
      <c r="J4391" s="236">
        <f>ROUND(I4391*H4391,2)</f>
        <v>0</v>
      </c>
      <c r="K4391" s="237"/>
      <c r="L4391" s="47"/>
      <c r="M4391" s="238" t="s">
        <v>1</v>
      </c>
      <c r="N4391" s="239" t="s">
        <v>49</v>
      </c>
      <c r="O4391" s="94"/>
      <c r="P4391" s="240">
        <f>O4391*H4391</f>
        <v>0</v>
      </c>
      <c r="Q4391" s="240">
        <v>0.0015</v>
      </c>
      <c r="R4391" s="240">
        <f>Q4391*H4391</f>
        <v>0.59238000000000002</v>
      </c>
      <c r="S4391" s="240">
        <v>0</v>
      </c>
      <c r="T4391" s="241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42" t="s">
        <v>304</v>
      </c>
      <c r="AT4391" s="242" t="s">
        <v>253</v>
      </c>
      <c r="AU4391" s="242" t="s">
        <v>93</v>
      </c>
      <c r="AY4391" s="19" t="s">
        <v>251</v>
      </c>
      <c r="BE4391" s="243">
        <f>IF(N4391="základní",J4391,0)</f>
        <v>0</v>
      </c>
      <c r="BF4391" s="243">
        <f>IF(N4391="snížená",J4391,0)</f>
        <v>0</v>
      </c>
      <c r="BG4391" s="243">
        <f>IF(N4391="zákl. přenesená",J4391,0)</f>
        <v>0</v>
      </c>
      <c r="BH4391" s="243">
        <f>IF(N4391="sníž. přenesená",J4391,0)</f>
        <v>0</v>
      </c>
      <c r="BI4391" s="243">
        <f>IF(N4391="nulová",J4391,0)</f>
        <v>0</v>
      </c>
      <c r="BJ4391" s="19" t="s">
        <v>91</v>
      </c>
      <c r="BK4391" s="243">
        <f>ROUND(I4391*H4391,2)</f>
        <v>0</v>
      </c>
      <c r="BL4391" s="19" t="s">
        <v>304</v>
      </c>
      <c r="BM4391" s="242" t="s">
        <v>3611</v>
      </c>
    </row>
    <row r="4392" s="2" customFormat="1">
      <c r="A4392" s="41"/>
      <c r="B4392" s="42"/>
      <c r="C4392" s="43"/>
      <c r="D4392" s="244" t="s">
        <v>258</v>
      </c>
      <c r="E4392" s="43"/>
      <c r="F4392" s="245" t="s">
        <v>3612</v>
      </c>
      <c r="G4392" s="43"/>
      <c r="H4392" s="43"/>
      <c r="I4392" s="246"/>
      <c r="J4392" s="43"/>
      <c r="K4392" s="43"/>
      <c r="L4392" s="47"/>
      <c r="M4392" s="247"/>
      <c r="N4392" s="248"/>
      <c r="O4392" s="94"/>
      <c r="P4392" s="94"/>
      <c r="Q4392" s="94"/>
      <c r="R4392" s="94"/>
      <c r="S4392" s="94"/>
      <c r="T4392" s="95"/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T4392" s="19" t="s">
        <v>258</v>
      </c>
      <c r="AU4392" s="19" t="s">
        <v>93</v>
      </c>
    </row>
    <row r="4393" s="15" customFormat="1">
      <c r="A4393" s="15"/>
      <c r="B4393" s="272"/>
      <c r="C4393" s="273"/>
      <c r="D4393" s="251" t="s">
        <v>260</v>
      </c>
      <c r="E4393" s="274" t="s">
        <v>1</v>
      </c>
      <c r="F4393" s="275" t="s">
        <v>3354</v>
      </c>
      <c r="G4393" s="273"/>
      <c r="H4393" s="274" t="s">
        <v>1</v>
      </c>
      <c r="I4393" s="276"/>
      <c r="J4393" s="273"/>
      <c r="K4393" s="273"/>
      <c r="L4393" s="277"/>
      <c r="M4393" s="278"/>
      <c r="N4393" s="279"/>
      <c r="O4393" s="279"/>
      <c r="P4393" s="279"/>
      <c r="Q4393" s="279"/>
      <c r="R4393" s="279"/>
      <c r="S4393" s="279"/>
      <c r="T4393" s="280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81" t="s">
        <v>260</v>
      </c>
      <c r="AU4393" s="281" t="s">
        <v>93</v>
      </c>
      <c r="AV4393" s="15" t="s">
        <v>91</v>
      </c>
      <c r="AW4393" s="15" t="s">
        <v>40</v>
      </c>
      <c r="AX4393" s="15" t="s">
        <v>84</v>
      </c>
      <c r="AY4393" s="281" t="s">
        <v>251</v>
      </c>
    </row>
    <row r="4394" s="15" customFormat="1">
      <c r="A4394" s="15"/>
      <c r="B4394" s="272"/>
      <c r="C4394" s="273"/>
      <c r="D4394" s="251" t="s">
        <v>260</v>
      </c>
      <c r="E4394" s="274" t="s">
        <v>1</v>
      </c>
      <c r="F4394" s="275" t="s">
        <v>330</v>
      </c>
      <c r="G4394" s="273"/>
      <c r="H4394" s="274" t="s">
        <v>1</v>
      </c>
      <c r="I4394" s="276"/>
      <c r="J4394" s="273"/>
      <c r="K4394" s="273"/>
      <c r="L4394" s="277"/>
      <c r="M4394" s="278"/>
      <c r="N4394" s="279"/>
      <c r="O4394" s="279"/>
      <c r="P4394" s="279"/>
      <c r="Q4394" s="279"/>
      <c r="R4394" s="279"/>
      <c r="S4394" s="279"/>
      <c r="T4394" s="280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5"/>
      <c r="AE4394" s="15"/>
      <c r="AT4394" s="281" t="s">
        <v>260</v>
      </c>
      <c r="AU4394" s="281" t="s">
        <v>93</v>
      </c>
      <c r="AV4394" s="15" t="s">
        <v>91</v>
      </c>
      <c r="AW4394" s="15" t="s">
        <v>40</v>
      </c>
      <c r="AX4394" s="15" t="s">
        <v>84</v>
      </c>
      <c r="AY4394" s="281" t="s">
        <v>251</v>
      </c>
    </row>
    <row r="4395" s="13" customFormat="1">
      <c r="A4395" s="13"/>
      <c r="B4395" s="249"/>
      <c r="C4395" s="250"/>
      <c r="D4395" s="251" t="s">
        <v>260</v>
      </c>
      <c r="E4395" s="252" t="s">
        <v>1</v>
      </c>
      <c r="F4395" s="253" t="s">
        <v>3355</v>
      </c>
      <c r="G4395" s="250"/>
      <c r="H4395" s="254">
        <v>3.6400000000000001</v>
      </c>
      <c r="I4395" s="255"/>
      <c r="J4395" s="250"/>
      <c r="K4395" s="250"/>
      <c r="L4395" s="256"/>
      <c r="M4395" s="257"/>
      <c r="N4395" s="258"/>
      <c r="O4395" s="258"/>
      <c r="P4395" s="258"/>
      <c r="Q4395" s="258"/>
      <c r="R4395" s="258"/>
      <c r="S4395" s="258"/>
      <c r="T4395" s="25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60" t="s">
        <v>260</v>
      </c>
      <c r="AU4395" s="260" t="s">
        <v>93</v>
      </c>
      <c r="AV4395" s="13" t="s">
        <v>93</v>
      </c>
      <c r="AW4395" s="13" t="s">
        <v>40</v>
      </c>
      <c r="AX4395" s="13" t="s">
        <v>84</v>
      </c>
      <c r="AY4395" s="260" t="s">
        <v>251</v>
      </c>
    </row>
    <row r="4396" s="13" customFormat="1">
      <c r="A4396" s="13"/>
      <c r="B4396" s="249"/>
      <c r="C4396" s="250"/>
      <c r="D4396" s="251" t="s">
        <v>260</v>
      </c>
      <c r="E4396" s="252" t="s">
        <v>1</v>
      </c>
      <c r="F4396" s="253" t="s">
        <v>3356</v>
      </c>
      <c r="G4396" s="250"/>
      <c r="H4396" s="254">
        <v>3.6400000000000001</v>
      </c>
      <c r="I4396" s="255"/>
      <c r="J4396" s="250"/>
      <c r="K4396" s="250"/>
      <c r="L4396" s="256"/>
      <c r="M4396" s="257"/>
      <c r="N4396" s="258"/>
      <c r="O4396" s="258"/>
      <c r="P4396" s="258"/>
      <c r="Q4396" s="258"/>
      <c r="R4396" s="258"/>
      <c r="S4396" s="258"/>
      <c r="T4396" s="25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60" t="s">
        <v>260</v>
      </c>
      <c r="AU4396" s="260" t="s">
        <v>93</v>
      </c>
      <c r="AV4396" s="13" t="s">
        <v>93</v>
      </c>
      <c r="AW4396" s="13" t="s">
        <v>40</v>
      </c>
      <c r="AX4396" s="13" t="s">
        <v>84</v>
      </c>
      <c r="AY4396" s="260" t="s">
        <v>251</v>
      </c>
    </row>
    <row r="4397" s="13" customFormat="1">
      <c r="A4397" s="13"/>
      <c r="B4397" s="249"/>
      <c r="C4397" s="250"/>
      <c r="D4397" s="251" t="s">
        <v>260</v>
      </c>
      <c r="E4397" s="252" t="s">
        <v>1</v>
      </c>
      <c r="F4397" s="253" t="s">
        <v>3357</v>
      </c>
      <c r="G4397" s="250"/>
      <c r="H4397" s="254">
        <v>3.6400000000000001</v>
      </c>
      <c r="I4397" s="255"/>
      <c r="J4397" s="250"/>
      <c r="K4397" s="250"/>
      <c r="L4397" s="256"/>
      <c r="M4397" s="257"/>
      <c r="N4397" s="258"/>
      <c r="O4397" s="258"/>
      <c r="P4397" s="258"/>
      <c r="Q4397" s="258"/>
      <c r="R4397" s="258"/>
      <c r="S4397" s="258"/>
      <c r="T4397" s="25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60" t="s">
        <v>260</v>
      </c>
      <c r="AU4397" s="260" t="s">
        <v>93</v>
      </c>
      <c r="AV4397" s="13" t="s">
        <v>93</v>
      </c>
      <c r="AW4397" s="13" t="s">
        <v>40</v>
      </c>
      <c r="AX4397" s="13" t="s">
        <v>84</v>
      </c>
      <c r="AY4397" s="260" t="s">
        <v>251</v>
      </c>
    </row>
    <row r="4398" s="13" customFormat="1">
      <c r="A4398" s="13"/>
      <c r="B4398" s="249"/>
      <c r="C4398" s="250"/>
      <c r="D4398" s="251" t="s">
        <v>260</v>
      </c>
      <c r="E4398" s="252" t="s">
        <v>1</v>
      </c>
      <c r="F4398" s="253" t="s">
        <v>3358</v>
      </c>
      <c r="G4398" s="250"/>
      <c r="H4398" s="254">
        <v>3.6400000000000001</v>
      </c>
      <c r="I4398" s="255"/>
      <c r="J4398" s="250"/>
      <c r="K4398" s="250"/>
      <c r="L4398" s="256"/>
      <c r="M4398" s="257"/>
      <c r="N4398" s="258"/>
      <c r="O4398" s="258"/>
      <c r="P4398" s="258"/>
      <c r="Q4398" s="258"/>
      <c r="R4398" s="258"/>
      <c r="S4398" s="258"/>
      <c r="T4398" s="25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60" t="s">
        <v>260</v>
      </c>
      <c r="AU4398" s="260" t="s">
        <v>93</v>
      </c>
      <c r="AV4398" s="13" t="s">
        <v>93</v>
      </c>
      <c r="AW4398" s="13" t="s">
        <v>40</v>
      </c>
      <c r="AX4398" s="13" t="s">
        <v>84</v>
      </c>
      <c r="AY4398" s="260" t="s">
        <v>251</v>
      </c>
    </row>
    <row r="4399" s="13" customFormat="1">
      <c r="A4399" s="13"/>
      <c r="B4399" s="249"/>
      <c r="C4399" s="250"/>
      <c r="D4399" s="251" t="s">
        <v>260</v>
      </c>
      <c r="E4399" s="252" t="s">
        <v>1</v>
      </c>
      <c r="F4399" s="253" t="s">
        <v>3359</v>
      </c>
      <c r="G4399" s="250"/>
      <c r="H4399" s="254">
        <v>3.6400000000000001</v>
      </c>
      <c r="I4399" s="255"/>
      <c r="J4399" s="250"/>
      <c r="K4399" s="250"/>
      <c r="L4399" s="256"/>
      <c r="M4399" s="257"/>
      <c r="N4399" s="258"/>
      <c r="O4399" s="258"/>
      <c r="P4399" s="258"/>
      <c r="Q4399" s="258"/>
      <c r="R4399" s="258"/>
      <c r="S4399" s="258"/>
      <c r="T4399" s="25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60" t="s">
        <v>260</v>
      </c>
      <c r="AU4399" s="260" t="s">
        <v>93</v>
      </c>
      <c r="AV4399" s="13" t="s">
        <v>93</v>
      </c>
      <c r="AW4399" s="13" t="s">
        <v>40</v>
      </c>
      <c r="AX4399" s="13" t="s">
        <v>84</v>
      </c>
      <c r="AY4399" s="260" t="s">
        <v>251</v>
      </c>
    </row>
    <row r="4400" s="13" customFormat="1">
      <c r="A4400" s="13"/>
      <c r="B4400" s="249"/>
      <c r="C4400" s="250"/>
      <c r="D4400" s="251" t="s">
        <v>260</v>
      </c>
      <c r="E4400" s="252" t="s">
        <v>1</v>
      </c>
      <c r="F4400" s="253" t="s">
        <v>3360</v>
      </c>
      <c r="G4400" s="250"/>
      <c r="H4400" s="254">
        <v>3.6400000000000001</v>
      </c>
      <c r="I4400" s="255"/>
      <c r="J4400" s="250"/>
      <c r="K4400" s="250"/>
      <c r="L4400" s="256"/>
      <c r="M4400" s="257"/>
      <c r="N4400" s="258"/>
      <c r="O4400" s="258"/>
      <c r="P4400" s="258"/>
      <c r="Q4400" s="258"/>
      <c r="R4400" s="258"/>
      <c r="S4400" s="258"/>
      <c r="T4400" s="25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60" t="s">
        <v>260</v>
      </c>
      <c r="AU4400" s="260" t="s">
        <v>93</v>
      </c>
      <c r="AV4400" s="13" t="s">
        <v>93</v>
      </c>
      <c r="AW4400" s="13" t="s">
        <v>40</v>
      </c>
      <c r="AX4400" s="13" t="s">
        <v>84</v>
      </c>
      <c r="AY4400" s="260" t="s">
        <v>251</v>
      </c>
    </row>
    <row r="4401" s="13" customFormat="1">
      <c r="A4401" s="13"/>
      <c r="B4401" s="249"/>
      <c r="C4401" s="250"/>
      <c r="D4401" s="251" t="s">
        <v>260</v>
      </c>
      <c r="E4401" s="252" t="s">
        <v>1</v>
      </c>
      <c r="F4401" s="253" t="s">
        <v>3361</v>
      </c>
      <c r="G4401" s="250"/>
      <c r="H4401" s="254">
        <v>3.6400000000000001</v>
      </c>
      <c r="I4401" s="255"/>
      <c r="J4401" s="250"/>
      <c r="K4401" s="250"/>
      <c r="L4401" s="256"/>
      <c r="M4401" s="257"/>
      <c r="N4401" s="258"/>
      <c r="O4401" s="258"/>
      <c r="P4401" s="258"/>
      <c r="Q4401" s="258"/>
      <c r="R4401" s="258"/>
      <c r="S4401" s="258"/>
      <c r="T4401" s="25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60" t="s">
        <v>260</v>
      </c>
      <c r="AU4401" s="260" t="s">
        <v>93</v>
      </c>
      <c r="AV4401" s="13" t="s">
        <v>93</v>
      </c>
      <c r="AW4401" s="13" t="s">
        <v>40</v>
      </c>
      <c r="AX4401" s="13" t="s">
        <v>84</v>
      </c>
      <c r="AY4401" s="260" t="s">
        <v>251</v>
      </c>
    </row>
    <row r="4402" s="13" customFormat="1">
      <c r="A4402" s="13"/>
      <c r="B4402" s="249"/>
      <c r="C4402" s="250"/>
      <c r="D4402" s="251" t="s">
        <v>260</v>
      </c>
      <c r="E4402" s="252" t="s">
        <v>1</v>
      </c>
      <c r="F4402" s="253" t="s">
        <v>3362</v>
      </c>
      <c r="G4402" s="250"/>
      <c r="H4402" s="254">
        <v>3.6400000000000001</v>
      </c>
      <c r="I4402" s="255"/>
      <c r="J4402" s="250"/>
      <c r="K4402" s="250"/>
      <c r="L4402" s="256"/>
      <c r="M4402" s="257"/>
      <c r="N4402" s="258"/>
      <c r="O4402" s="258"/>
      <c r="P4402" s="258"/>
      <c r="Q4402" s="258"/>
      <c r="R4402" s="258"/>
      <c r="S4402" s="258"/>
      <c r="T4402" s="25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60" t="s">
        <v>260</v>
      </c>
      <c r="AU4402" s="260" t="s">
        <v>93</v>
      </c>
      <c r="AV4402" s="13" t="s">
        <v>93</v>
      </c>
      <c r="AW4402" s="13" t="s">
        <v>40</v>
      </c>
      <c r="AX4402" s="13" t="s">
        <v>84</v>
      </c>
      <c r="AY4402" s="260" t="s">
        <v>251</v>
      </c>
    </row>
    <row r="4403" s="13" customFormat="1">
      <c r="A4403" s="13"/>
      <c r="B4403" s="249"/>
      <c r="C4403" s="250"/>
      <c r="D4403" s="251" t="s">
        <v>260</v>
      </c>
      <c r="E4403" s="252" t="s">
        <v>1</v>
      </c>
      <c r="F4403" s="253" t="s">
        <v>3363</v>
      </c>
      <c r="G4403" s="250"/>
      <c r="H4403" s="254">
        <v>3.6400000000000001</v>
      </c>
      <c r="I4403" s="255"/>
      <c r="J4403" s="250"/>
      <c r="K4403" s="250"/>
      <c r="L4403" s="256"/>
      <c r="M4403" s="257"/>
      <c r="N4403" s="258"/>
      <c r="O4403" s="258"/>
      <c r="P4403" s="258"/>
      <c r="Q4403" s="258"/>
      <c r="R4403" s="258"/>
      <c r="S4403" s="258"/>
      <c r="T4403" s="25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60" t="s">
        <v>260</v>
      </c>
      <c r="AU4403" s="260" t="s">
        <v>93</v>
      </c>
      <c r="AV4403" s="13" t="s">
        <v>93</v>
      </c>
      <c r="AW4403" s="13" t="s">
        <v>40</v>
      </c>
      <c r="AX4403" s="13" t="s">
        <v>84</v>
      </c>
      <c r="AY4403" s="260" t="s">
        <v>251</v>
      </c>
    </row>
    <row r="4404" s="13" customFormat="1">
      <c r="A4404" s="13"/>
      <c r="B4404" s="249"/>
      <c r="C4404" s="250"/>
      <c r="D4404" s="251" t="s">
        <v>260</v>
      </c>
      <c r="E4404" s="252" t="s">
        <v>1</v>
      </c>
      <c r="F4404" s="253" t="s">
        <v>3364</v>
      </c>
      <c r="G4404" s="250"/>
      <c r="H4404" s="254">
        <v>3.6400000000000001</v>
      </c>
      <c r="I4404" s="255"/>
      <c r="J4404" s="250"/>
      <c r="K4404" s="250"/>
      <c r="L4404" s="256"/>
      <c r="M4404" s="257"/>
      <c r="N4404" s="258"/>
      <c r="O4404" s="258"/>
      <c r="P4404" s="258"/>
      <c r="Q4404" s="258"/>
      <c r="R4404" s="258"/>
      <c r="S4404" s="258"/>
      <c r="T4404" s="25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60" t="s">
        <v>260</v>
      </c>
      <c r="AU4404" s="260" t="s">
        <v>93</v>
      </c>
      <c r="AV4404" s="13" t="s">
        <v>93</v>
      </c>
      <c r="AW4404" s="13" t="s">
        <v>40</v>
      </c>
      <c r="AX4404" s="13" t="s">
        <v>84</v>
      </c>
      <c r="AY4404" s="260" t="s">
        <v>251</v>
      </c>
    </row>
    <row r="4405" s="13" customFormat="1">
      <c r="A4405" s="13"/>
      <c r="B4405" s="249"/>
      <c r="C4405" s="250"/>
      <c r="D4405" s="251" t="s">
        <v>260</v>
      </c>
      <c r="E4405" s="252" t="s">
        <v>1</v>
      </c>
      <c r="F4405" s="253" t="s">
        <v>3365</v>
      </c>
      <c r="G4405" s="250"/>
      <c r="H4405" s="254">
        <v>3.6400000000000001</v>
      </c>
      <c r="I4405" s="255"/>
      <c r="J4405" s="250"/>
      <c r="K4405" s="250"/>
      <c r="L4405" s="256"/>
      <c r="M4405" s="257"/>
      <c r="N4405" s="258"/>
      <c r="O4405" s="258"/>
      <c r="P4405" s="258"/>
      <c r="Q4405" s="258"/>
      <c r="R4405" s="258"/>
      <c r="S4405" s="258"/>
      <c r="T4405" s="25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60" t="s">
        <v>260</v>
      </c>
      <c r="AU4405" s="260" t="s">
        <v>93</v>
      </c>
      <c r="AV4405" s="13" t="s">
        <v>93</v>
      </c>
      <c r="AW4405" s="13" t="s">
        <v>40</v>
      </c>
      <c r="AX4405" s="13" t="s">
        <v>84</v>
      </c>
      <c r="AY4405" s="260" t="s">
        <v>251</v>
      </c>
    </row>
    <row r="4406" s="13" customFormat="1">
      <c r="A4406" s="13"/>
      <c r="B4406" s="249"/>
      <c r="C4406" s="250"/>
      <c r="D4406" s="251" t="s">
        <v>260</v>
      </c>
      <c r="E4406" s="252" t="s">
        <v>1</v>
      </c>
      <c r="F4406" s="253" t="s">
        <v>3366</v>
      </c>
      <c r="G4406" s="250"/>
      <c r="H4406" s="254">
        <v>6.3899999999999997</v>
      </c>
      <c r="I4406" s="255"/>
      <c r="J4406" s="250"/>
      <c r="K4406" s="250"/>
      <c r="L4406" s="256"/>
      <c r="M4406" s="257"/>
      <c r="N4406" s="258"/>
      <c r="O4406" s="258"/>
      <c r="P4406" s="258"/>
      <c r="Q4406" s="258"/>
      <c r="R4406" s="258"/>
      <c r="S4406" s="258"/>
      <c r="T4406" s="25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60" t="s">
        <v>260</v>
      </c>
      <c r="AU4406" s="260" t="s">
        <v>93</v>
      </c>
      <c r="AV4406" s="13" t="s">
        <v>93</v>
      </c>
      <c r="AW4406" s="13" t="s">
        <v>40</v>
      </c>
      <c r="AX4406" s="13" t="s">
        <v>84</v>
      </c>
      <c r="AY4406" s="260" t="s">
        <v>251</v>
      </c>
    </row>
    <row r="4407" s="13" customFormat="1">
      <c r="A4407" s="13"/>
      <c r="B4407" s="249"/>
      <c r="C4407" s="250"/>
      <c r="D4407" s="251" t="s">
        <v>260</v>
      </c>
      <c r="E4407" s="252" t="s">
        <v>1</v>
      </c>
      <c r="F4407" s="253" t="s">
        <v>3367</v>
      </c>
      <c r="G4407" s="250"/>
      <c r="H4407" s="254">
        <v>3.6400000000000001</v>
      </c>
      <c r="I4407" s="255"/>
      <c r="J4407" s="250"/>
      <c r="K4407" s="250"/>
      <c r="L4407" s="256"/>
      <c r="M4407" s="257"/>
      <c r="N4407" s="258"/>
      <c r="O4407" s="258"/>
      <c r="P4407" s="258"/>
      <c r="Q4407" s="258"/>
      <c r="R4407" s="258"/>
      <c r="S4407" s="258"/>
      <c r="T4407" s="25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60" t="s">
        <v>260</v>
      </c>
      <c r="AU4407" s="260" t="s">
        <v>93</v>
      </c>
      <c r="AV4407" s="13" t="s">
        <v>93</v>
      </c>
      <c r="AW4407" s="13" t="s">
        <v>40</v>
      </c>
      <c r="AX4407" s="13" t="s">
        <v>84</v>
      </c>
      <c r="AY4407" s="260" t="s">
        <v>251</v>
      </c>
    </row>
    <row r="4408" s="13" customFormat="1">
      <c r="A4408" s="13"/>
      <c r="B4408" s="249"/>
      <c r="C4408" s="250"/>
      <c r="D4408" s="251" t="s">
        <v>260</v>
      </c>
      <c r="E4408" s="252" t="s">
        <v>1</v>
      </c>
      <c r="F4408" s="253" t="s">
        <v>3368</v>
      </c>
      <c r="G4408" s="250"/>
      <c r="H4408" s="254">
        <v>3.6400000000000001</v>
      </c>
      <c r="I4408" s="255"/>
      <c r="J4408" s="250"/>
      <c r="K4408" s="250"/>
      <c r="L4408" s="256"/>
      <c r="M4408" s="257"/>
      <c r="N4408" s="258"/>
      <c r="O4408" s="258"/>
      <c r="P4408" s="258"/>
      <c r="Q4408" s="258"/>
      <c r="R4408" s="258"/>
      <c r="S4408" s="258"/>
      <c r="T4408" s="25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60" t="s">
        <v>260</v>
      </c>
      <c r="AU4408" s="260" t="s">
        <v>93</v>
      </c>
      <c r="AV4408" s="13" t="s">
        <v>93</v>
      </c>
      <c r="AW4408" s="13" t="s">
        <v>40</v>
      </c>
      <c r="AX4408" s="13" t="s">
        <v>84</v>
      </c>
      <c r="AY4408" s="260" t="s">
        <v>251</v>
      </c>
    </row>
    <row r="4409" s="13" customFormat="1">
      <c r="A4409" s="13"/>
      <c r="B4409" s="249"/>
      <c r="C4409" s="250"/>
      <c r="D4409" s="251" t="s">
        <v>260</v>
      </c>
      <c r="E4409" s="252" t="s">
        <v>1</v>
      </c>
      <c r="F4409" s="253" t="s">
        <v>3369</v>
      </c>
      <c r="G4409" s="250"/>
      <c r="H4409" s="254">
        <v>3.6400000000000001</v>
      </c>
      <c r="I4409" s="255"/>
      <c r="J4409" s="250"/>
      <c r="K4409" s="250"/>
      <c r="L4409" s="256"/>
      <c r="M4409" s="257"/>
      <c r="N4409" s="258"/>
      <c r="O4409" s="258"/>
      <c r="P4409" s="258"/>
      <c r="Q4409" s="258"/>
      <c r="R4409" s="258"/>
      <c r="S4409" s="258"/>
      <c r="T4409" s="25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60" t="s">
        <v>260</v>
      </c>
      <c r="AU4409" s="260" t="s">
        <v>93</v>
      </c>
      <c r="AV4409" s="13" t="s">
        <v>93</v>
      </c>
      <c r="AW4409" s="13" t="s">
        <v>40</v>
      </c>
      <c r="AX4409" s="13" t="s">
        <v>84</v>
      </c>
      <c r="AY4409" s="260" t="s">
        <v>251</v>
      </c>
    </row>
    <row r="4410" s="13" customFormat="1">
      <c r="A4410" s="13"/>
      <c r="B4410" s="249"/>
      <c r="C4410" s="250"/>
      <c r="D4410" s="251" t="s">
        <v>260</v>
      </c>
      <c r="E4410" s="252" t="s">
        <v>1</v>
      </c>
      <c r="F4410" s="253" t="s">
        <v>3370</v>
      </c>
      <c r="G4410" s="250"/>
      <c r="H4410" s="254">
        <v>3.6400000000000001</v>
      </c>
      <c r="I4410" s="255"/>
      <c r="J4410" s="250"/>
      <c r="K4410" s="250"/>
      <c r="L4410" s="256"/>
      <c r="M4410" s="257"/>
      <c r="N4410" s="258"/>
      <c r="O4410" s="258"/>
      <c r="P4410" s="258"/>
      <c r="Q4410" s="258"/>
      <c r="R4410" s="258"/>
      <c r="S4410" s="258"/>
      <c r="T4410" s="25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60" t="s">
        <v>260</v>
      </c>
      <c r="AU4410" s="260" t="s">
        <v>93</v>
      </c>
      <c r="AV4410" s="13" t="s">
        <v>93</v>
      </c>
      <c r="AW4410" s="13" t="s">
        <v>40</v>
      </c>
      <c r="AX4410" s="13" t="s">
        <v>84</v>
      </c>
      <c r="AY4410" s="260" t="s">
        <v>251</v>
      </c>
    </row>
    <row r="4411" s="13" customFormat="1">
      <c r="A4411" s="13"/>
      <c r="B4411" s="249"/>
      <c r="C4411" s="250"/>
      <c r="D4411" s="251" t="s">
        <v>260</v>
      </c>
      <c r="E4411" s="252" t="s">
        <v>1</v>
      </c>
      <c r="F4411" s="253" t="s">
        <v>3371</v>
      </c>
      <c r="G4411" s="250"/>
      <c r="H4411" s="254">
        <v>3.6400000000000001</v>
      </c>
      <c r="I4411" s="255"/>
      <c r="J4411" s="250"/>
      <c r="K4411" s="250"/>
      <c r="L4411" s="256"/>
      <c r="M4411" s="257"/>
      <c r="N4411" s="258"/>
      <c r="O4411" s="258"/>
      <c r="P4411" s="258"/>
      <c r="Q4411" s="258"/>
      <c r="R4411" s="258"/>
      <c r="S4411" s="258"/>
      <c r="T4411" s="25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60" t="s">
        <v>260</v>
      </c>
      <c r="AU4411" s="260" t="s">
        <v>93</v>
      </c>
      <c r="AV4411" s="13" t="s">
        <v>93</v>
      </c>
      <c r="AW4411" s="13" t="s">
        <v>40</v>
      </c>
      <c r="AX4411" s="13" t="s">
        <v>84</v>
      </c>
      <c r="AY4411" s="260" t="s">
        <v>251</v>
      </c>
    </row>
    <row r="4412" s="13" customFormat="1">
      <c r="A4412" s="13"/>
      <c r="B4412" s="249"/>
      <c r="C4412" s="250"/>
      <c r="D4412" s="251" t="s">
        <v>260</v>
      </c>
      <c r="E4412" s="252" t="s">
        <v>1</v>
      </c>
      <c r="F4412" s="253" t="s">
        <v>3372</v>
      </c>
      <c r="G4412" s="250"/>
      <c r="H4412" s="254">
        <v>3.6400000000000001</v>
      </c>
      <c r="I4412" s="255"/>
      <c r="J4412" s="250"/>
      <c r="K4412" s="250"/>
      <c r="L4412" s="256"/>
      <c r="M4412" s="257"/>
      <c r="N4412" s="258"/>
      <c r="O4412" s="258"/>
      <c r="P4412" s="258"/>
      <c r="Q4412" s="258"/>
      <c r="R4412" s="258"/>
      <c r="S4412" s="258"/>
      <c r="T4412" s="25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60" t="s">
        <v>260</v>
      </c>
      <c r="AU4412" s="260" t="s">
        <v>93</v>
      </c>
      <c r="AV4412" s="13" t="s">
        <v>93</v>
      </c>
      <c r="AW4412" s="13" t="s">
        <v>40</v>
      </c>
      <c r="AX4412" s="13" t="s">
        <v>84</v>
      </c>
      <c r="AY4412" s="260" t="s">
        <v>251</v>
      </c>
    </row>
    <row r="4413" s="13" customFormat="1">
      <c r="A4413" s="13"/>
      <c r="B4413" s="249"/>
      <c r="C4413" s="250"/>
      <c r="D4413" s="251" t="s">
        <v>260</v>
      </c>
      <c r="E4413" s="252" t="s">
        <v>1</v>
      </c>
      <c r="F4413" s="253" t="s">
        <v>3373</v>
      </c>
      <c r="G4413" s="250"/>
      <c r="H4413" s="254">
        <v>3.6400000000000001</v>
      </c>
      <c r="I4413" s="255"/>
      <c r="J4413" s="250"/>
      <c r="K4413" s="250"/>
      <c r="L4413" s="256"/>
      <c r="M4413" s="257"/>
      <c r="N4413" s="258"/>
      <c r="O4413" s="258"/>
      <c r="P4413" s="258"/>
      <c r="Q4413" s="258"/>
      <c r="R4413" s="258"/>
      <c r="S4413" s="258"/>
      <c r="T4413" s="25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60" t="s">
        <v>260</v>
      </c>
      <c r="AU4413" s="260" t="s">
        <v>93</v>
      </c>
      <c r="AV4413" s="13" t="s">
        <v>93</v>
      </c>
      <c r="AW4413" s="13" t="s">
        <v>40</v>
      </c>
      <c r="AX4413" s="13" t="s">
        <v>84</v>
      </c>
      <c r="AY4413" s="260" t="s">
        <v>251</v>
      </c>
    </row>
    <row r="4414" s="13" customFormat="1">
      <c r="A4414" s="13"/>
      <c r="B4414" s="249"/>
      <c r="C4414" s="250"/>
      <c r="D4414" s="251" t="s">
        <v>260</v>
      </c>
      <c r="E4414" s="252" t="s">
        <v>1</v>
      </c>
      <c r="F4414" s="253" t="s">
        <v>3374</v>
      </c>
      <c r="G4414" s="250"/>
      <c r="H4414" s="254">
        <v>3.6400000000000001</v>
      </c>
      <c r="I4414" s="255"/>
      <c r="J4414" s="250"/>
      <c r="K4414" s="250"/>
      <c r="L4414" s="256"/>
      <c r="M4414" s="257"/>
      <c r="N4414" s="258"/>
      <c r="O4414" s="258"/>
      <c r="P4414" s="258"/>
      <c r="Q4414" s="258"/>
      <c r="R4414" s="258"/>
      <c r="S4414" s="258"/>
      <c r="T4414" s="25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60" t="s">
        <v>260</v>
      </c>
      <c r="AU4414" s="260" t="s">
        <v>93</v>
      </c>
      <c r="AV4414" s="13" t="s">
        <v>93</v>
      </c>
      <c r="AW4414" s="13" t="s">
        <v>40</v>
      </c>
      <c r="AX4414" s="13" t="s">
        <v>84</v>
      </c>
      <c r="AY4414" s="260" t="s">
        <v>251</v>
      </c>
    </row>
    <row r="4415" s="16" customFormat="1">
      <c r="A4415" s="16"/>
      <c r="B4415" s="283"/>
      <c r="C4415" s="284"/>
      <c r="D4415" s="251" t="s">
        <v>260</v>
      </c>
      <c r="E4415" s="285" t="s">
        <v>1</v>
      </c>
      <c r="F4415" s="286" t="s">
        <v>329</v>
      </c>
      <c r="G4415" s="284"/>
      <c r="H4415" s="287">
        <v>75.549999999999997</v>
      </c>
      <c r="I4415" s="288"/>
      <c r="J4415" s="284"/>
      <c r="K4415" s="284"/>
      <c r="L4415" s="289"/>
      <c r="M4415" s="290"/>
      <c r="N4415" s="291"/>
      <c r="O4415" s="291"/>
      <c r="P4415" s="291"/>
      <c r="Q4415" s="291"/>
      <c r="R4415" s="291"/>
      <c r="S4415" s="291"/>
      <c r="T4415" s="292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T4415" s="293" t="s">
        <v>260</v>
      </c>
      <c r="AU4415" s="293" t="s">
        <v>93</v>
      </c>
      <c r="AV4415" s="16" t="s">
        <v>273</v>
      </c>
      <c r="AW4415" s="16" t="s">
        <v>40</v>
      </c>
      <c r="AX4415" s="16" t="s">
        <v>84</v>
      </c>
      <c r="AY4415" s="293" t="s">
        <v>251</v>
      </c>
    </row>
    <row r="4416" s="15" customFormat="1">
      <c r="A4416" s="15"/>
      <c r="B4416" s="272"/>
      <c r="C4416" s="273"/>
      <c r="D4416" s="251" t="s">
        <v>260</v>
      </c>
      <c r="E4416" s="274" t="s">
        <v>1</v>
      </c>
      <c r="F4416" s="275" t="s">
        <v>627</v>
      </c>
      <c r="G4416" s="273"/>
      <c r="H4416" s="274" t="s">
        <v>1</v>
      </c>
      <c r="I4416" s="276"/>
      <c r="J4416" s="273"/>
      <c r="K4416" s="273"/>
      <c r="L4416" s="277"/>
      <c r="M4416" s="278"/>
      <c r="N4416" s="279"/>
      <c r="O4416" s="279"/>
      <c r="P4416" s="279"/>
      <c r="Q4416" s="279"/>
      <c r="R4416" s="279"/>
      <c r="S4416" s="279"/>
      <c r="T4416" s="280"/>
      <c r="U4416" s="15"/>
      <c r="V4416" s="15"/>
      <c r="W4416" s="15"/>
      <c r="X4416" s="15"/>
      <c r="Y4416" s="15"/>
      <c r="Z4416" s="15"/>
      <c r="AA4416" s="15"/>
      <c r="AB4416" s="15"/>
      <c r="AC4416" s="15"/>
      <c r="AD4416" s="15"/>
      <c r="AE4416" s="15"/>
      <c r="AT4416" s="281" t="s">
        <v>260</v>
      </c>
      <c r="AU4416" s="281" t="s">
        <v>93</v>
      </c>
      <c r="AV4416" s="15" t="s">
        <v>91</v>
      </c>
      <c r="AW4416" s="15" t="s">
        <v>40</v>
      </c>
      <c r="AX4416" s="15" t="s">
        <v>84</v>
      </c>
      <c r="AY4416" s="281" t="s">
        <v>251</v>
      </c>
    </row>
    <row r="4417" s="13" customFormat="1">
      <c r="A4417" s="13"/>
      <c r="B4417" s="249"/>
      <c r="C4417" s="250"/>
      <c r="D4417" s="251" t="s">
        <v>260</v>
      </c>
      <c r="E4417" s="252" t="s">
        <v>1</v>
      </c>
      <c r="F4417" s="253" t="s">
        <v>3375</v>
      </c>
      <c r="G4417" s="250"/>
      <c r="H4417" s="254">
        <v>3.6400000000000001</v>
      </c>
      <c r="I4417" s="255"/>
      <c r="J4417" s="250"/>
      <c r="K4417" s="250"/>
      <c r="L4417" s="256"/>
      <c r="M4417" s="257"/>
      <c r="N4417" s="258"/>
      <c r="O4417" s="258"/>
      <c r="P4417" s="258"/>
      <c r="Q4417" s="258"/>
      <c r="R4417" s="258"/>
      <c r="S4417" s="258"/>
      <c r="T4417" s="25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60" t="s">
        <v>260</v>
      </c>
      <c r="AU4417" s="260" t="s">
        <v>93</v>
      </c>
      <c r="AV4417" s="13" t="s">
        <v>93</v>
      </c>
      <c r="AW4417" s="13" t="s">
        <v>40</v>
      </c>
      <c r="AX4417" s="13" t="s">
        <v>84</v>
      </c>
      <c r="AY4417" s="260" t="s">
        <v>251</v>
      </c>
    </row>
    <row r="4418" s="13" customFormat="1">
      <c r="A4418" s="13"/>
      <c r="B4418" s="249"/>
      <c r="C4418" s="250"/>
      <c r="D4418" s="251" t="s">
        <v>260</v>
      </c>
      <c r="E4418" s="252" t="s">
        <v>1</v>
      </c>
      <c r="F4418" s="253" t="s">
        <v>3376</v>
      </c>
      <c r="G4418" s="250"/>
      <c r="H4418" s="254">
        <v>3.6400000000000001</v>
      </c>
      <c r="I4418" s="255"/>
      <c r="J4418" s="250"/>
      <c r="K4418" s="250"/>
      <c r="L4418" s="256"/>
      <c r="M4418" s="257"/>
      <c r="N4418" s="258"/>
      <c r="O4418" s="258"/>
      <c r="P4418" s="258"/>
      <c r="Q4418" s="258"/>
      <c r="R4418" s="258"/>
      <c r="S4418" s="258"/>
      <c r="T4418" s="25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60" t="s">
        <v>260</v>
      </c>
      <c r="AU4418" s="260" t="s">
        <v>93</v>
      </c>
      <c r="AV4418" s="13" t="s">
        <v>93</v>
      </c>
      <c r="AW4418" s="13" t="s">
        <v>40</v>
      </c>
      <c r="AX4418" s="13" t="s">
        <v>84</v>
      </c>
      <c r="AY4418" s="260" t="s">
        <v>251</v>
      </c>
    </row>
    <row r="4419" s="13" customFormat="1">
      <c r="A4419" s="13"/>
      <c r="B4419" s="249"/>
      <c r="C4419" s="250"/>
      <c r="D4419" s="251" t="s">
        <v>260</v>
      </c>
      <c r="E4419" s="252" t="s">
        <v>1</v>
      </c>
      <c r="F4419" s="253" t="s">
        <v>3377</v>
      </c>
      <c r="G4419" s="250"/>
      <c r="H4419" s="254">
        <v>3.6400000000000001</v>
      </c>
      <c r="I4419" s="255"/>
      <c r="J4419" s="250"/>
      <c r="K4419" s="250"/>
      <c r="L4419" s="256"/>
      <c r="M4419" s="257"/>
      <c r="N4419" s="258"/>
      <c r="O4419" s="258"/>
      <c r="P4419" s="258"/>
      <c r="Q4419" s="258"/>
      <c r="R4419" s="258"/>
      <c r="S4419" s="258"/>
      <c r="T4419" s="25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60" t="s">
        <v>260</v>
      </c>
      <c r="AU4419" s="260" t="s">
        <v>93</v>
      </c>
      <c r="AV4419" s="13" t="s">
        <v>93</v>
      </c>
      <c r="AW4419" s="13" t="s">
        <v>40</v>
      </c>
      <c r="AX4419" s="13" t="s">
        <v>84</v>
      </c>
      <c r="AY4419" s="260" t="s">
        <v>251</v>
      </c>
    </row>
    <row r="4420" s="13" customFormat="1">
      <c r="A4420" s="13"/>
      <c r="B4420" s="249"/>
      <c r="C4420" s="250"/>
      <c r="D4420" s="251" t="s">
        <v>260</v>
      </c>
      <c r="E4420" s="252" t="s">
        <v>1</v>
      </c>
      <c r="F4420" s="253" t="s">
        <v>3378</v>
      </c>
      <c r="G4420" s="250"/>
      <c r="H4420" s="254">
        <v>3.6400000000000001</v>
      </c>
      <c r="I4420" s="255"/>
      <c r="J4420" s="250"/>
      <c r="K4420" s="250"/>
      <c r="L4420" s="256"/>
      <c r="M4420" s="257"/>
      <c r="N4420" s="258"/>
      <c r="O4420" s="258"/>
      <c r="P4420" s="258"/>
      <c r="Q4420" s="258"/>
      <c r="R4420" s="258"/>
      <c r="S4420" s="258"/>
      <c r="T4420" s="25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60" t="s">
        <v>260</v>
      </c>
      <c r="AU4420" s="260" t="s">
        <v>93</v>
      </c>
      <c r="AV4420" s="13" t="s">
        <v>93</v>
      </c>
      <c r="AW4420" s="13" t="s">
        <v>40</v>
      </c>
      <c r="AX4420" s="13" t="s">
        <v>84</v>
      </c>
      <c r="AY4420" s="260" t="s">
        <v>251</v>
      </c>
    </row>
    <row r="4421" s="13" customFormat="1">
      <c r="A4421" s="13"/>
      <c r="B4421" s="249"/>
      <c r="C4421" s="250"/>
      <c r="D4421" s="251" t="s">
        <v>260</v>
      </c>
      <c r="E4421" s="252" t="s">
        <v>1</v>
      </c>
      <c r="F4421" s="253" t="s">
        <v>3379</v>
      </c>
      <c r="G4421" s="250"/>
      <c r="H4421" s="254">
        <v>3.6400000000000001</v>
      </c>
      <c r="I4421" s="255"/>
      <c r="J4421" s="250"/>
      <c r="K4421" s="250"/>
      <c r="L4421" s="256"/>
      <c r="M4421" s="257"/>
      <c r="N4421" s="258"/>
      <c r="O4421" s="258"/>
      <c r="P4421" s="258"/>
      <c r="Q4421" s="258"/>
      <c r="R4421" s="258"/>
      <c r="S4421" s="258"/>
      <c r="T4421" s="25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60" t="s">
        <v>260</v>
      </c>
      <c r="AU4421" s="260" t="s">
        <v>93</v>
      </c>
      <c r="AV4421" s="13" t="s">
        <v>93</v>
      </c>
      <c r="AW4421" s="13" t="s">
        <v>40</v>
      </c>
      <c r="AX4421" s="13" t="s">
        <v>84</v>
      </c>
      <c r="AY4421" s="260" t="s">
        <v>251</v>
      </c>
    </row>
    <row r="4422" s="13" customFormat="1">
      <c r="A4422" s="13"/>
      <c r="B4422" s="249"/>
      <c r="C4422" s="250"/>
      <c r="D4422" s="251" t="s">
        <v>260</v>
      </c>
      <c r="E4422" s="252" t="s">
        <v>1</v>
      </c>
      <c r="F4422" s="253" t="s">
        <v>3380</v>
      </c>
      <c r="G4422" s="250"/>
      <c r="H4422" s="254">
        <v>3.6400000000000001</v>
      </c>
      <c r="I4422" s="255"/>
      <c r="J4422" s="250"/>
      <c r="K4422" s="250"/>
      <c r="L4422" s="256"/>
      <c r="M4422" s="257"/>
      <c r="N4422" s="258"/>
      <c r="O4422" s="258"/>
      <c r="P4422" s="258"/>
      <c r="Q4422" s="258"/>
      <c r="R4422" s="258"/>
      <c r="S4422" s="258"/>
      <c r="T4422" s="25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60" t="s">
        <v>260</v>
      </c>
      <c r="AU4422" s="260" t="s">
        <v>93</v>
      </c>
      <c r="AV4422" s="13" t="s">
        <v>93</v>
      </c>
      <c r="AW4422" s="13" t="s">
        <v>40</v>
      </c>
      <c r="AX4422" s="13" t="s">
        <v>84</v>
      </c>
      <c r="AY4422" s="260" t="s">
        <v>251</v>
      </c>
    </row>
    <row r="4423" s="13" customFormat="1">
      <c r="A4423" s="13"/>
      <c r="B4423" s="249"/>
      <c r="C4423" s="250"/>
      <c r="D4423" s="251" t="s">
        <v>260</v>
      </c>
      <c r="E4423" s="252" t="s">
        <v>1</v>
      </c>
      <c r="F4423" s="253" t="s">
        <v>3381</v>
      </c>
      <c r="G4423" s="250"/>
      <c r="H4423" s="254">
        <v>3.6400000000000001</v>
      </c>
      <c r="I4423" s="255"/>
      <c r="J4423" s="250"/>
      <c r="K4423" s="250"/>
      <c r="L4423" s="256"/>
      <c r="M4423" s="257"/>
      <c r="N4423" s="258"/>
      <c r="O4423" s="258"/>
      <c r="P4423" s="258"/>
      <c r="Q4423" s="258"/>
      <c r="R4423" s="258"/>
      <c r="S4423" s="258"/>
      <c r="T4423" s="25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60" t="s">
        <v>260</v>
      </c>
      <c r="AU4423" s="260" t="s">
        <v>93</v>
      </c>
      <c r="AV4423" s="13" t="s">
        <v>93</v>
      </c>
      <c r="AW4423" s="13" t="s">
        <v>40</v>
      </c>
      <c r="AX4423" s="13" t="s">
        <v>84</v>
      </c>
      <c r="AY4423" s="260" t="s">
        <v>251</v>
      </c>
    </row>
    <row r="4424" s="13" customFormat="1">
      <c r="A4424" s="13"/>
      <c r="B4424" s="249"/>
      <c r="C4424" s="250"/>
      <c r="D4424" s="251" t="s">
        <v>260</v>
      </c>
      <c r="E4424" s="252" t="s">
        <v>1</v>
      </c>
      <c r="F4424" s="253" t="s">
        <v>3382</v>
      </c>
      <c r="G4424" s="250"/>
      <c r="H4424" s="254">
        <v>3.6400000000000001</v>
      </c>
      <c r="I4424" s="255"/>
      <c r="J4424" s="250"/>
      <c r="K4424" s="250"/>
      <c r="L4424" s="256"/>
      <c r="M4424" s="257"/>
      <c r="N4424" s="258"/>
      <c r="O4424" s="258"/>
      <c r="P4424" s="258"/>
      <c r="Q4424" s="258"/>
      <c r="R4424" s="258"/>
      <c r="S4424" s="258"/>
      <c r="T4424" s="25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60" t="s">
        <v>260</v>
      </c>
      <c r="AU4424" s="260" t="s">
        <v>93</v>
      </c>
      <c r="AV4424" s="13" t="s">
        <v>93</v>
      </c>
      <c r="AW4424" s="13" t="s">
        <v>40</v>
      </c>
      <c r="AX4424" s="13" t="s">
        <v>84</v>
      </c>
      <c r="AY4424" s="260" t="s">
        <v>251</v>
      </c>
    </row>
    <row r="4425" s="13" customFormat="1">
      <c r="A4425" s="13"/>
      <c r="B4425" s="249"/>
      <c r="C4425" s="250"/>
      <c r="D4425" s="251" t="s">
        <v>260</v>
      </c>
      <c r="E4425" s="252" t="s">
        <v>1</v>
      </c>
      <c r="F4425" s="253" t="s">
        <v>3383</v>
      </c>
      <c r="G4425" s="250"/>
      <c r="H4425" s="254">
        <v>3.6400000000000001</v>
      </c>
      <c r="I4425" s="255"/>
      <c r="J4425" s="250"/>
      <c r="K4425" s="250"/>
      <c r="L4425" s="256"/>
      <c r="M4425" s="257"/>
      <c r="N4425" s="258"/>
      <c r="O4425" s="258"/>
      <c r="P4425" s="258"/>
      <c r="Q4425" s="258"/>
      <c r="R4425" s="258"/>
      <c r="S4425" s="258"/>
      <c r="T4425" s="25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60" t="s">
        <v>260</v>
      </c>
      <c r="AU4425" s="260" t="s">
        <v>93</v>
      </c>
      <c r="AV4425" s="13" t="s">
        <v>93</v>
      </c>
      <c r="AW4425" s="13" t="s">
        <v>40</v>
      </c>
      <c r="AX4425" s="13" t="s">
        <v>84</v>
      </c>
      <c r="AY4425" s="260" t="s">
        <v>251</v>
      </c>
    </row>
    <row r="4426" s="13" customFormat="1">
      <c r="A4426" s="13"/>
      <c r="B4426" s="249"/>
      <c r="C4426" s="250"/>
      <c r="D4426" s="251" t="s">
        <v>260</v>
      </c>
      <c r="E4426" s="252" t="s">
        <v>1</v>
      </c>
      <c r="F4426" s="253" t="s">
        <v>3384</v>
      </c>
      <c r="G4426" s="250"/>
      <c r="H4426" s="254">
        <v>3.6400000000000001</v>
      </c>
      <c r="I4426" s="255"/>
      <c r="J4426" s="250"/>
      <c r="K4426" s="250"/>
      <c r="L4426" s="256"/>
      <c r="M4426" s="257"/>
      <c r="N4426" s="258"/>
      <c r="O4426" s="258"/>
      <c r="P4426" s="258"/>
      <c r="Q4426" s="258"/>
      <c r="R4426" s="258"/>
      <c r="S4426" s="258"/>
      <c r="T4426" s="25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60" t="s">
        <v>260</v>
      </c>
      <c r="AU4426" s="260" t="s">
        <v>93</v>
      </c>
      <c r="AV4426" s="13" t="s">
        <v>93</v>
      </c>
      <c r="AW4426" s="13" t="s">
        <v>40</v>
      </c>
      <c r="AX4426" s="13" t="s">
        <v>84</v>
      </c>
      <c r="AY4426" s="260" t="s">
        <v>251</v>
      </c>
    </row>
    <row r="4427" s="13" customFormat="1">
      <c r="A4427" s="13"/>
      <c r="B4427" s="249"/>
      <c r="C4427" s="250"/>
      <c r="D4427" s="251" t="s">
        <v>260</v>
      </c>
      <c r="E4427" s="252" t="s">
        <v>1</v>
      </c>
      <c r="F4427" s="253" t="s">
        <v>3385</v>
      </c>
      <c r="G4427" s="250"/>
      <c r="H4427" s="254">
        <v>3.6400000000000001</v>
      </c>
      <c r="I4427" s="255"/>
      <c r="J4427" s="250"/>
      <c r="K4427" s="250"/>
      <c r="L4427" s="256"/>
      <c r="M4427" s="257"/>
      <c r="N4427" s="258"/>
      <c r="O4427" s="258"/>
      <c r="P4427" s="258"/>
      <c r="Q4427" s="258"/>
      <c r="R4427" s="258"/>
      <c r="S4427" s="258"/>
      <c r="T4427" s="25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60" t="s">
        <v>260</v>
      </c>
      <c r="AU4427" s="260" t="s">
        <v>93</v>
      </c>
      <c r="AV4427" s="13" t="s">
        <v>93</v>
      </c>
      <c r="AW4427" s="13" t="s">
        <v>40</v>
      </c>
      <c r="AX4427" s="13" t="s">
        <v>84</v>
      </c>
      <c r="AY4427" s="260" t="s">
        <v>251</v>
      </c>
    </row>
    <row r="4428" s="13" customFormat="1">
      <c r="A4428" s="13"/>
      <c r="B4428" s="249"/>
      <c r="C4428" s="250"/>
      <c r="D4428" s="251" t="s">
        <v>260</v>
      </c>
      <c r="E4428" s="252" t="s">
        <v>1</v>
      </c>
      <c r="F4428" s="253" t="s">
        <v>3386</v>
      </c>
      <c r="G4428" s="250"/>
      <c r="H4428" s="254">
        <v>6.3899999999999997</v>
      </c>
      <c r="I4428" s="255"/>
      <c r="J4428" s="250"/>
      <c r="K4428" s="250"/>
      <c r="L4428" s="256"/>
      <c r="M4428" s="257"/>
      <c r="N4428" s="258"/>
      <c r="O4428" s="258"/>
      <c r="P4428" s="258"/>
      <c r="Q4428" s="258"/>
      <c r="R4428" s="258"/>
      <c r="S4428" s="258"/>
      <c r="T4428" s="25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60" t="s">
        <v>260</v>
      </c>
      <c r="AU4428" s="260" t="s">
        <v>93</v>
      </c>
      <c r="AV4428" s="13" t="s">
        <v>93</v>
      </c>
      <c r="AW4428" s="13" t="s">
        <v>40</v>
      </c>
      <c r="AX4428" s="13" t="s">
        <v>84</v>
      </c>
      <c r="AY4428" s="260" t="s">
        <v>251</v>
      </c>
    </row>
    <row r="4429" s="13" customFormat="1">
      <c r="A4429" s="13"/>
      <c r="B4429" s="249"/>
      <c r="C4429" s="250"/>
      <c r="D4429" s="251" t="s">
        <v>260</v>
      </c>
      <c r="E4429" s="252" t="s">
        <v>1</v>
      </c>
      <c r="F4429" s="253" t="s">
        <v>3387</v>
      </c>
      <c r="G4429" s="250"/>
      <c r="H4429" s="254">
        <v>3.6400000000000001</v>
      </c>
      <c r="I4429" s="255"/>
      <c r="J4429" s="250"/>
      <c r="K4429" s="250"/>
      <c r="L4429" s="256"/>
      <c r="M4429" s="257"/>
      <c r="N4429" s="258"/>
      <c r="O4429" s="258"/>
      <c r="P4429" s="258"/>
      <c r="Q4429" s="258"/>
      <c r="R4429" s="258"/>
      <c r="S4429" s="258"/>
      <c r="T4429" s="25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60" t="s">
        <v>260</v>
      </c>
      <c r="AU4429" s="260" t="s">
        <v>93</v>
      </c>
      <c r="AV4429" s="13" t="s">
        <v>93</v>
      </c>
      <c r="AW4429" s="13" t="s">
        <v>40</v>
      </c>
      <c r="AX4429" s="13" t="s">
        <v>84</v>
      </c>
      <c r="AY4429" s="260" t="s">
        <v>251</v>
      </c>
    </row>
    <row r="4430" s="13" customFormat="1">
      <c r="A4430" s="13"/>
      <c r="B4430" s="249"/>
      <c r="C4430" s="250"/>
      <c r="D4430" s="251" t="s">
        <v>260</v>
      </c>
      <c r="E4430" s="252" t="s">
        <v>1</v>
      </c>
      <c r="F4430" s="253" t="s">
        <v>3388</v>
      </c>
      <c r="G4430" s="250"/>
      <c r="H4430" s="254">
        <v>3.6400000000000001</v>
      </c>
      <c r="I4430" s="255"/>
      <c r="J4430" s="250"/>
      <c r="K4430" s="250"/>
      <c r="L4430" s="256"/>
      <c r="M4430" s="257"/>
      <c r="N4430" s="258"/>
      <c r="O4430" s="258"/>
      <c r="P4430" s="258"/>
      <c r="Q4430" s="258"/>
      <c r="R4430" s="258"/>
      <c r="S4430" s="258"/>
      <c r="T4430" s="25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60" t="s">
        <v>260</v>
      </c>
      <c r="AU4430" s="260" t="s">
        <v>93</v>
      </c>
      <c r="AV4430" s="13" t="s">
        <v>93</v>
      </c>
      <c r="AW4430" s="13" t="s">
        <v>40</v>
      </c>
      <c r="AX4430" s="13" t="s">
        <v>84</v>
      </c>
      <c r="AY4430" s="260" t="s">
        <v>251</v>
      </c>
    </row>
    <row r="4431" s="13" customFormat="1">
      <c r="A4431" s="13"/>
      <c r="B4431" s="249"/>
      <c r="C4431" s="250"/>
      <c r="D4431" s="251" t="s">
        <v>260</v>
      </c>
      <c r="E4431" s="252" t="s">
        <v>1</v>
      </c>
      <c r="F4431" s="253" t="s">
        <v>3389</v>
      </c>
      <c r="G4431" s="250"/>
      <c r="H4431" s="254">
        <v>3.6400000000000001</v>
      </c>
      <c r="I4431" s="255"/>
      <c r="J4431" s="250"/>
      <c r="K4431" s="250"/>
      <c r="L4431" s="256"/>
      <c r="M4431" s="257"/>
      <c r="N4431" s="258"/>
      <c r="O4431" s="258"/>
      <c r="P4431" s="258"/>
      <c r="Q4431" s="258"/>
      <c r="R4431" s="258"/>
      <c r="S4431" s="258"/>
      <c r="T4431" s="25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60" t="s">
        <v>260</v>
      </c>
      <c r="AU4431" s="260" t="s">
        <v>93</v>
      </c>
      <c r="AV4431" s="13" t="s">
        <v>93</v>
      </c>
      <c r="AW4431" s="13" t="s">
        <v>40</v>
      </c>
      <c r="AX4431" s="13" t="s">
        <v>84</v>
      </c>
      <c r="AY4431" s="260" t="s">
        <v>251</v>
      </c>
    </row>
    <row r="4432" s="13" customFormat="1">
      <c r="A4432" s="13"/>
      <c r="B4432" s="249"/>
      <c r="C4432" s="250"/>
      <c r="D4432" s="251" t="s">
        <v>260</v>
      </c>
      <c r="E4432" s="252" t="s">
        <v>1</v>
      </c>
      <c r="F4432" s="253" t="s">
        <v>3390</v>
      </c>
      <c r="G4432" s="250"/>
      <c r="H4432" s="254">
        <v>3.6400000000000001</v>
      </c>
      <c r="I4432" s="255"/>
      <c r="J4432" s="250"/>
      <c r="K4432" s="250"/>
      <c r="L4432" s="256"/>
      <c r="M4432" s="257"/>
      <c r="N4432" s="258"/>
      <c r="O4432" s="258"/>
      <c r="P4432" s="258"/>
      <c r="Q4432" s="258"/>
      <c r="R4432" s="258"/>
      <c r="S4432" s="258"/>
      <c r="T4432" s="25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60" t="s">
        <v>260</v>
      </c>
      <c r="AU4432" s="260" t="s">
        <v>93</v>
      </c>
      <c r="AV4432" s="13" t="s">
        <v>93</v>
      </c>
      <c r="AW4432" s="13" t="s">
        <v>40</v>
      </c>
      <c r="AX4432" s="13" t="s">
        <v>84</v>
      </c>
      <c r="AY4432" s="260" t="s">
        <v>251</v>
      </c>
    </row>
    <row r="4433" s="13" customFormat="1">
      <c r="A4433" s="13"/>
      <c r="B4433" s="249"/>
      <c r="C4433" s="250"/>
      <c r="D4433" s="251" t="s">
        <v>260</v>
      </c>
      <c r="E4433" s="252" t="s">
        <v>1</v>
      </c>
      <c r="F4433" s="253" t="s">
        <v>3391</v>
      </c>
      <c r="G4433" s="250"/>
      <c r="H4433" s="254">
        <v>3.6400000000000001</v>
      </c>
      <c r="I4433" s="255"/>
      <c r="J4433" s="250"/>
      <c r="K4433" s="250"/>
      <c r="L4433" s="256"/>
      <c r="M4433" s="257"/>
      <c r="N4433" s="258"/>
      <c r="O4433" s="258"/>
      <c r="P4433" s="258"/>
      <c r="Q4433" s="258"/>
      <c r="R4433" s="258"/>
      <c r="S4433" s="258"/>
      <c r="T4433" s="25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60" t="s">
        <v>260</v>
      </c>
      <c r="AU4433" s="260" t="s">
        <v>93</v>
      </c>
      <c r="AV4433" s="13" t="s">
        <v>93</v>
      </c>
      <c r="AW4433" s="13" t="s">
        <v>40</v>
      </c>
      <c r="AX4433" s="13" t="s">
        <v>84</v>
      </c>
      <c r="AY4433" s="260" t="s">
        <v>251</v>
      </c>
    </row>
    <row r="4434" s="13" customFormat="1">
      <c r="A4434" s="13"/>
      <c r="B4434" s="249"/>
      <c r="C4434" s="250"/>
      <c r="D4434" s="251" t="s">
        <v>260</v>
      </c>
      <c r="E4434" s="252" t="s">
        <v>1</v>
      </c>
      <c r="F4434" s="253" t="s">
        <v>3392</v>
      </c>
      <c r="G4434" s="250"/>
      <c r="H4434" s="254">
        <v>3.6400000000000001</v>
      </c>
      <c r="I4434" s="255"/>
      <c r="J4434" s="250"/>
      <c r="K4434" s="250"/>
      <c r="L4434" s="256"/>
      <c r="M4434" s="257"/>
      <c r="N4434" s="258"/>
      <c r="O4434" s="258"/>
      <c r="P4434" s="258"/>
      <c r="Q4434" s="258"/>
      <c r="R4434" s="258"/>
      <c r="S4434" s="258"/>
      <c r="T4434" s="25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60" t="s">
        <v>260</v>
      </c>
      <c r="AU4434" s="260" t="s">
        <v>93</v>
      </c>
      <c r="AV4434" s="13" t="s">
        <v>93</v>
      </c>
      <c r="AW4434" s="13" t="s">
        <v>40</v>
      </c>
      <c r="AX4434" s="13" t="s">
        <v>84</v>
      </c>
      <c r="AY4434" s="260" t="s">
        <v>251</v>
      </c>
    </row>
    <row r="4435" s="13" customFormat="1">
      <c r="A4435" s="13"/>
      <c r="B4435" s="249"/>
      <c r="C4435" s="250"/>
      <c r="D4435" s="251" t="s">
        <v>260</v>
      </c>
      <c r="E4435" s="252" t="s">
        <v>1</v>
      </c>
      <c r="F4435" s="253" t="s">
        <v>3393</v>
      </c>
      <c r="G4435" s="250"/>
      <c r="H4435" s="254">
        <v>3.6400000000000001</v>
      </c>
      <c r="I4435" s="255"/>
      <c r="J4435" s="250"/>
      <c r="K4435" s="250"/>
      <c r="L4435" s="256"/>
      <c r="M4435" s="257"/>
      <c r="N4435" s="258"/>
      <c r="O4435" s="258"/>
      <c r="P4435" s="258"/>
      <c r="Q4435" s="258"/>
      <c r="R4435" s="258"/>
      <c r="S4435" s="258"/>
      <c r="T4435" s="259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60" t="s">
        <v>260</v>
      </c>
      <c r="AU4435" s="260" t="s">
        <v>93</v>
      </c>
      <c r="AV4435" s="13" t="s">
        <v>93</v>
      </c>
      <c r="AW4435" s="13" t="s">
        <v>40</v>
      </c>
      <c r="AX4435" s="13" t="s">
        <v>84</v>
      </c>
      <c r="AY4435" s="260" t="s">
        <v>251</v>
      </c>
    </row>
    <row r="4436" s="13" customFormat="1">
      <c r="A4436" s="13"/>
      <c r="B4436" s="249"/>
      <c r="C4436" s="250"/>
      <c r="D4436" s="251" t="s">
        <v>260</v>
      </c>
      <c r="E4436" s="252" t="s">
        <v>1</v>
      </c>
      <c r="F4436" s="253" t="s">
        <v>3394</v>
      </c>
      <c r="G4436" s="250"/>
      <c r="H4436" s="254">
        <v>3.6400000000000001</v>
      </c>
      <c r="I4436" s="255"/>
      <c r="J4436" s="250"/>
      <c r="K4436" s="250"/>
      <c r="L4436" s="256"/>
      <c r="M4436" s="257"/>
      <c r="N4436" s="258"/>
      <c r="O4436" s="258"/>
      <c r="P4436" s="258"/>
      <c r="Q4436" s="258"/>
      <c r="R4436" s="258"/>
      <c r="S4436" s="258"/>
      <c r="T4436" s="25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60" t="s">
        <v>260</v>
      </c>
      <c r="AU4436" s="260" t="s">
        <v>93</v>
      </c>
      <c r="AV4436" s="13" t="s">
        <v>93</v>
      </c>
      <c r="AW4436" s="13" t="s">
        <v>40</v>
      </c>
      <c r="AX4436" s="13" t="s">
        <v>84</v>
      </c>
      <c r="AY4436" s="260" t="s">
        <v>251</v>
      </c>
    </row>
    <row r="4437" s="16" customFormat="1">
      <c r="A4437" s="16"/>
      <c r="B4437" s="283"/>
      <c r="C4437" s="284"/>
      <c r="D4437" s="251" t="s">
        <v>260</v>
      </c>
      <c r="E4437" s="285" t="s">
        <v>1</v>
      </c>
      <c r="F4437" s="286" t="s">
        <v>329</v>
      </c>
      <c r="G4437" s="284"/>
      <c r="H4437" s="287">
        <v>75.549999999999997</v>
      </c>
      <c r="I4437" s="288"/>
      <c r="J4437" s="284"/>
      <c r="K4437" s="284"/>
      <c r="L4437" s="289"/>
      <c r="M4437" s="290"/>
      <c r="N4437" s="291"/>
      <c r="O4437" s="291"/>
      <c r="P4437" s="291"/>
      <c r="Q4437" s="291"/>
      <c r="R4437" s="291"/>
      <c r="S4437" s="291"/>
      <c r="T4437" s="292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T4437" s="293" t="s">
        <v>260</v>
      </c>
      <c r="AU4437" s="293" t="s">
        <v>93</v>
      </c>
      <c r="AV4437" s="16" t="s">
        <v>273</v>
      </c>
      <c r="AW4437" s="16" t="s">
        <v>40</v>
      </c>
      <c r="AX4437" s="16" t="s">
        <v>84</v>
      </c>
      <c r="AY4437" s="293" t="s">
        <v>251</v>
      </c>
    </row>
    <row r="4438" s="15" customFormat="1">
      <c r="A4438" s="15"/>
      <c r="B4438" s="272"/>
      <c r="C4438" s="273"/>
      <c r="D4438" s="251" t="s">
        <v>260</v>
      </c>
      <c r="E4438" s="274" t="s">
        <v>1</v>
      </c>
      <c r="F4438" s="275" t="s">
        <v>629</v>
      </c>
      <c r="G4438" s="273"/>
      <c r="H4438" s="274" t="s">
        <v>1</v>
      </c>
      <c r="I4438" s="276"/>
      <c r="J4438" s="273"/>
      <c r="K4438" s="273"/>
      <c r="L4438" s="277"/>
      <c r="M4438" s="278"/>
      <c r="N4438" s="279"/>
      <c r="O4438" s="279"/>
      <c r="P4438" s="279"/>
      <c r="Q4438" s="279"/>
      <c r="R4438" s="279"/>
      <c r="S4438" s="279"/>
      <c r="T4438" s="280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81" t="s">
        <v>260</v>
      </c>
      <c r="AU4438" s="281" t="s">
        <v>93</v>
      </c>
      <c r="AV4438" s="15" t="s">
        <v>91</v>
      </c>
      <c r="AW4438" s="15" t="s">
        <v>40</v>
      </c>
      <c r="AX4438" s="15" t="s">
        <v>84</v>
      </c>
      <c r="AY4438" s="281" t="s">
        <v>251</v>
      </c>
    </row>
    <row r="4439" s="13" customFormat="1">
      <c r="A4439" s="13"/>
      <c r="B4439" s="249"/>
      <c r="C4439" s="250"/>
      <c r="D4439" s="251" t="s">
        <v>260</v>
      </c>
      <c r="E4439" s="252" t="s">
        <v>1</v>
      </c>
      <c r="F4439" s="253" t="s">
        <v>3395</v>
      </c>
      <c r="G4439" s="250"/>
      <c r="H4439" s="254">
        <v>3.6400000000000001</v>
      </c>
      <c r="I4439" s="255"/>
      <c r="J4439" s="250"/>
      <c r="K4439" s="250"/>
      <c r="L4439" s="256"/>
      <c r="M4439" s="257"/>
      <c r="N4439" s="258"/>
      <c r="O4439" s="258"/>
      <c r="P4439" s="258"/>
      <c r="Q4439" s="258"/>
      <c r="R4439" s="258"/>
      <c r="S4439" s="258"/>
      <c r="T4439" s="25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60" t="s">
        <v>260</v>
      </c>
      <c r="AU4439" s="260" t="s">
        <v>93</v>
      </c>
      <c r="AV4439" s="13" t="s">
        <v>93</v>
      </c>
      <c r="AW4439" s="13" t="s">
        <v>40</v>
      </c>
      <c r="AX4439" s="13" t="s">
        <v>84</v>
      </c>
      <c r="AY4439" s="260" t="s">
        <v>251</v>
      </c>
    </row>
    <row r="4440" s="13" customFormat="1">
      <c r="A4440" s="13"/>
      <c r="B4440" s="249"/>
      <c r="C4440" s="250"/>
      <c r="D4440" s="251" t="s">
        <v>260</v>
      </c>
      <c r="E4440" s="252" t="s">
        <v>1</v>
      </c>
      <c r="F4440" s="253" t="s">
        <v>3396</v>
      </c>
      <c r="G4440" s="250"/>
      <c r="H4440" s="254">
        <v>3.6400000000000001</v>
      </c>
      <c r="I4440" s="255"/>
      <c r="J4440" s="250"/>
      <c r="K4440" s="250"/>
      <c r="L4440" s="256"/>
      <c r="M4440" s="257"/>
      <c r="N4440" s="258"/>
      <c r="O4440" s="258"/>
      <c r="P4440" s="258"/>
      <c r="Q4440" s="258"/>
      <c r="R4440" s="258"/>
      <c r="S4440" s="258"/>
      <c r="T4440" s="25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60" t="s">
        <v>260</v>
      </c>
      <c r="AU4440" s="260" t="s">
        <v>93</v>
      </c>
      <c r="AV4440" s="13" t="s">
        <v>93</v>
      </c>
      <c r="AW4440" s="13" t="s">
        <v>40</v>
      </c>
      <c r="AX4440" s="13" t="s">
        <v>84</v>
      </c>
      <c r="AY4440" s="260" t="s">
        <v>251</v>
      </c>
    </row>
    <row r="4441" s="13" customFormat="1">
      <c r="A4441" s="13"/>
      <c r="B4441" s="249"/>
      <c r="C4441" s="250"/>
      <c r="D4441" s="251" t="s">
        <v>260</v>
      </c>
      <c r="E4441" s="252" t="s">
        <v>1</v>
      </c>
      <c r="F4441" s="253" t="s">
        <v>3397</v>
      </c>
      <c r="G4441" s="250"/>
      <c r="H4441" s="254">
        <v>3.6400000000000001</v>
      </c>
      <c r="I4441" s="255"/>
      <c r="J4441" s="250"/>
      <c r="K4441" s="250"/>
      <c r="L4441" s="256"/>
      <c r="M4441" s="257"/>
      <c r="N4441" s="258"/>
      <c r="O4441" s="258"/>
      <c r="P4441" s="258"/>
      <c r="Q4441" s="258"/>
      <c r="R4441" s="258"/>
      <c r="S4441" s="258"/>
      <c r="T4441" s="25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60" t="s">
        <v>260</v>
      </c>
      <c r="AU4441" s="260" t="s">
        <v>93</v>
      </c>
      <c r="AV4441" s="13" t="s">
        <v>93</v>
      </c>
      <c r="AW4441" s="13" t="s">
        <v>40</v>
      </c>
      <c r="AX4441" s="13" t="s">
        <v>84</v>
      </c>
      <c r="AY4441" s="260" t="s">
        <v>251</v>
      </c>
    </row>
    <row r="4442" s="13" customFormat="1">
      <c r="A4442" s="13"/>
      <c r="B4442" s="249"/>
      <c r="C4442" s="250"/>
      <c r="D4442" s="251" t="s">
        <v>260</v>
      </c>
      <c r="E4442" s="252" t="s">
        <v>1</v>
      </c>
      <c r="F4442" s="253" t="s">
        <v>3398</v>
      </c>
      <c r="G4442" s="250"/>
      <c r="H4442" s="254">
        <v>3.6400000000000001</v>
      </c>
      <c r="I4442" s="255"/>
      <c r="J4442" s="250"/>
      <c r="K4442" s="250"/>
      <c r="L4442" s="256"/>
      <c r="M4442" s="257"/>
      <c r="N4442" s="258"/>
      <c r="O4442" s="258"/>
      <c r="P4442" s="258"/>
      <c r="Q4442" s="258"/>
      <c r="R4442" s="258"/>
      <c r="S4442" s="258"/>
      <c r="T4442" s="25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60" t="s">
        <v>260</v>
      </c>
      <c r="AU4442" s="260" t="s">
        <v>93</v>
      </c>
      <c r="AV4442" s="13" t="s">
        <v>93</v>
      </c>
      <c r="AW4442" s="13" t="s">
        <v>40</v>
      </c>
      <c r="AX4442" s="13" t="s">
        <v>84</v>
      </c>
      <c r="AY4442" s="260" t="s">
        <v>251</v>
      </c>
    </row>
    <row r="4443" s="13" customFormat="1">
      <c r="A4443" s="13"/>
      <c r="B4443" s="249"/>
      <c r="C4443" s="250"/>
      <c r="D4443" s="251" t="s">
        <v>260</v>
      </c>
      <c r="E4443" s="252" t="s">
        <v>1</v>
      </c>
      <c r="F4443" s="253" t="s">
        <v>3399</v>
      </c>
      <c r="G4443" s="250"/>
      <c r="H4443" s="254">
        <v>3.6400000000000001</v>
      </c>
      <c r="I4443" s="255"/>
      <c r="J4443" s="250"/>
      <c r="K4443" s="250"/>
      <c r="L4443" s="256"/>
      <c r="M4443" s="257"/>
      <c r="N4443" s="258"/>
      <c r="O4443" s="258"/>
      <c r="P4443" s="258"/>
      <c r="Q4443" s="258"/>
      <c r="R4443" s="258"/>
      <c r="S4443" s="258"/>
      <c r="T4443" s="25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60" t="s">
        <v>260</v>
      </c>
      <c r="AU4443" s="260" t="s">
        <v>93</v>
      </c>
      <c r="AV4443" s="13" t="s">
        <v>93</v>
      </c>
      <c r="AW4443" s="13" t="s">
        <v>40</v>
      </c>
      <c r="AX4443" s="13" t="s">
        <v>84</v>
      </c>
      <c r="AY4443" s="260" t="s">
        <v>251</v>
      </c>
    </row>
    <row r="4444" s="13" customFormat="1">
      <c r="A4444" s="13"/>
      <c r="B4444" s="249"/>
      <c r="C4444" s="250"/>
      <c r="D4444" s="251" t="s">
        <v>260</v>
      </c>
      <c r="E4444" s="252" t="s">
        <v>1</v>
      </c>
      <c r="F4444" s="253" t="s">
        <v>3400</v>
      </c>
      <c r="G4444" s="250"/>
      <c r="H4444" s="254">
        <v>3.6400000000000001</v>
      </c>
      <c r="I4444" s="255"/>
      <c r="J4444" s="250"/>
      <c r="K4444" s="250"/>
      <c r="L4444" s="256"/>
      <c r="M4444" s="257"/>
      <c r="N4444" s="258"/>
      <c r="O4444" s="258"/>
      <c r="P4444" s="258"/>
      <c r="Q4444" s="258"/>
      <c r="R4444" s="258"/>
      <c r="S4444" s="258"/>
      <c r="T4444" s="25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60" t="s">
        <v>260</v>
      </c>
      <c r="AU4444" s="260" t="s">
        <v>93</v>
      </c>
      <c r="AV4444" s="13" t="s">
        <v>93</v>
      </c>
      <c r="AW4444" s="13" t="s">
        <v>40</v>
      </c>
      <c r="AX4444" s="13" t="s">
        <v>84</v>
      </c>
      <c r="AY4444" s="260" t="s">
        <v>251</v>
      </c>
    </row>
    <row r="4445" s="13" customFormat="1">
      <c r="A4445" s="13"/>
      <c r="B4445" s="249"/>
      <c r="C4445" s="250"/>
      <c r="D4445" s="251" t="s">
        <v>260</v>
      </c>
      <c r="E4445" s="252" t="s">
        <v>1</v>
      </c>
      <c r="F4445" s="253" t="s">
        <v>3401</v>
      </c>
      <c r="G4445" s="250"/>
      <c r="H4445" s="254">
        <v>3.6400000000000001</v>
      </c>
      <c r="I4445" s="255"/>
      <c r="J4445" s="250"/>
      <c r="K4445" s="250"/>
      <c r="L4445" s="256"/>
      <c r="M4445" s="257"/>
      <c r="N4445" s="258"/>
      <c r="O4445" s="258"/>
      <c r="P4445" s="258"/>
      <c r="Q4445" s="258"/>
      <c r="R4445" s="258"/>
      <c r="S4445" s="258"/>
      <c r="T4445" s="259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60" t="s">
        <v>260</v>
      </c>
      <c r="AU4445" s="260" t="s">
        <v>93</v>
      </c>
      <c r="AV4445" s="13" t="s">
        <v>93</v>
      </c>
      <c r="AW4445" s="13" t="s">
        <v>40</v>
      </c>
      <c r="AX4445" s="13" t="s">
        <v>84</v>
      </c>
      <c r="AY4445" s="260" t="s">
        <v>251</v>
      </c>
    </row>
    <row r="4446" s="13" customFormat="1">
      <c r="A4446" s="13"/>
      <c r="B4446" s="249"/>
      <c r="C4446" s="250"/>
      <c r="D4446" s="251" t="s">
        <v>260</v>
      </c>
      <c r="E4446" s="252" t="s">
        <v>1</v>
      </c>
      <c r="F4446" s="253" t="s">
        <v>3402</v>
      </c>
      <c r="G4446" s="250"/>
      <c r="H4446" s="254">
        <v>3.6400000000000001</v>
      </c>
      <c r="I4446" s="255"/>
      <c r="J4446" s="250"/>
      <c r="K4446" s="250"/>
      <c r="L4446" s="256"/>
      <c r="M4446" s="257"/>
      <c r="N4446" s="258"/>
      <c r="O4446" s="258"/>
      <c r="P4446" s="258"/>
      <c r="Q4446" s="258"/>
      <c r="R4446" s="258"/>
      <c r="S4446" s="258"/>
      <c r="T4446" s="259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60" t="s">
        <v>260</v>
      </c>
      <c r="AU4446" s="260" t="s">
        <v>93</v>
      </c>
      <c r="AV4446" s="13" t="s">
        <v>93</v>
      </c>
      <c r="AW4446" s="13" t="s">
        <v>40</v>
      </c>
      <c r="AX4446" s="13" t="s">
        <v>84</v>
      </c>
      <c r="AY4446" s="260" t="s">
        <v>251</v>
      </c>
    </row>
    <row r="4447" s="13" customFormat="1">
      <c r="A4447" s="13"/>
      <c r="B4447" s="249"/>
      <c r="C4447" s="250"/>
      <c r="D4447" s="251" t="s">
        <v>260</v>
      </c>
      <c r="E4447" s="252" t="s">
        <v>1</v>
      </c>
      <c r="F4447" s="253" t="s">
        <v>3403</v>
      </c>
      <c r="G4447" s="250"/>
      <c r="H4447" s="254">
        <v>3.6400000000000001</v>
      </c>
      <c r="I4447" s="255"/>
      <c r="J4447" s="250"/>
      <c r="K4447" s="250"/>
      <c r="L4447" s="256"/>
      <c r="M4447" s="257"/>
      <c r="N4447" s="258"/>
      <c r="O4447" s="258"/>
      <c r="P4447" s="258"/>
      <c r="Q4447" s="258"/>
      <c r="R4447" s="258"/>
      <c r="S4447" s="258"/>
      <c r="T4447" s="25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60" t="s">
        <v>260</v>
      </c>
      <c r="AU4447" s="260" t="s">
        <v>93</v>
      </c>
      <c r="AV4447" s="13" t="s">
        <v>93</v>
      </c>
      <c r="AW4447" s="13" t="s">
        <v>40</v>
      </c>
      <c r="AX4447" s="13" t="s">
        <v>84</v>
      </c>
      <c r="AY4447" s="260" t="s">
        <v>251</v>
      </c>
    </row>
    <row r="4448" s="13" customFormat="1">
      <c r="A4448" s="13"/>
      <c r="B4448" s="249"/>
      <c r="C4448" s="250"/>
      <c r="D4448" s="251" t="s">
        <v>260</v>
      </c>
      <c r="E4448" s="252" t="s">
        <v>1</v>
      </c>
      <c r="F4448" s="253" t="s">
        <v>3404</v>
      </c>
      <c r="G4448" s="250"/>
      <c r="H4448" s="254">
        <v>3.6400000000000001</v>
      </c>
      <c r="I4448" s="255"/>
      <c r="J4448" s="250"/>
      <c r="K4448" s="250"/>
      <c r="L4448" s="256"/>
      <c r="M4448" s="257"/>
      <c r="N4448" s="258"/>
      <c r="O4448" s="258"/>
      <c r="P4448" s="258"/>
      <c r="Q4448" s="258"/>
      <c r="R4448" s="258"/>
      <c r="S4448" s="258"/>
      <c r="T4448" s="25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60" t="s">
        <v>260</v>
      </c>
      <c r="AU4448" s="260" t="s">
        <v>93</v>
      </c>
      <c r="AV4448" s="13" t="s">
        <v>93</v>
      </c>
      <c r="AW4448" s="13" t="s">
        <v>40</v>
      </c>
      <c r="AX4448" s="13" t="s">
        <v>84</v>
      </c>
      <c r="AY4448" s="260" t="s">
        <v>251</v>
      </c>
    </row>
    <row r="4449" s="13" customFormat="1">
      <c r="A4449" s="13"/>
      <c r="B4449" s="249"/>
      <c r="C4449" s="250"/>
      <c r="D4449" s="251" t="s">
        <v>260</v>
      </c>
      <c r="E4449" s="252" t="s">
        <v>1</v>
      </c>
      <c r="F4449" s="253" t="s">
        <v>3405</v>
      </c>
      <c r="G4449" s="250"/>
      <c r="H4449" s="254">
        <v>3.6400000000000001</v>
      </c>
      <c r="I4449" s="255"/>
      <c r="J4449" s="250"/>
      <c r="K4449" s="250"/>
      <c r="L4449" s="256"/>
      <c r="M4449" s="257"/>
      <c r="N4449" s="258"/>
      <c r="O4449" s="258"/>
      <c r="P4449" s="258"/>
      <c r="Q4449" s="258"/>
      <c r="R4449" s="258"/>
      <c r="S4449" s="258"/>
      <c r="T4449" s="25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60" t="s">
        <v>260</v>
      </c>
      <c r="AU4449" s="260" t="s">
        <v>93</v>
      </c>
      <c r="AV4449" s="13" t="s">
        <v>93</v>
      </c>
      <c r="AW4449" s="13" t="s">
        <v>40</v>
      </c>
      <c r="AX4449" s="13" t="s">
        <v>84</v>
      </c>
      <c r="AY4449" s="260" t="s">
        <v>251</v>
      </c>
    </row>
    <row r="4450" s="13" customFormat="1">
      <c r="A4450" s="13"/>
      <c r="B4450" s="249"/>
      <c r="C4450" s="250"/>
      <c r="D4450" s="251" t="s">
        <v>260</v>
      </c>
      <c r="E4450" s="252" t="s">
        <v>1</v>
      </c>
      <c r="F4450" s="253" t="s">
        <v>3406</v>
      </c>
      <c r="G4450" s="250"/>
      <c r="H4450" s="254">
        <v>6.3899999999999997</v>
      </c>
      <c r="I4450" s="255"/>
      <c r="J4450" s="250"/>
      <c r="K4450" s="250"/>
      <c r="L4450" s="256"/>
      <c r="M4450" s="257"/>
      <c r="N4450" s="258"/>
      <c r="O4450" s="258"/>
      <c r="P4450" s="258"/>
      <c r="Q4450" s="258"/>
      <c r="R4450" s="258"/>
      <c r="S4450" s="258"/>
      <c r="T4450" s="25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60" t="s">
        <v>260</v>
      </c>
      <c r="AU4450" s="260" t="s">
        <v>93</v>
      </c>
      <c r="AV4450" s="13" t="s">
        <v>93</v>
      </c>
      <c r="AW4450" s="13" t="s">
        <v>40</v>
      </c>
      <c r="AX4450" s="13" t="s">
        <v>84</v>
      </c>
      <c r="AY4450" s="260" t="s">
        <v>251</v>
      </c>
    </row>
    <row r="4451" s="13" customFormat="1">
      <c r="A4451" s="13"/>
      <c r="B4451" s="249"/>
      <c r="C4451" s="250"/>
      <c r="D4451" s="251" t="s">
        <v>260</v>
      </c>
      <c r="E4451" s="252" t="s">
        <v>1</v>
      </c>
      <c r="F4451" s="253" t="s">
        <v>3407</v>
      </c>
      <c r="G4451" s="250"/>
      <c r="H4451" s="254">
        <v>3.6400000000000001</v>
      </c>
      <c r="I4451" s="255"/>
      <c r="J4451" s="250"/>
      <c r="K4451" s="250"/>
      <c r="L4451" s="256"/>
      <c r="M4451" s="257"/>
      <c r="N4451" s="258"/>
      <c r="O4451" s="258"/>
      <c r="P4451" s="258"/>
      <c r="Q4451" s="258"/>
      <c r="R4451" s="258"/>
      <c r="S4451" s="258"/>
      <c r="T4451" s="259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60" t="s">
        <v>260</v>
      </c>
      <c r="AU4451" s="260" t="s">
        <v>93</v>
      </c>
      <c r="AV4451" s="13" t="s">
        <v>93</v>
      </c>
      <c r="AW4451" s="13" t="s">
        <v>40</v>
      </c>
      <c r="AX4451" s="13" t="s">
        <v>84</v>
      </c>
      <c r="AY4451" s="260" t="s">
        <v>251</v>
      </c>
    </row>
    <row r="4452" s="13" customFormat="1">
      <c r="A4452" s="13"/>
      <c r="B4452" s="249"/>
      <c r="C4452" s="250"/>
      <c r="D4452" s="251" t="s">
        <v>260</v>
      </c>
      <c r="E4452" s="252" t="s">
        <v>1</v>
      </c>
      <c r="F4452" s="253" t="s">
        <v>3408</v>
      </c>
      <c r="G4452" s="250"/>
      <c r="H4452" s="254">
        <v>3.6400000000000001</v>
      </c>
      <c r="I4452" s="255"/>
      <c r="J4452" s="250"/>
      <c r="K4452" s="250"/>
      <c r="L4452" s="256"/>
      <c r="M4452" s="257"/>
      <c r="N4452" s="258"/>
      <c r="O4452" s="258"/>
      <c r="P4452" s="258"/>
      <c r="Q4452" s="258"/>
      <c r="R4452" s="258"/>
      <c r="S4452" s="258"/>
      <c r="T4452" s="25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60" t="s">
        <v>260</v>
      </c>
      <c r="AU4452" s="260" t="s">
        <v>93</v>
      </c>
      <c r="AV4452" s="13" t="s">
        <v>93</v>
      </c>
      <c r="AW4452" s="13" t="s">
        <v>40</v>
      </c>
      <c r="AX4452" s="13" t="s">
        <v>84</v>
      </c>
      <c r="AY4452" s="260" t="s">
        <v>251</v>
      </c>
    </row>
    <row r="4453" s="13" customFormat="1">
      <c r="A4453" s="13"/>
      <c r="B4453" s="249"/>
      <c r="C4453" s="250"/>
      <c r="D4453" s="251" t="s">
        <v>260</v>
      </c>
      <c r="E4453" s="252" t="s">
        <v>1</v>
      </c>
      <c r="F4453" s="253" t="s">
        <v>3409</v>
      </c>
      <c r="G4453" s="250"/>
      <c r="H4453" s="254">
        <v>3.6400000000000001</v>
      </c>
      <c r="I4453" s="255"/>
      <c r="J4453" s="250"/>
      <c r="K4453" s="250"/>
      <c r="L4453" s="256"/>
      <c r="M4453" s="257"/>
      <c r="N4453" s="258"/>
      <c r="O4453" s="258"/>
      <c r="P4453" s="258"/>
      <c r="Q4453" s="258"/>
      <c r="R4453" s="258"/>
      <c r="S4453" s="258"/>
      <c r="T4453" s="25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60" t="s">
        <v>260</v>
      </c>
      <c r="AU4453" s="260" t="s">
        <v>93</v>
      </c>
      <c r="AV4453" s="13" t="s">
        <v>93</v>
      </c>
      <c r="AW4453" s="13" t="s">
        <v>40</v>
      </c>
      <c r="AX4453" s="13" t="s">
        <v>84</v>
      </c>
      <c r="AY4453" s="260" t="s">
        <v>251</v>
      </c>
    </row>
    <row r="4454" s="13" customFormat="1">
      <c r="A4454" s="13"/>
      <c r="B4454" s="249"/>
      <c r="C4454" s="250"/>
      <c r="D4454" s="251" t="s">
        <v>260</v>
      </c>
      <c r="E4454" s="252" t="s">
        <v>1</v>
      </c>
      <c r="F4454" s="253" t="s">
        <v>3410</v>
      </c>
      <c r="G4454" s="250"/>
      <c r="H4454" s="254">
        <v>3.6400000000000001</v>
      </c>
      <c r="I4454" s="255"/>
      <c r="J4454" s="250"/>
      <c r="K4454" s="250"/>
      <c r="L4454" s="256"/>
      <c r="M4454" s="257"/>
      <c r="N4454" s="258"/>
      <c r="O4454" s="258"/>
      <c r="P4454" s="258"/>
      <c r="Q4454" s="258"/>
      <c r="R4454" s="258"/>
      <c r="S4454" s="258"/>
      <c r="T4454" s="25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60" t="s">
        <v>260</v>
      </c>
      <c r="AU4454" s="260" t="s">
        <v>93</v>
      </c>
      <c r="AV4454" s="13" t="s">
        <v>93</v>
      </c>
      <c r="AW4454" s="13" t="s">
        <v>40</v>
      </c>
      <c r="AX4454" s="13" t="s">
        <v>84</v>
      </c>
      <c r="AY4454" s="260" t="s">
        <v>251</v>
      </c>
    </row>
    <row r="4455" s="13" customFormat="1">
      <c r="A4455" s="13"/>
      <c r="B4455" s="249"/>
      <c r="C4455" s="250"/>
      <c r="D4455" s="251" t="s">
        <v>260</v>
      </c>
      <c r="E4455" s="252" t="s">
        <v>1</v>
      </c>
      <c r="F4455" s="253" t="s">
        <v>3411</v>
      </c>
      <c r="G4455" s="250"/>
      <c r="H4455" s="254">
        <v>3.6400000000000001</v>
      </c>
      <c r="I4455" s="255"/>
      <c r="J4455" s="250"/>
      <c r="K4455" s="250"/>
      <c r="L4455" s="256"/>
      <c r="M4455" s="257"/>
      <c r="N4455" s="258"/>
      <c r="O4455" s="258"/>
      <c r="P4455" s="258"/>
      <c r="Q4455" s="258"/>
      <c r="R4455" s="258"/>
      <c r="S4455" s="258"/>
      <c r="T4455" s="25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60" t="s">
        <v>260</v>
      </c>
      <c r="AU4455" s="260" t="s">
        <v>93</v>
      </c>
      <c r="AV4455" s="13" t="s">
        <v>93</v>
      </c>
      <c r="AW4455" s="13" t="s">
        <v>40</v>
      </c>
      <c r="AX4455" s="13" t="s">
        <v>84</v>
      </c>
      <c r="AY4455" s="260" t="s">
        <v>251</v>
      </c>
    </row>
    <row r="4456" s="13" customFormat="1">
      <c r="A4456" s="13"/>
      <c r="B4456" s="249"/>
      <c r="C4456" s="250"/>
      <c r="D4456" s="251" t="s">
        <v>260</v>
      </c>
      <c r="E4456" s="252" t="s">
        <v>1</v>
      </c>
      <c r="F4456" s="253" t="s">
        <v>3412</v>
      </c>
      <c r="G4456" s="250"/>
      <c r="H4456" s="254">
        <v>3.6400000000000001</v>
      </c>
      <c r="I4456" s="255"/>
      <c r="J4456" s="250"/>
      <c r="K4456" s="250"/>
      <c r="L4456" s="256"/>
      <c r="M4456" s="257"/>
      <c r="N4456" s="258"/>
      <c r="O4456" s="258"/>
      <c r="P4456" s="258"/>
      <c r="Q4456" s="258"/>
      <c r="R4456" s="258"/>
      <c r="S4456" s="258"/>
      <c r="T4456" s="25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60" t="s">
        <v>260</v>
      </c>
      <c r="AU4456" s="260" t="s">
        <v>93</v>
      </c>
      <c r="AV4456" s="13" t="s">
        <v>93</v>
      </c>
      <c r="AW4456" s="13" t="s">
        <v>40</v>
      </c>
      <c r="AX4456" s="13" t="s">
        <v>84</v>
      </c>
      <c r="AY4456" s="260" t="s">
        <v>251</v>
      </c>
    </row>
    <row r="4457" s="13" customFormat="1">
      <c r="A4457" s="13"/>
      <c r="B4457" s="249"/>
      <c r="C4457" s="250"/>
      <c r="D4457" s="251" t="s">
        <v>260</v>
      </c>
      <c r="E4457" s="252" t="s">
        <v>1</v>
      </c>
      <c r="F4457" s="253" t="s">
        <v>3413</v>
      </c>
      <c r="G4457" s="250"/>
      <c r="H4457" s="254">
        <v>3.6400000000000001</v>
      </c>
      <c r="I4457" s="255"/>
      <c r="J4457" s="250"/>
      <c r="K4457" s="250"/>
      <c r="L4457" s="256"/>
      <c r="M4457" s="257"/>
      <c r="N4457" s="258"/>
      <c r="O4457" s="258"/>
      <c r="P4457" s="258"/>
      <c r="Q4457" s="258"/>
      <c r="R4457" s="258"/>
      <c r="S4457" s="258"/>
      <c r="T4457" s="25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60" t="s">
        <v>260</v>
      </c>
      <c r="AU4457" s="260" t="s">
        <v>93</v>
      </c>
      <c r="AV4457" s="13" t="s">
        <v>93</v>
      </c>
      <c r="AW4457" s="13" t="s">
        <v>40</v>
      </c>
      <c r="AX4457" s="13" t="s">
        <v>84</v>
      </c>
      <c r="AY4457" s="260" t="s">
        <v>251</v>
      </c>
    </row>
    <row r="4458" s="13" customFormat="1">
      <c r="A4458" s="13"/>
      <c r="B4458" s="249"/>
      <c r="C4458" s="250"/>
      <c r="D4458" s="251" t="s">
        <v>260</v>
      </c>
      <c r="E4458" s="252" t="s">
        <v>1</v>
      </c>
      <c r="F4458" s="253" t="s">
        <v>3414</v>
      </c>
      <c r="G4458" s="250"/>
      <c r="H4458" s="254">
        <v>3.6400000000000001</v>
      </c>
      <c r="I4458" s="255"/>
      <c r="J4458" s="250"/>
      <c r="K4458" s="250"/>
      <c r="L4458" s="256"/>
      <c r="M4458" s="257"/>
      <c r="N4458" s="258"/>
      <c r="O4458" s="258"/>
      <c r="P4458" s="258"/>
      <c r="Q4458" s="258"/>
      <c r="R4458" s="258"/>
      <c r="S4458" s="258"/>
      <c r="T4458" s="25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60" t="s">
        <v>260</v>
      </c>
      <c r="AU4458" s="260" t="s">
        <v>93</v>
      </c>
      <c r="AV4458" s="13" t="s">
        <v>93</v>
      </c>
      <c r="AW4458" s="13" t="s">
        <v>40</v>
      </c>
      <c r="AX4458" s="13" t="s">
        <v>84</v>
      </c>
      <c r="AY4458" s="260" t="s">
        <v>251</v>
      </c>
    </row>
    <row r="4459" s="16" customFormat="1">
      <c r="A4459" s="16"/>
      <c r="B4459" s="283"/>
      <c r="C4459" s="284"/>
      <c r="D4459" s="251" t="s">
        <v>260</v>
      </c>
      <c r="E4459" s="285" t="s">
        <v>1</v>
      </c>
      <c r="F4459" s="286" t="s">
        <v>329</v>
      </c>
      <c r="G4459" s="284"/>
      <c r="H4459" s="287">
        <v>75.549999999999997</v>
      </c>
      <c r="I4459" s="288"/>
      <c r="J4459" s="284"/>
      <c r="K4459" s="284"/>
      <c r="L4459" s="289"/>
      <c r="M4459" s="290"/>
      <c r="N4459" s="291"/>
      <c r="O4459" s="291"/>
      <c r="P4459" s="291"/>
      <c r="Q4459" s="291"/>
      <c r="R4459" s="291"/>
      <c r="S4459" s="291"/>
      <c r="T4459" s="292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T4459" s="293" t="s">
        <v>260</v>
      </c>
      <c r="AU4459" s="293" t="s">
        <v>93</v>
      </c>
      <c r="AV4459" s="16" t="s">
        <v>273</v>
      </c>
      <c r="AW4459" s="16" t="s">
        <v>40</v>
      </c>
      <c r="AX4459" s="16" t="s">
        <v>84</v>
      </c>
      <c r="AY4459" s="293" t="s">
        <v>251</v>
      </c>
    </row>
    <row r="4460" s="15" customFormat="1">
      <c r="A4460" s="15"/>
      <c r="B4460" s="272"/>
      <c r="C4460" s="273"/>
      <c r="D4460" s="251" t="s">
        <v>260</v>
      </c>
      <c r="E4460" s="274" t="s">
        <v>1</v>
      </c>
      <c r="F4460" s="275" t="s">
        <v>630</v>
      </c>
      <c r="G4460" s="273"/>
      <c r="H4460" s="274" t="s">
        <v>1</v>
      </c>
      <c r="I4460" s="276"/>
      <c r="J4460" s="273"/>
      <c r="K4460" s="273"/>
      <c r="L4460" s="277"/>
      <c r="M4460" s="278"/>
      <c r="N4460" s="279"/>
      <c r="O4460" s="279"/>
      <c r="P4460" s="279"/>
      <c r="Q4460" s="279"/>
      <c r="R4460" s="279"/>
      <c r="S4460" s="279"/>
      <c r="T4460" s="280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81" t="s">
        <v>260</v>
      </c>
      <c r="AU4460" s="281" t="s">
        <v>93</v>
      </c>
      <c r="AV4460" s="15" t="s">
        <v>91</v>
      </c>
      <c r="AW4460" s="15" t="s">
        <v>40</v>
      </c>
      <c r="AX4460" s="15" t="s">
        <v>84</v>
      </c>
      <c r="AY4460" s="281" t="s">
        <v>251</v>
      </c>
    </row>
    <row r="4461" s="13" customFormat="1">
      <c r="A4461" s="13"/>
      <c r="B4461" s="249"/>
      <c r="C4461" s="250"/>
      <c r="D4461" s="251" t="s">
        <v>260</v>
      </c>
      <c r="E4461" s="252" t="s">
        <v>1</v>
      </c>
      <c r="F4461" s="253" t="s">
        <v>3415</v>
      </c>
      <c r="G4461" s="250"/>
      <c r="H4461" s="254">
        <v>3.6400000000000001</v>
      </c>
      <c r="I4461" s="255"/>
      <c r="J4461" s="250"/>
      <c r="K4461" s="250"/>
      <c r="L4461" s="256"/>
      <c r="M4461" s="257"/>
      <c r="N4461" s="258"/>
      <c r="O4461" s="258"/>
      <c r="P4461" s="258"/>
      <c r="Q4461" s="258"/>
      <c r="R4461" s="258"/>
      <c r="S4461" s="258"/>
      <c r="T4461" s="259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60" t="s">
        <v>260</v>
      </c>
      <c r="AU4461" s="260" t="s">
        <v>93</v>
      </c>
      <c r="AV4461" s="13" t="s">
        <v>93</v>
      </c>
      <c r="AW4461" s="13" t="s">
        <v>40</v>
      </c>
      <c r="AX4461" s="13" t="s">
        <v>84</v>
      </c>
      <c r="AY4461" s="260" t="s">
        <v>251</v>
      </c>
    </row>
    <row r="4462" s="13" customFormat="1">
      <c r="A4462" s="13"/>
      <c r="B4462" s="249"/>
      <c r="C4462" s="250"/>
      <c r="D4462" s="251" t="s">
        <v>260</v>
      </c>
      <c r="E4462" s="252" t="s">
        <v>1</v>
      </c>
      <c r="F4462" s="253" t="s">
        <v>3416</v>
      </c>
      <c r="G4462" s="250"/>
      <c r="H4462" s="254">
        <v>3.6400000000000001</v>
      </c>
      <c r="I4462" s="255"/>
      <c r="J4462" s="250"/>
      <c r="K4462" s="250"/>
      <c r="L4462" s="256"/>
      <c r="M4462" s="257"/>
      <c r="N4462" s="258"/>
      <c r="O4462" s="258"/>
      <c r="P4462" s="258"/>
      <c r="Q4462" s="258"/>
      <c r="R4462" s="258"/>
      <c r="S4462" s="258"/>
      <c r="T4462" s="25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60" t="s">
        <v>260</v>
      </c>
      <c r="AU4462" s="260" t="s">
        <v>93</v>
      </c>
      <c r="AV4462" s="13" t="s">
        <v>93</v>
      </c>
      <c r="AW4462" s="13" t="s">
        <v>40</v>
      </c>
      <c r="AX4462" s="13" t="s">
        <v>84</v>
      </c>
      <c r="AY4462" s="260" t="s">
        <v>251</v>
      </c>
    </row>
    <row r="4463" s="13" customFormat="1">
      <c r="A4463" s="13"/>
      <c r="B4463" s="249"/>
      <c r="C4463" s="250"/>
      <c r="D4463" s="251" t="s">
        <v>260</v>
      </c>
      <c r="E4463" s="252" t="s">
        <v>1</v>
      </c>
      <c r="F4463" s="253" t="s">
        <v>3417</v>
      </c>
      <c r="G4463" s="250"/>
      <c r="H4463" s="254">
        <v>3.6400000000000001</v>
      </c>
      <c r="I4463" s="255"/>
      <c r="J4463" s="250"/>
      <c r="K4463" s="250"/>
      <c r="L4463" s="256"/>
      <c r="M4463" s="257"/>
      <c r="N4463" s="258"/>
      <c r="O4463" s="258"/>
      <c r="P4463" s="258"/>
      <c r="Q4463" s="258"/>
      <c r="R4463" s="258"/>
      <c r="S4463" s="258"/>
      <c r="T4463" s="259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60" t="s">
        <v>260</v>
      </c>
      <c r="AU4463" s="260" t="s">
        <v>93</v>
      </c>
      <c r="AV4463" s="13" t="s">
        <v>93</v>
      </c>
      <c r="AW4463" s="13" t="s">
        <v>40</v>
      </c>
      <c r="AX4463" s="13" t="s">
        <v>84</v>
      </c>
      <c r="AY4463" s="260" t="s">
        <v>251</v>
      </c>
    </row>
    <row r="4464" s="13" customFormat="1">
      <c r="A4464" s="13"/>
      <c r="B4464" s="249"/>
      <c r="C4464" s="250"/>
      <c r="D4464" s="251" t="s">
        <v>260</v>
      </c>
      <c r="E4464" s="252" t="s">
        <v>1</v>
      </c>
      <c r="F4464" s="253" t="s">
        <v>3418</v>
      </c>
      <c r="G4464" s="250"/>
      <c r="H4464" s="254">
        <v>3.6400000000000001</v>
      </c>
      <c r="I4464" s="255"/>
      <c r="J4464" s="250"/>
      <c r="K4464" s="250"/>
      <c r="L4464" s="256"/>
      <c r="M4464" s="257"/>
      <c r="N4464" s="258"/>
      <c r="O4464" s="258"/>
      <c r="P4464" s="258"/>
      <c r="Q4464" s="258"/>
      <c r="R4464" s="258"/>
      <c r="S4464" s="258"/>
      <c r="T4464" s="25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60" t="s">
        <v>260</v>
      </c>
      <c r="AU4464" s="260" t="s">
        <v>93</v>
      </c>
      <c r="AV4464" s="13" t="s">
        <v>93</v>
      </c>
      <c r="AW4464" s="13" t="s">
        <v>40</v>
      </c>
      <c r="AX4464" s="13" t="s">
        <v>84</v>
      </c>
      <c r="AY4464" s="260" t="s">
        <v>251</v>
      </c>
    </row>
    <row r="4465" s="13" customFormat="1">
      <c r="A4465" s="13"/>
      <c r="B4465" s="249"/>
      <c r="C4465" s="250"/>
      <c r="D4465" s="251" t="s">
        <v>260</v>
      </c>
      <c r="E4465" s="252" t="s">
        <v>1</v>
      </c>
      <c r="F4465" s="253" t="s">
        <v>3419</v>
      </c>
      <c r="G4465" s="250"/>
      <c r="H4465" s="254">
        <v>3.6400000000000001</v>
      </c>
      <c r="I4465" s="255"/>
      <c r="J4465" s="250"/>
      <c r="K4465" s="250"/>
      <c r="L4465" s="256"/>
      <c r="M4465" s="257"/>
      <c r="N4465" s="258"/>
      <c r="O4465" s="258"/>
      <c r="P4465" s="258"/>
      <c r="Q4465" s="258"/>
      <c r="R4465" s="258"/>
      <c r="S4465" s="258"/>
      <c r="T4465" s="25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60" t="s">
        <v>260</v>
      </c>
      <c r="AU4465" s="260" t="s">
        <v>93</v>
      </c>
      <c r="AV4465" s="13" t="s">
        <v>93</v>
      </c>
      <c r="AW4465" s="13" t="s">
        <v>40</v>
      </c>
      <c r="AX4465" s="13" t="s">
        <v>84</v>
      </c>
      <c r="AY4465" s="260" t="s">
        <v>251</v>
      </c>
    </row>
    <row r="4466" s="13" customFormat="1">
      <c r="A4466" s="13"/>
      <c r="B4466" s="249"/>
      <c r="C4466" s="250"/>
      <c r="D4466" s="251" t="s">
        <v>260</v>
      </c>
      <c r="E4466" s="252" t="s">
        <v>1</v>
      </c>
      <c r="F4466" s="253" t="s">
        <v>3420</v>
      </c>
      <c r="G4466" s="250"/>
      <c r="H4466" s="254">
        <v>3.6400000000000001</v>
      </c>
      <c r="I4466" s="255"/>
      <c r="J4466" s="250"/>
      <c r="K4466" s="250"/>
      <c r="L4466" s="256"/>
      <c r="M4466" s="257"/>
      <c r="N4466" s="258"/>
      <c r="O4466" s="258"/>
      <c r="P4466" s="258"/>
      <c r="Q4466" s="258"/>
      <c r="R4466" s="258"/>
      <c r="S4466" s="258"/>
      <c r="T4466" s="25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60" t="s">
        <v>260</v>
      </c>
      <c r="AU4466" s="260" t="s">
        <v>93</v>
      </c>
      <c r="AV4466" s="13" t="s">
        <v>93</v>
      </c>
      <c r="AW4466" s="13" t="s">
        <v>40</v>
      </c>
      <c r="AX4466" s="13" t="s">
        <v>84</v>
      </c>
      <c r="AY4466" s="260" t="s">
        <v>251</v>
      </c>
    </row>
    <row r="4467" s="13" customFormat="1">
      <c r="A4467" s="13"/>
      <c r="B4467" s="249"/>
      <c r="C4467" s="250"/>
      <c r="D4467" s="251" t="s">
        <v>260</v>
      </c>
      <c r="E4467" s="252" t="s">
        <v>1</v>
      </c>
      <c r="F4467" s="253" t="s">
        <v>3421</v>
      </c>
      <c r="G4467" s="250"/>
      <c r="H4467" s="254">
        <v>3.6400000000000001</v>
      </c>
      <c r="I4467" s="255"/>
      <c r="J4467" s="250"/>
      <c r="K4467" s="250"/>
      <c r="L4467" s="256"/>
      <c r="M4467" s="257"/>
      <c r="N4467" s="258"/>
      <c r="O4467" s="258"/>
      <c r="P4467" s="258"/>
      <c r="Q4467" s="258"/>
      <c r="R4467" s="258"/>
      <c r="S4467" s="258"/>
      <c r="T4467" s="25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60" t="s">
        <v>260</v>
      </c>
      <c r="AU4467" s="260" t="s">
        <v>93</v>
      </c>
      <c r="AV4467" s="13" t="s">
        <v>93</v>
      </c>
      <c r="AW4467" s="13" t="s">
        <v>40</v>
      </c>
      <c r="AX4467" s="13" t="s">
        <v>84</v>
      </c>
      <c r="AY4467" s="260" t="s">
        <v>251</v>
      </c>
    </row>
    <row r="4468" s="13" customFormat="1">
      <c r="A4468" s="13"/>
      <c r="B4468" s="249"/>
      <c r="C4468" s="250"/>
      <c r="D4468" s="251" t="s">
        <v>260</v>
      </c>
      <c r="E4468" s="252" t="s">
        <v>1</v>
      </c>
      <c r="F4468" s="253" t="s">
        <v>3422</v>
      </c>
      <c r="G4468" s="250"/>
      <c r="H4468" s="254">
        <v>3.6400000000000001</v>
      </c>
      <c r="I4468" s="255"/>
      <c r="J4468" s="250"/>
      <c r="K4468" s="250"/>
      <c r="L4468" s="256"/>
      <c r="M4468" s="257"/>
      <c r="N4468" s="258"/>
      <c r="O4468" s="258"/>
      <c r="P4468" s="258"/>
      <c r="Q4468" s="258"/>
      <c r="R4468" s="258"/>
      <c r="S4468" s="258"/>
      <c r="T4468" s="259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60" t="s">
        <v>260</v>
      </c>
      <c r="AU4468" s="260" t="s">
        <v>93</v>
      </c>
      <c r="AV4468" s="13" t="s">
        <v>93</v>
      </c>
      <c r="AW4468" s="13" t="s">
        <v>40</v>
      </c>
      <c r="AX4468" s="13" t="s">
        <v>84</v>
      </c>
      <c r="AY4468" s="260" t="s">
        <v>251</v>
      </c>
    </row>
    <row r="4469" s="13" customFormat="1">
      <c r="A4469" s="13"/>
      <c r="B4469" s="249"/>
      <c r="C4469" s="250"/>
      <c r="D4469" s="251" t="s">
        <v>260</v>
      </c>
      <c r="E4469" s="252" t="s">
        <v>1</v>
      </c>
      <c r="F4469" s="253" t="s">
        <v>3423</v>
      </c>
      <c r="G4469" s="250"/>
      <c r="H4469" s="254">
        <v>3.6400000000000001</v>
      </c>
      <c r="I4469" s="255"/>
      <c r="J4469" s="250"/>
      <c r="K4469" s="250"/>
      <c r="L4469" s="256"/>
      <c r="M4469" s="257"/>
      <c r="N4469" s="258"/>
      <c r="O4469" s="258"/>
      <c r="P4469" s="258"/>
      <c r="Q4469" s="258"/>
      <c r="R4469" s="258"/>
      <c r="S4469" s="258"/>
      <c r="T4469" s="25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60" t="s">
        <v>260</v>
      </c>
      <c r="AU4469" s="260" t="s">
        <v>93</v>
      </c>
      <c r="AV4469" s="13" t="s">
        <v>93</v>
      </c>
      <c r="AW4469" s="13" t="s">
        <v>40</v>
      </c>
      <c r="AX4469" s="13" t="s">
        <v>84</v>
      </c>
      <c r="AY4469" s="260" t="s">
        <v>251</v>
      </c>
    </row>
    <row r="4470" s="13" customFormat="1">
      <c r="A4470" s="13"/>
      <c r="B4470" s="249"/>
      <c r="C4470" s="250"/>
      <c r="D4470" s="251" t="s">
        <v>260</v>
      </c>
      <c r="E4470" s="252" t="s">
        <v>1</v>
      </c>
      <c r="F4470" s="253" t="s">
        <v>3424</v>
      </c>
      <c r="G4470" s="250"/>
      <c r="H4470" s="254">
        <v>3.6400000000000001</v>
      </c>
      <c r="I4470" s="255"/>
      <c r="J4470" s="250"/>
      <c r="K4470" s="250"/>
      <c r="L4470" s="256"/>
      <c r="M4470" s="257"/>
      <c r="N4470" s="258"/>
      <c r="O4470" s="258"/>
      <c r="P4470" s="258"/>
      <c r="Q4470" s="258"/>
      <c r="R4470" s="258"/>
      <c r="S4470" s="258"/>
      <c r="T4470" s="25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60" t="s">
        <v>260</v>
      </c>
      <c r="AU4470" s="260" t="s">
        <v>93</v>
      </c>
      <c r="AV4470" s="13" t="s">
        <v>93</v>
      </c>
      <c r="AW4470" s="13" t="s">
        <v>40</v>
      </c>
      <c r="AX4470" s="13" t="s">
        <v>84</v>
      </c>
      <c r="AY4470" s="260" t="s">
        <v>251</v>
      </c>
    </row>
    <row r="4471" s="13" customFormat="1">
      <c r="A4471" s="13"/>
      <c r="B4471" s="249"/>
      <c r="C4471" s="250"/>
      <c r="D4471" s="251" t="s">
        <v>260</v>
      </c>
      <c r="E4471" s="252" t="s">
        <v>1</v>
      </c>
      <c r="F4471" s="253" t="s">
        <v>3425</v>
      </c>
      <c r="G4471" s="250"/>
      <c r="H4471" s="254">
        <v>3.6400000000000001</v>
      </c>
      <c r="I4471" s="255"/>
      <c r="J4471" s="250"/>
      <c r="K4471" s="250"/>
      <c r="L4471" s="256"/>
      <c r="M4471" s="257"/>
      <c r="N4471" s="258"/>
      <c r="O4471" s="258"/>
      <c r="P4471" s="258"/>
      <c r="Q4471" s="258"/>
      <c r="R4471" s="258"/>
      <c r="S4471" s="258"/>
      <c r="T4471" s="259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60" t="s">
        <v>260</v>
      </c>
      <c r="AU4471" s="260" t="s">
        <v>93</v>
      </c>
      <c r="AV4471" s="13" t="s">
        <v>93</v>
      </c>
      <c r="AW4471" s="13" t="s">
        <v>40</v>
      </c>
      <c r="AX4471" s="13" t="s">
        <v>84</v>
      </c>
      <c r="AY4471" s="260" t="s">
        <v>251</v>
      </c>
    </row>
    <row r="4472" s="13" customFormat="1">
      <c r="A4472" s="13"/>
      <c r="B4472" s="249"/>
      <c r="C4472" s="250"/>
      <c r="D4472" s="251" t="s">
        <v>260</v>
      </c>
      <c r="E4472" s="252" t="s">
        <v>1</v>
      </c>
      <c r="F4472" s="253" t="s">
        <v>3426</v>
      </c>
      <c r="G4472" s="250"/>
      <c r="H4472" s="254">
        <v>6.3899999999999997</v>
      </c>
      <c r="I4472" s="255"/>
      <c r="J4472" s="250"/>
      <c r="K4472" s="250"/>
      <c r="L4472" s="256"/>
      <c r="M4472" s="257"/>
      <c r="N4472" s="258"/>
      <c r="O4472" s="258"/>
      <c r="P4472" s="258"/>
      <c r="Q4472" s="258"/>
      <c r="R4472" s="258"/>
      <c r="S4472" s="258"/>
      <c r="T4472" s="259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60" t="s">
        <v>260</v>
      </c>
      <c r="AU4472" s="260" t="s">
        <v>93</v>
      </c>
      <c r="AV4472" s="13" t="s">
        <v>93</v>
      </c>
      <c r="AW4472" s="13" t="s">
        <v>40</v>
      </c>
      <c r="AX4472" s="13" t="s">
        <v>84</v>
      </c>
      <c r="AY4472" s="260" t="s">
        <v>251</v>
      </c>
    </row>
    <row r="4473" s="13" customFormat="1">
      <c r="A4473" s="13"/>
      <c r="B4473" s="249"/>
      <c r="C4473" s="250"/>
      <c r="D4473" s="251" t="s">
        <v>260</v>
      </c>
      <c r="E4473" s="252" t="s">
        <v>1</v>
      </c>
      <c r="F4473" s="253" t="s">
        <v>3427</v>
      </c>
      <c r="G4473" s="250"/>
      <c r="H4473" s="254">
        <v>3.6400000000000001</v>
      </c>
      <c r="I4473" s="255"/>
      <c r="J4473" s="250"/>
      <c r="K4473" s="250"/>
      <c r="L4473" s="256"/>
      <c r="M4473" s="257"/>
      <c r="N4473" s="258"/>
      <c r="O4473" s="258"/>
      <c r="P4473" s="258"/>
      <c r="Q4473" s="258"/>
      <c r="R4473" s="258"/>
      <c r="S4473" s="258"/>
      <c r="T4473" s="25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60" t="s">
        <v>260</v>
      </c>
      <c r="AU4473" s="260" t="s">
        <v>93</v>
      </c>
      <c r="AV4473" s="13" t="s">
        <v>93</v>
      </c>
      <c r="AW4473" s="13" t="s">
        <v>40</v>
      </c>
      <c r="AX4473" s="13" t="s">
        <v>84</v>
      </c>
      <c r="AY4473" s="260" t="s">
        <v>251</v>
      </c>
    </row>
    <row r="4474" s="13" customFormat="1">
      <c r="A4474" s="13"/>
      <c r="B4474" s="249"/>
      <c r="C4474" s="250"/>
      <c r="D4474" s="251" t="s">
        <v>260</v>
      </c>
      <c r="E4474" s="252" t="s">
        <v>1</v>
      </c>
      <c r="F4474" s="253" t="s">
        <v>3428</v>
      </c>
      <c r="G4474" s="250"/>
      <c r="H4474" s="254">
        <v>3.6400000000000001</v>
      </c>
      <c r="I4474" s="255"/>
      <c r="J4474" s="250"/>
      <c r="K4474" s="250"/>
      <c r="L4474" s="256"/>
      <c r="M4474" s="257"/>
      <c r="N4474" s="258"/>
      <c r="O4474" s="258"/>
      <c r="P4474" s="258"/>
      <c r="Q4474" s="258"/>
      <c r="R4474" s="258"/>
      <c r="S4474" s="258"/>
      <c r="T4474" s="259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60" t="s">
        <v>260</v>
      </c>
      <c r="AU4474" s="260" t="s">
        <v>93</v>
      </c>
      <c r="AV4474" s="13" t="s">
        <v>93</v>
      </c>
      <c r="AW4474" s="13" t="s">
        <v>40</v>
      </c>
      <c r="AX4474" s="13" t="s">
        <v>84</v>
      </c>
      <c r="AY4474" s="260" t="s">
        <v>251</v>
      </c>
    </row>
    <row r="4475" s="13" customFormat="1">
      <c r="A4475" s="13"/>
      <c r="B4475" s="249"/>
      <c r="C4475" s="250"/>
      <c r="D4475" s="251" t="s">
        <v>260</v>
      </c>
      <c r="E4475" s="252" t="s">
        <v>1</v>
      </c>
      <c r="F4475" s="253" t="s">
        <v>3429</v>
      </c>
      <c r="G4475" s="250"/>
      <c r="H4475" s="254">
        <v>3.6400000000000001</v>
      </c>
      <c r="I4475" s="255"/>
      <c r="J4475" s="250"/>
      <c r="K4475" s="250"/>
      <c r="L4475" s="256"/>
      <c r="M4475" s="257"/>
      <c r="N4475" s="258"/>
      <c r="O4475" s="258"/>
      <c r="P4475" s="258"/>
      <c r="Q4475" s="258"/>
      <c r="R4475" s="258"/>
      <c r="S4475" s="258"/>
      <c r="T4475" s="25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60" t="s">
        <v>260</v>
      </c>
      <c r="AU4475" s="260" t="s">
        <v>93</v>
      </c>
      <c r="AV4475" s="13" t="s">
        <v>93</v>
      </c>
      <c r="AW4475" s="13" t="s">
        <v>40</v>
      </c>
      <c r="AX4475" s="13" t="s">
        <v>84</v>
      </c>
      <c r="AY4475" s="260" t="s">
        <v>251</v>
      </c>
    </row>
    <row r="4476" s="13" customFormat="1">
      <c r="A4476" s="13"/>
      <c r="B4476" s="249"/>
      <c r="C4476" s="250"/>
      <c r="D4476" s="251" t="s">
        <v>260</v>
      </c>
      <c r="E4476" s="252" t="s">
        <v>1</v>
      </c>
      <c r="F4476" s="253" t="s">
        <v>3430</v>
      </c>
      <c r="G4476" s="250"/>
      <c r="H4476" s="254">
        <v>3.6400000000000001</v>
      </c>
      <c r="I4476" s="255"/>
      <c r="J4476" s="250"/>
      <c r="K4476" s="250"/>
      <c r="L4476" s="256"/>
      <c r="M4476" s="257"/>
      <c r="N4476" s="258"/>
      <c r="O4476" s="258"/>
      <c r="P4476" s="258"/>
      <c r="Q4476" s="258"/>
      <c r="R4476" s="258"/>
      <c r="S4476" s="258"/>
      <c r="T4476" s="25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60" t="s">
        <v>260</v>
      </c>
      <c r="AU4476" s="260" t="s">
        <v>93</v>
      </c>
      <c r="AV4476" s="13" t="s">
        <v>93</v>
      </c>
      <c r="AW4476" s="13" t="s">
        <v>40</v>
      </c>
      <c r="AX4476" s="13" t="s">
        <v>84</v>
      </c>
      <c r="AY4476" s="260" t="s">
        <v>251</v>
      </c>
    </row>
    <row r="4477" s="13" customFormat="1">
      <c r="A4477" s="13"/>
      <c r="B4477" s="249"/>
      <c r="C4477" s="250"/>
      <c r="D4477" s="251" t="s">
        <v>260</v>
      </c>
      <c r="E4477" s="252" t="s">
        <v>1</v>
      </c>
      <c r="F4477" s="253" t="s">
        <v>3431</v>
      </c>
      <c r="G4477" s="250"/>
      <c r="H4477" s="254">
        <v>3.6400000000000001</v>
      </c>
      <c r="I4477" s="255"/>
      <c r="J4477" s="250"/>
      <c r="K4477" s="250"/>
      <c r="L4477" s="256"/>
      <c r="M4477" s="257"/>
      <c r="N4477" s="258"/>
      <c r="O4477" s="258"/>
      <c r="P4477" s="258"/>
      <c r="Q4477" s="258"/>
      <c r="R4477" s="258"/>
      <c r="S4477" s="258"/>
      <c r="T4477" s="25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60" t="s">
        <v>260</v>
      </c>
      <c r="AU4477" s="260" t="s">
        <v>93</v>
      </c>
      <c r="AV4477" s="13" t="s">
        <v>93</v>
      </c>
      <c r="AW4477" s="13" t="s">
        <v>40</v>
      </c>
      <c r="AX4477" s="13" t="s">
        <v>84</v>
      </c>
      <c r="AY4477" s="260" t="s">
        <v>251</v>
      </c>
    </row>
    <row r="4478" s="13" customFormat="1">
      <c r="A4478" s="13"/>
      <c r="B4478" s="249"/>
      <c r="C4478" s="250"/>
      <c r="D4478" s="251" t="s">
        <v>260</v>
      </c>
      <c r="E4478" s="252" t="s">
        <v>1</v>
      </c>
      <c r="F4478" s="253" t="s">
        <v>3432</v>
      </c>
      <c r="G4478" s="250"/>
      <c r="H4478" s="254">
        <v>3.6400000000000001</v>
      </c>
      <c r="I4478" s="255"/>
      <c r="J4478" s="250"/>
      <c r="K4478" s="250"/>
      <c r="L4478" s="256"/>
      <c r="M4478" s="257"/>
      <c r="N4478" s="258"/>
      <c r="O4478" s="258"/>
      <c r="P4478" s="258"/>
      <c r="Q4478" s="258"/>
      <c r="R4478" s="258"/>
      <c r="S4478" s="258"/>
      <c r="T4478" s="25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60" t="s">
        <v>260</v>
      </c>
      <c r="AU4478" s="260" t="s">
        <v>93</v>
      </c>
      <c r="AV4478" s="13" t="s">
        <v>93</v>
      </c>
      <c r="AW4478" s="13" t="s">
        <v>40</v>
      </c>
      <c r="AX4478" s="13" t="s">
        <v>84</v>
      </c>
      <c r="AY4478" s="260" t="s">
        <v>251</v>
      </c>
    </row>
    <row r="4479" s="13" customFormat="1">
      <c r="A4479" s="13"/>
      <c r="B4479" s="249"/>
      <c r="C4479" s="250"/>
      <c r="D4479" s="251" t="s">
        <v>260</v>
      </c>
      <c r="E4479" s="252" t="s">
        <v>1</v>
      </c>
      <c r="F4479" s="253" t="s">
        <v>3433</v>
      </c>
      <c r="G4479" s="250"/>
      <c r="H4479" s="254">
        <v>3.6400000000000001</v>
      </c>
      <c r="I4479" s="255"/>
      <c r="J4479" s="250"/>
      <c r="K4479" s="250"/>
      <c r="L4479" s="256"/>
      <c r="M4479" s="257"/>
      <c r="N4479" s="258"/>
      <c r="O4479" s="258"/>
      <c r="P4479" s="258"/>
      <c r="Q4479" s="258"/>
      <c r="R4479" s="258"/>
      <c r="S4479" s="258"/>
      <c r="T4479" s="25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60" t="s">
        <v>260</v>
      </c>
      <c r="AU4479" s="260" t="s">
        <v>93</v>
      </c>
      <c r="AV4479" s="13" t="s">
        <v>93</v>
      </c>
      <c r="AW4479" s="13" t="s">
        <v>40</v>
      </c>
      <c r="AX4479" s="13" t="s">
        <v>84</v>
      </c>
      <c r="AY4479" s="260" t="s">
        <v>251</v>
      </c>
    </row>
    <row r="4480" s="13" customFormat="1">
      <c r="A4480" s="13"/>
      <c r="B4480" s="249"/>
      <c r="C4480" s="250"/>
      <c r="D4480" s="251" t="s">
        <v>260</v>
      </c>
      <c r="E4480" s="252" t="s">
        <v>1</v>
      </c>
      <c r="F4480" s="253" t="s">
        <v>3434</v>
      </c>
      <c r="G4480" s="250"/>
      <c r="H4480" s="254">
        <v>3.6400000000000001</v>
      </c>
      <c r="I4480" s="255"/>
      <c r="J4480" s="250"/>
      <c r="K4480" s="250"/>
      <c r="L4480" s="256"/>
      <c r="M4480" s="257"/>
      <c r="N4480" s="258"/>
      <c r="O4480" s="258"/>
      <c r="P4480" s="258"/>
      <c r="Q4480" s="258"/>
      <c r="R4480" s="258"/>
      <c r="S4480" s="258"/>
      <c r="T4480" s="25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60" t="s">
        <v>260</v>
      </c>
      <c r="AU4480" s="260" t="s">
        <v>93</v>
      </c>
      <c r="AV4480" s="13" t="s">
        <v>93</v>
      </c>
      <c r="AW4480" s="13" t="s">
        <v>40</v>
      </c>
      <c r="AX4480" s="13" t="s">
        <v>84</v>
      </c>
      <c r="AY4480" s="260" t="s">
        <v>251</v>
      </c>
    </row>
    <row r="4481" s="16" customFormat="1">
      <c r="A4481" s="16"/>
      <c r="B4481" s="283"/>
      <c r="C4481" s="284"/>
      <c r="D4481" s="251" t="s">
        <v>260</v>
      </c>
      <c r="E4481" s="285" t="s">
        <v>1</v>
      </c>
      <c r="F4481" s="286" t="s">
        <v>329</v>
      </c>
      <c r="G4481" s="284"/>
      <c r="H4481" s="287">
        <v>75.549999999999997</v>
      </c>
      <c r="I4481" s="288"/>
      <c r="J4481" s="284"/>
      <c r="K4481" s="284"/>
      <c r="L4481" s="289"/>
      <c r="M4481" s="290"/>
      <c r="N4481" s="291"/>
      <c r="O4481" s="291"/>
      <c r="P4481" s="291"/>
      <c r="Q4481" s="291"/>
      <c r="R4481" s="291"/>
      <c r="S4481" s="291"/>
      <c r="T4481" s="292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T4481" s="293" t="s">
        <v>260</v>
      </c>
      <c r="AU4481" s="293" t="s">
        <v>93</v>
      </c>
      <c r="AV4481" s="16" t="s">
        <v>273</v>
      </c>
      <c r="AW4481" s="16" t="s">
        <v>40</v>
      </c>
      <c r="AX4481" s="16" t="s">
        <v>84</v>
      </c>
      <c r="AY4481" s="293" t="s">
        <v>251</v>
      </c>
    </row>
    <row r="4482" s="15" customFormat="1">
      <c r="A4482" s="15"/>
      <c r="B4482" s="272"/>
      <c r="C4482" s="273"/>
      <c r="D4482" s="251" t="s">
        <v>260</v>
      </c>
      <c r="E4482" s="274" t="s">
        <v>1</v>
      </c>
      <c r="F4482" s="275" t="s">
        <v>631</v>
      </c>
      <c r="G4482" s="273"/>
      <c r="H4482" s="274" t="s">
        <v>1</v>
      </c>
      <c r="I4482" s="276"/>
      <c r="J4482" s="273"/>
      <c r="K4482" s="273"/>
      <c r="L4482" s="277"/>
      <c r="M4482" s="278"/>
      <c r="N4482" s="279"/>
      <c r="O4482" s="279"/>
      <c r="P4482" s="279"/>
      <c r="Q4482" s="279"/>
      <c r="R4482" s="279"/>
      <c r="S4482" s="279"/>
      <c r="T4482" s="280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81" t="s">
        <v>260</v>
      </c>
      <c r="AU4482" s="281" t="s">
        <v>93</v>
      </c>
      <c r="AV4482" s="15" t="s">
        <v>91</v>
      </c>
      <c r="AW4482" s="15" t="s">
        <v>40</v>
      </c>
      <c r="AX4482" s="15" t="s">
        <v>84</v>
      </c>
      <c r="AY4482" s="281" t="s">
        <v>251</v>
      </c>
    </row>
    <row r="4483" s="13" customFormat="1">
      <c r="A4483" s="13"/>
      <c r="B4483" s="249"/>
      <c r="C4483" s="250"/>
      <c r="D4483" s="251" t="s">
        <v>260</v>
      </c>
      <c r="E4483" s="252" t="s">
        <v>1</v>
      </c>
      <c r="F4483" s="253" t="s">
        <v>3435</v>
      </c>
      <c r="G4483" s="250"/>
      <c r="H4483" s="254">
        <v>3.6400000000000001</v>
      </c>
      <c r="I4483" s="255"/>
      <c r="J4483" s="250"/>
      <c r="K4483" s="250"/>
      <c r="L4483" s="256"/>
      <c r="M4483" s="257"/>
      <c r="N4483" s="258"/>
      <c r="O4483" s="258"/>
      <c r="P4483" s="258"/>
      <c r="Q4483" s="258"/>
      <c r="R4483" s="258"/>
      <c r="S4483" s="258"/>
      <c r="T4483" s="25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60" t="s">
        <v>260</v>
      </c>
      <c r="AU4483" s="260" t="s">
        <v>93</v>
      </c>
      <c r="AV4483" s="13" t="s">
        <v>93</v>
      </c>
      <c r="AW4483" s="13" t="s">
        <v>40</v>
      </c>
      <c r="AX4483" s="13" t="s">
        <v>84</v>
      </c>
      <c r="AY4483" s="260" t="s">
        <v>251</v>
      </c>
    </row>
    <row r="4484" s="13" customFormat="1">
      <c r="A4484" s="13"/>
      <c r="B4484" s="249"/>
      <c r="C4484" s="250"/>
      <c r="D4484" s="251" t="s">
        <v>260</v>
      </c>
      <c r="E4484" s="252" t="s">
        <v>1</v>
      </c>
      <c r="F4484" s="253" t="s">
        <v>3436</v>
      </c>
      <c r="G4484" s="250"/>
      <c r="H4484" s="254">
        <v>3.6400000000000001</v>
      </c>
      <c r="I4484" s="255"/>
      <c r="J4484" s="250"/>
      <c r="K4484" s="250"/>
      <c r="L4484" s="256"/>
      <c r="M4484" s="257"/>
      <c r="N4484" s="258"/>
      <c r="O4484" s="258"/>
      <c r="P4484" s="258"/>
      <c r="Q4484" s="258"/>
      <c r="R4484" s="258"/>
      <c r="S4484" s="258"/>
      <c r="T4484" s="25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60" t="s">
        <v>260</v>
      </c>
      <c r="AU4484" s="260" t="s">
        <v>93</v>
      </c>
      <c r="AV4484" s="13" t="s">
        <v>93</v>
      </c>
      <c r="AW4484" s="13" t="s">
        <v>40</v>
      </c>
      <c r="AX4484" s="13" t="s">
        <v>84</v>
      </c>
      <c r="AY4484" s="260" t="s">
        <v>251</v>
      </c>
    </row>
    <row r="4485" s="13" customFormat="1">
      <c r="A4485" s="13"/>
      <c r="B4485" s="249"/>
      <c r="C4485" s="250"/>
      <c r="D4485" s="251" t="s">
        <v>260</v>
      </c>
      <c r="E4485" s="252" t="s">
        <v>1</v>
      </c>
      <c r="F4485" s="253" t="s">
        <v>3437</v>
      </c>
      <c r="G4485" s="250"/>
      <c r="H4485" s="254">
        <v>3.6400000000000001</v>
      </c>
      <c r="I4485" s="255"/>
      <c r="J4485" s="250"/>
      <c r="K4485" s="250"/>
      <c r="L4485" s="256"/>
      <c r="M4485" s="257"/>
      <c r="N4485" s="258"/>
      <c r="O4485" s="258"/>
      <c r="P4485" s="258"/>
      <c r="Q4485" s="258"/>
      <c r="R4485" s="258"/>
      <c r="S4485" s="258"/>
      <c r="T4485" s="259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60" t="s">
        <v>260</v>
      </c>
      <c r="AU4485" s="260" t="s">
        <v>93</v>
      </c>
      <c r="AV4485" s="13" t="s">
        <v>93</v>
      </c>
      <c r="AW4485" s="13" t="s">
        <v>40</v>
      </c>
      <c r="AX4485" s="13" t="s">
        <v>84</v>
      </c>
      <c r="AY4485" s="260" t="s">
        <v>251</v>
      </c>
    </row>
    <row r="4486" s="13" customFormat="1">
      <c r="A4486" s="13"/>
      <c r="B4486" s="249"/>
      <c r="C4486" s="250"/>
      <c r="D4486" s="251" t="s">
        <v>260</v>
      </c>
      <c r="E4486" s="252" t="s">
        <v>1</v>
      </c>
      <c r="F4486" s="253" t="s">
        <v>3438</v>
      </c>
      <c r="G4486" s="250"/>
      <c r="H4486" s="254">
        <v>3.6400000000000001</v>
      </c>
      <c r="I4486" s="255"/>
      <c r="J4486" s="250"/>
      <c r="K4486" s="250"/>
      <c r="L4486" s="256"/>
      <c r="M4486" s="257"/>
      <c r="N4486" s="258"/>
      <c r="O4486" s="258"/>
      <c r="P4486" s="258"/>
      <c r="Q4486" s="258"/>
      <c r="R4486" s="258"/>
      <c r="S4486" s="258"/>
      <c r="T4486" s="25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60" t="s">
        <v>260</v>
      </c>
      <c r="AU4486" s="260" t="s">
        <v>93</v>
      </c>
      <c r="AV4486" s="13" t="s">
        <v>93</v>
      </c>
      <c r="AW4486" s="13" t="s">
        <v>40</v>
      </c>
      <c r="AX4486" s="13" t="s">
        <v>84</v>
      </c>
      <c r="AY4486" s="260" t="s">
        <v>251</v>
      </c>
    </row>
    <row r="4487" s="13" customFormat="1">
      <c r="A4487" s="13"/>
      <c r="B4487" s="249"/>
      <c r="C4487" s="250"/>
      <c r="D4487" s="251" t="s">
        <v>260</v>
      </c>
      <c r="E4487" s="252" t="s">
        <v>1</v>
      </c>
      <c r="F4487" s="253" t="s">
        <v>3439</v>
      </c>
      <c r="G4487" s="250"/>
      <c r="H4487" s="254">
        <v>3.6400000000000001</v>
      </c>
      <c r="I4487" s="255"/>
      <c r="J4487" s="250"/>
      <c r="K4487" s="250"/>
      <c r="L4487" s="256"/>
      <c r="M4487" s="257"/>
      <c r="N4487" s="258"/>
      <c r="O4487" s="258"/>
      <c r="P4487" s="258"/>
      <c r="Q4487" s="258"/>
      <c r="R4487" s="258"/>
      <c r="S4487" s="258"/>
      <c r="T4487" s="259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60" t="s">
        <v>260</v>
      </c>
      <c r="AU4487" s="260" t="s">
        <v>93</v>
      </c>
      <c r="AV4487" s="13" t="s">
        <v>93</v>
      </c>
      <c r="AW4487" s="13" t="s">
        <v>40</v>
      </c>
      <c r="AX4487" s="13" t="s">
        <v>84</v>
      </c>
      <c r="AY4487" s="260" t="s">
        <v>251</v>
      </c>
    </row>
    <row r="4488" s="13" customFormat="1">
      <c r="A4488" s="13"/>
      <c r="B4488" s="249"/>
      <c r="C4488" s="250"/>
      <c r="D4488" s="251" t="s">
        <v>260</v>
      </c>
      <c r="E4488" s="252" t="s">
        <v>1</v>
      </c>
      <c r="F4488" s="253" t="s">
        <v>3440</v>
      </c>
      <c r="G4488" s="250"/>
      <c r="H4488" s="254">
        <v>3.6400000000000001</v>
      </c>
      <c r="I4488" s="255"/>
      <c r="J4488" s="250"/>
      <c r="K4488" s="250"/>
      <c r="L4488" s="256"/>
      <c r="M4488" s="257"/>
      <c r="N4488" s="258"/>
      <c r="O4488" s="258"/>
      <c r="P4488" s="258"/>
      <c r="Q4488" s="258"/>
      <c r="R4488" s="258"/>
      <c r="S4488" s="258"/>
      <c r="T4488" s="25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60" t="s">
        <v>260</v>
      </c>
      <c r="AU4488" s="260" t="s">
        <v>93</v>
      </c>
      <c r="AV4488" s="13" t="s">
        <v>93</v>
      </c>
      <c r="AW4488" s="13" t="s">
        <v>40</v>
      </c>
      <c r="AX4488" s="13" t="s">
        <v>84</v>
      </c>
      <c r="AY4488" s="260" t="s">
        <v>251</v>
      </c>
    </row>
    <row r="4489" s="13" customFormat="1">
      <c r="A4489" s="13"/>
      <c r="B4489" s="249"/>
      <c r="C4489" s="250"/>
      <c r="D4489" s="251" t="s">
        <v>260</v>
      </c>
      <c r="E4489" s="252" t="s">
        <v>1</v>
      </c>
      <c r="F4489" s="253" t="s">
        <v>3441</v>
      </c>
      <c r="G4489" s="250"/>
      <c r="H4489" s="254">
        <v>3.6400000000000001</v>
      </c>
      <c r="I4489" s="255"/>
      <c r="J4489" s="250"/>
      <c r="K4489" s="250"/>
      <c r="L4489" s="256"/>
      <c r="M4489" s="257"/>
      <c r="N4489" s="258"/>
      <c r="O4489" s="258"/>
      <c r="P4489" s="258"/>
      <c r="Q4489" s="258"/>
      <c r="R4489" s="258"/>
      <c r="S4489" s="258"/>
      <c r="T4489" s="259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60" t="s">
        <v>260</v>
      </c>
      <c r="AU4489" s="260" t="s">
        <v>93</v>
      </c>
      <c r="AV4489" s="13" t="s">
        <v>93</v>
      </c>
      <c r="AW4489" s="13" t="s">
        <v>40</v>
      </c>
      <c r="AX4489" s="13" t="s">
        <v>84</v>
      </c>
      <c r="AY4489" s="260" t="s">
        <v>251</v>
      </c>
    </row>
    <row r="4490" s="13" customFormat="1">
      <c r="A4490" s="13"/>
      <c r="B4490" s="249"/>
      <c r="C4490" s="250"/>
      <c r="D4490" s="251" t="s">
        <v>260</v>
      </c>
      <c r="E4490" s="252" t="s">
        <v>1</v>
      </c>
      <c r="F4490" s="253" t="s">
        <v>3442</v>
      </c>
      <c r="G4490" s="250"/>
      <c r="H4490" s="254">
        <v>3.6400000000000001</v>
      </c>
      <c r="I4490" s="255"/>
      <c r="J4490" s="250"/>
      <c r="K4490" s="250"/>
      <c r="L4490" s="256"/>
      <c r="M4490" s="257"/>
      <c r="N4490" s="258"/>
      <c r="O4490" s="258"/>
      <c r="P4490" s="258"/>
      <c r="Q4490" s="258"/>
      <c r="R4490" s="258"/>
      <c r="S4490" s="258"/>
      <c r="T4490" s="25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60" t="s">
        <v>260</v>
      </c>
      <c r="AU4490" s="260" t="s">
        <v>93</v>
      </c>
      <c r="AV4490" s="13" t="s">
        <v>93</v>
      </c>
      <c r="AW4490" s="13" t="s">
        <v>40</v>
      </c>
      <c r="AX4490" s="13" t="s">
        <v>84</v>
      </c>
      <c r="AY4490" s="260" t="s">
        <v>251</v>
      </c>
    </row>
    <row r="4491" s="13" customFormat="1">
      <c r="A4491" s="13"/>
      <c r="B4491" s="249"/>
      <c r="C4491" s="250"/>
      <c r="D4491" s="251" t="s">
        <v>260</v>
      </c>
      <c r="E4491" s="252" t="s">
        <v>1</v>
      </c>
      <c r="F4491" s="253" t="s">
        <v>3443</v>
      </c>
      <c r="G4491" s="250"/>
      <c r="H4491" s="254">
        <v>3.6400000000000001</v>
      </c>
      <c r="I4491" s="255"/>
      <c r="J4491" s="250"/>
      <c r="K4491" s="250"/>
      <c r="L4491" s="256"/>
      <c r="M4491" s="257"/>
      <c r="N4491" s="258"/>
      <c r="O4491" s="258"/>
      <c r="P4491" s="258"/>
      <c r="Q4491" s="258"/>
      <c r="R4491" s="258"/>
      <c r="S4491" s="258"/>
      <c r="T4491" s="25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60" t="s">
        <v>260</v>
      </c>
      <c r="AU4491" s="260" t="s">
        <v>93</v>
      </c>
      <c r="AV4491" s="13" t="s">
        <v>93</v>
      </c>
      <c r="AW4491" s="13" t="s">
        <v>40</v>
      </c>
      <c r="AX4491" s="13" t="s">
        <v>84</v>
      </c>
      <c r="AY4491" s="260" t="s">
        <v>251</v>
      </c>
    </row>
    <row r="4492" s="13" customFormat="1">
      <c r="A4492" s="13"/>
      <c r="B4492" s="249"/>
      <c r="C4492" s="250"/>
      <c r="D4492" s="251" t="s">
        <v>260</v>
      </c>
      <c r="E4492" s="252" t="s">
        <v>1</v>
      </c>
      <c r="F4492" s="253" t="s">
        <v>3444</v>
      </c>
      <c r="G4492" s="250"/>
      <c r="H4492" s="254">
        <v>3.6400000000000001</v>
      </c>
      <c r="I4492" s="255"/>
      <c r="J4492" s="250"/>
      <c r="K4492" s="250"/>
      <c r="L4492" s="256"/>
      <c r="M4492" s="257"/>
      <c r="N4492" s="258"/>
      <c r="O4492" s="258"/>
      <c r="P4492" s="258"/>
      <c r="Q4492" s="258"/>
      <c r="R4492" s="258"/>
      <c r="S4492" s="258"/>
      <c r="T4492" s="25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60" t="s">
        <v>260</v>
      </c>
      <c r="AU4492" s="260" t="s">
        <v>93</v>
      </c>
      <c r="AV4492" s="13" t="s">
        <v>93</v>
      </c>
      <c r="AW4492" s="13" t="s">
        <v>40</v>
      </c>
      <c r="AX4492" s="13" t="s">
        <v>84</v>
      </c>
      <c r="AY4492" s="260" t="s">
        <v>251</v>
      </c>
    </row>
    <row r="4493" s="13" customFormat="1">
      <c r="A4493" s="13"/>
      <c r="B4493" s="249"/>
      <c r="C4493" s="250"/>
      <c r="D4493" s="251" t="s">
        <v>260</v>
      </c>
      <c r="E4493" s="252" t="s">
        <v>1</v>
      </c>
      <c r="F4493" s="253" t="s">
        <v>3445</v>
      </c>
      <c r="G4493" s="250"/>
      <c r="H4493" s="254">
        <v>3.6400000000000001</v>
      </c>
      <c r="I4493" s="255"/>
      <c r="J4493" s="250"/>
      <c r="K4493" s="250"/>
      <c r="L4493" s="256"/>
      <c r="M4493" s="257"/>
      <c r="N4493" s="258"/>
      <c r="O4493" s="258"/>
      <c r="P4493" s="258"/>
      <c r="Q4493" s="258"/>
      <c r="R4493" s="258"/>
      <c r="S4493" s="258"/>
      <c r="T4493" s="25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60" t="s">
        <v>260</v>
      </c>
      <c r="AU4493" s="260" t="s">
        <v>93</v>
      </c>
      <c r="AV4493" s="13" t="s">
        <v>93</v>
      </c>
      <c r="AW4493" s="13" t="s">
        <v>40</v>
      </c>
      <c r="AX4493" s="13" t="s">
        <v>84</v>
      </c>
      <c r="AY4493" s="260" t="s">
        <v>251</v>
      </c>
    </row>
    <row r="4494" s="13" customFormat="1">
      <c r="A4494" s="13"/>
      <c r="B4494" s="249"/>
      <c r="C4494" s="250"/>
      <c r="D4494" s="251" t="s">
        <v>260</v>
      </c>
      <c r="E4494" s="252" t="s">
        <v>1</v>
      </c>
      <c r="F4494" s="253" t="s">
        <v>3446</v>
      </c>
      <c r="G4494" s="250"/>
      <c r="H4494" s="254">
        <v>6.3899999999999997</v>
      </c>
      <c r="I4494" s="255"/>
      <c r="J4494" s="250"/>
      <c r="K4494" s="250"/>
      <c r="L4494" s="256"/>
      <c r="M4494" s="257"/>
      <c r="N4494" s="258"/>
      <c r="O4494" s="258"/>
      <c r="P4494" s="258"/>
      <c r="Q4494" s="258"/>
      <c r="R4494" s="258"/>
      <c r="S4494" s="258"/>
      <c r="T4494" s="25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60" t="s">
        <v>260</v>
      </c>
      <c r="AU4494" s="260" t="s">
        <v>93</v>
      </c>
      <c r="AV4494" s="13" t="s">
        <v>93</v>
      </c>
      <c r="AW4494" s="13" t="s">
        <v>40</v>
      </c>
      <c r="AX4494" s="13" t="s">
        <v>84</v>
      </c>
      <c r="AY4494" s="260" t="s">
        <v>251</v>
      </c>
    </row>
    <row r="4495" s="13" customFormat="1">
      <c r="A4495" s="13"/>
      <c r="B4495" s="249"/>
      <c r="C4495" s="250"/>
      <c r="D4495" s="251" t="s">
        <v>260</v>
      </c>
      <c r="E4495" s="252" t="s">
        <v>1</v>
      </c>
      <c r="F4495" s="253" t="s">
        <v>3447</v>
      </c>
      <c r="G4495" s="250"/>
      <c r="H4495" s="254">
        <v>3.6400000000000001</v>
      </c>
      <c r="I4495" s="255"/>
      <c r="J4495" s="250"/>
      <c r="K4495" s="250"/>
      <c r="L4495" s="256"/>
      <c r="M4495" s="257"/>
      <c r="N4495" s="258"/>
      <c r="O4495" s="258"/>
      <c r="P4495" s="258"/>
      <c r="Q4495" s="258"/>
      <c r="R4495" s="258"/>
      <c r="S4495" s="258"/>
      <c r="T4495" s="25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60" t="s">
        <v>260</v>
      </c>
      <c r="AU4495" s="260" t="s">
        <v>93</v>
      </c>
      <c r="AV4495" s="13" t="s">
        <v>93</v>
      </c>
      <c r="AW4495" s="13" t="s">
        <v>40</v>
      </c>
      <c r="AX4495" s="13" t="s">
        <v>84</v>
      </c>
      <c r="AY4495" s="260" t="s">
        <v>251</v>
      </c>
    </row>
    <row r="4496" s="13" customFormat="1">
      <c r="A4496" s="13"/>
      <c r="B4496" s="249"/>
      <c r="C4496" s="250"/>
      <c r="D4496" s="251" t="s">
        <v>260</v>
      </c>
      <c r="E4496" s="252" t="s">
        <v>1</v>
      </c>
      <c r="F4496" s="253" t="s">
        <v>3448</v>
      </c>
      <c r="G4496" s="250"/>
      <c r="H4496" s="254">
        <v>3.6400000000000001</v>
      </c>
      <c r="I4496" s="255"/>
      <c r="J4496" s="250"/>
      <c r="K4496" s="250"/>
      <c r="L4496" s="256"/>
      <c r="M4496" s="257"/>
      <c r="N4496" s="258"/>
      <c r="O4496" s="258"/>
      <c r="P4496" s="258"/>
      <c r="Q4496" s="258"/>
      <c r="R4496" s="258"/>
      <c r="S4496" s="258"/>
      <c r="T4496" s="25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60" t="s">
        <v>260</v>
      </c>
      <c r="AU4496" s="260" t="s">
        <v>93</v>
      </c>
      <c r="AV4496" s="13" t="s">
        <v>93</v>
      </c>
      <c r="AW4496" s="13" t="s">
        <v>40</v>
      </c>
      <c r="AX4496" s="13" t="s">
        <v>84</v>
      </c>
      <c r="AY4496" s="260" t="s">
        <v>251</v>
      </c>
    </row>
    <row r="4497" s="13" customFormat="1">
      <c r="A4497" s="13"/>
      <c r="B4497" s="249"/>
      <c r="C4497" s="250"/>
      <c r="D4497" s="251" t="s">
        <v>260</v>
      </c>
      <c r="E4497" s="252" t="s">
        <v>1</v>
      </c>
      <c r="F4497" s="253" t="s">
        <v>3449</v>
      </c>
      <c r="G4497" s="250"/>
      <c r="H4497" s="254">
        <v>3.6400000000000001</v>
      </c>
      <c r="I4497" s="255"/>
      <c r="J4497" s="250"/>
      <c r="K4497" s="250"/>
      <c r="L4497" s="256"/>
      <c r="M4497" s="257"/>
      <c r="N4497" s="258"/>
      <c r="O4497" s="258"/>
      <c r="P4497" s="258"/>
      <c r="Q4497" s="258"/>
      <c r="R4497" s="258"/>
      <c r="S4497" s="258"/>
      <c r="T4497" s="25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60" t="s">
        <v>260</v>
      </c>
      <c r="AU4497" s="260" t="s">
        <v>93</v>
      </c>
      <c r="AV4497" s="13" t="s">
        <v>93</v>
      </c>
      <c r="AW4497" s="13" t="s">
        <v>40</v>
      </c>
      <c r="AX4497" s="13" t="s">
        <v>84</v>
      </c>
      <c r="AY4497" s="260" t="s">
        <v>251</v>
      </c>
    </row>
    <row r="4498" s="13" customFormat="1">
      <c r="A4498" s="13"/>
      <c r="B4498" s="249"/>
      <c r="C4498" s="250"/>
      <c r="D4498" s="251" t="s">
        <v>260</v>
      </c>
      <c r="E4498" s="252" t="s">
        <v>1</v>
      </c>
      <c r="F4498" s="253" t="s">
        <v>3450</v>
      </c>
      <c r="G4498" s="250"/>
      <c r="H4498" s="254">
        <v>3.6400000000000001</v>
      </c>
      <c r="I4498" s="255"/>
      <c r="J4498" s="250"/>
      <c r="K4498" s="250"/>
      <c r="L4498" s="256"/>
      <c r="M4498" s="257"/>
      <c r="N4498" s="258"/>
      <c r="O4498" s="258"/>
      <c r="P4498" s="258"/>
      <c r="Q4498" s="258"/>
      <c r="R4498" s="258"/>
      <c r="S4498" s="258"/>
      <c r="T4498" s="259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60" t="s">
        <v>260</v>
      </c>
      <c r="AU4498" s="260" t="s">
        <v>93</v>
      </c>
      <c r="AV4498" s="13" t="s">
        <v>93</v>
      </c>
      <c r="AW4498" s="13" t="s">
        <v>40</v>
      </c>
      <c r="AX4498" s="13" t="s">
        <v>84</v>
      </c>
      <c r="AY4498" s="260" t="s">
        <v>251</v>
      </c>
    </row>
    <row r="4499" s="13" customFormat="1">
      <c r="A4499" s="13"/>
      <c r="B4499" s="249"/>
      <c r="C4499" s="250"/>
      <c r="D4499" s="251" t="s">
        <v>260</v>
      </c>
      <c r="E4499" s="252" t="s">
        <v>1</v>
      </c>
      <c r="F4499" s="253" t="s">
        <v>3451</v>
      </c>
      <c r="G4499" s="250"/>
      <c r="H4499" s="254">
        <v>3.6400000000000001</v>
      </c>
      <c r="I4499" s="255"/>
      <c r="J4499" s="250"/>
      <c r="K4499" s="250"/>
      <c r="L4499" s="256"/>
      <c r="M4499" s="257"/>
      <c r="N4499" s="258"/>
      <c r="O4499" s="258"/>
      <c r="P4499" s="258"/>
      <c r="Q4499" s="258"/>
      <c r="R4499" s="258"/>
      <c r="S4499" s="258"/>
      <c r="T4499" s="25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60" t="s">
        <v>260</v>
      </c>
      <c r="AU4499" s="260" t="s">
        <v>93</v>
      </c>
      <c r="AV4499" s="13" t="s">
        <v>93</v>
      </c>
      <c r="AW4499" s="13" t="s">
        <v>40</v>
      </c>
      <c r="AX4499" s="13" t="s">
        <v>84</v>
      </c>
      <c r="AY4499" s="260" t="s">
        <v>251</v>
      </c>
    </row>
    <row r="4500" s="13" customFormat="1">
      <c r="A4500" s="13"/>
      <c r="B4500" s="249"/>
      <c r="C4500" s="250"/>
      <c r="D4500" s="251" t="s">
        <v>260</v>
      </c>
      <c r="E4500" s="252" t="s">
        <v>1</v>
      </c>
      <c r="F4500" s="253" t="s">
        <v>3452</v>
      </c>
      <c r="G4500" s="250"/>
      <c r="H4500" s="254">
        <v>3.6400000000000001</v>
      </c>
      <c r="I4500" s="255"/>
      <c r="J4500" s="250"/>
      <c r="K4500" s="250"/>
      <c r="L4500" s="256"/>
      <c r="M4500" s="257"/>
      <c r="N4500" s="258"/>
      <c r="O4500" s="258"/>
      <c r="P4500" s="258"/>
      <c r="Q4500" s="258"/>
      <c r="R4500" s="258"/>
      <c r="S4500" s="258"/>
      <c r="T4500" s="259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60" t="s">
        <v>260</v>
      </c>
      <c r="AU4500" s="260" t="s">
        <v>93</v>
      </c>
      <c r="AV4500" s="13" t="s">
        <v>93</v>
      </c>
      <c r="AW4500" s="13" t="s">
        <v>40</v>
      </c>
      <c r="AX4500" s="13" t="s">
        <v>84</v>
      </c>
      <c r="AY4500" s="260" t="s">
        <v>251</v>
      </c>
    </row>
    <row r="4501" s="13" customFormat="1">
      <c r="A4501" s="13"/>
      <c r="B4501" s="249"/>
      <c r="C4501" s="250"/>
      <c r="D4501" s="251" t="s">
        <v>260</v>
      </c>
      <c r="E4501" s="252" t="s">
        <v>1</v>
      </c>
      <c r="F4501" s="253" t="s">
        <v>3453</v>
      </c>
      <c r="G4501" s="250"/>
      <c r="H4501" s="254">
        <v>3.6400000000000001</v>
      </c>
      <c r="I4501" s="255"/>
      <c r="J4501" s="250"/>
      <c r="K4501" s="250"/>
      <c r="L4501" s="256"/>
      <c r="M4501" s="257"/>
      <c r="N4501" s="258"/>
      <c r="O4501" s="258"/>
      <c r="P4501" s="258"/>
      <c r="Q4501" s="258"/>
      <c r="R4501" s="258"/>
      <c r="S4501" s="258"/>
      <c r="T4501" s="25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60" t="s">
        <v>260</v>
      </c>
      <c r="AU4501" s="260" t="s">
        <v>93</v>
      </c>
      <c r="AV4501" s="13" t="s">
        <v>93</v>
      </c>
      <c r="AW4501" s="13" t="s">
        <v>40</v>
      </c>
      <c r="AX4501" s="13" t="s">
        <v>84</v>
      </c>
      <c r="AY4501" s="260" t="s">
        <v>251</v>
      </c>
    </row>
    <row r="4502" s="13" customFormat="1">
      <c r="A4502" s="13"/>
      <c r="B4502" s="249"/>
      <c r="C4502" s="250"/>
      <c r="D4502" s="251" t="s">
        <v>260</v>
      </c>
      <c r="E4502" s="252" t="s">
        <v>1</v>
      </c>
      <c r="F4502" s="253" t="s">
        <v>3454</v>
      </c>
      <c r="G4502" s="250"/>
      <c r="H4502" s="254">
        <v>3.6400000000000001</v>
      </c>
      <c r="I4502" s="255"/>
      <c r="J4502" s="250"/>
      <c r="K4502" s="250"/>
      <c r="L4502" s="256"/>
      <c r="M4502" s="257"/>
      <c r="N4502" s="258"/>
      <c r="O4502" s="258"/>
      <c r="P4502" s="258"/>
      <c r="Q4502" s="258"/>
      <c r="R4502" s="258"/>
      <c r="S4502" s="258"/>
      <c r="T4502" s="25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60" t="s">
        <v>260</v>
      </c>
      <c r="AU4502" s="260" t="s">
        <v>93</v>
      </c>
      <c r="AV4502" s="13" t="s">
        <v>93</v>
      </c>
      <c r="AW4502" s="13" t="s">
        <v>40</v>
      </c>
      <c r="AX4502" s="13" t="s">
        <v>84</v>
      </c>
      <c r="AY4502" s="260" t="s">
        <v>251</v>
      </c>
    </row>
    <row r="4503" s="16" customFormat="1">
      <c r="A4503" s="16"/>
      <c r="B4503" s="283"/>
      <c r="C4503" s="284"/>
      <c r="D4503" s="251" t="s">
        <v>260</v>
      </c>
      <c r="E4503" s="285" t="s">
        <v>1</v>
      </c>
      <c r="F4503" s="286" t="s">
        <v>329</v>
      </c>
      <c r="G4503" s="284"/>
      <c r="H4503" s="287">
        <v>75.549999999999997</v>
      </c>
      <c r="I4503" s="288"/>
      <c r="J4503" s="284"/>
      <c r="K4503" s="284"/>
      <c r="L4503" s="289"/>
      <c r="M4503" s="290"/>
      <c r="N4503" s="291"/>
      <c r="O4503" s="291"/>
      <c r="P4503" s="291"/>
      <c r="Q4503" s="291"/>
      <c r="R4503" s="291"/>
      <c r="S4503" s="291"/>
      <c r="T4503" s="292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T4503" s="293" t="s">
        <v>260</v>
      </c>
      <c r="AU4503" s="293" t="s">
        <v>93</v>
      </c>
      <c r="AV4503" s="16" t="s">
        <v>273</v>
      </c>
      <c r="AW4503" s="16" t="s">
        <v>40</v>
      </c>
      <c r="AX4503" s="16" t="s">
        <v>84</v>
      </c>
      <c r="AY4503" s="293" t="s">
        <v>251</v>
      </c>
    </row>
    <row r="4504" s="15" customFormat="1">
      <c r="A4504" s="15"/>
      <c r="B4504" s="272"/>
      <c r="C4504" s="273"/>
      <c r="D4504" s="251" t="s">
        <v>260</v>
      </c>
      <c r="E4504" s="274" t="s">
        <v>1</v>
      </c>
      <c r="F4504" s="275" t="s">
        <v>3461</v>
      </c>
      <c r="G4504" s="273"/>
      <c r="H4504" s="274" t="s">
        <v>1</v>
      </c>
      <c r="I4504" s="276"/>
      <c r="J4504" s="273"/>
      <c r="K4504" s="273"/>
      <c r="L4504" s="277"/>
      <c r="M4504" s="278"/>
      <c r="N4504" s="279"/>
      <c r="O4504" s="279"/>
      <c r="P4504" s="279"/>
      <c r="Q4504" s="279"/>
      <c r="R4504" s="279"/>
      <c r="S4504" s="279"/>
      <c r="T4504" s="280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T4504" s="281" t="s">
        <v>260</v>
      </c>
      <c r="AU4504" s="281" t="s">
        <v>93</v>
      </c>
      <c r="AV4504" s="15" t="s">
        <v>91</v>
      </c>
      <c r="AW4504" s="15" t="s">
        <v>40</v>
      </c>
      <c r="AX4504" s="15" t="s">
        <v>84</v>
      </c>
      <c r="AY4504" s="281" t="s">
        <v>251</v>
      </c>
    </row>
    <row r="4505" s="15" customFormat="1">
      <c r="A4505" s="15"/>
      <c r="B4505" s="272"/>
      <c r="C4505" s="273"/>
      <c r="D4505" s="251" t="s">
        <v>260</v>
      </c>
      <c r="E4505" s="274" t="s">
        <v>1</v>
      </c>
      <c r="F4505" s="275" t="s">
        <v>325</v>
      </c>
      <c r="G4505" s="273"/>
      <c r="H4505" s="274" t="s">
        <v>1</v>
      </c>
      <c r="I4505" s="276"/>
      <c r="J4505" s="273"/>
      <c r="K4505" s="273"/>
      <c r="L4505" s="277"/>
      <c r="M4505" s="278"/>
      <c r="N4505" s="279"/>
      <c r="O4505" s="279"/>
      <c r="P4505" s="279"/>
      <c r="Q4505" s="279"/>
      <c r="R4505" s="279"/>
      <c r="S4505" s="279"/>
      <c r="T4505" s="280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T4505" s="281" t="s">
        <v>260</v>
      </c>
      <c r="AU4505" s="281" t="s">
        <v>93</v>
      </c>
      <c r="AV4505" s="15" t="s">
        <v>91</v>
      </c>
      <c r="AW4505" s="15" t="s">
        <v>40</v>
      </c>
      <c r="AX4505" s="15" t="s">
        <v>84</v>
      </c>
      <c r="AY4505" s="281" t="s">
        <v>251</v>
      </c>
    </row>
    <row r="4506" s="13" customFormat="1">
      <c r="A4506" s="13"/>
      <c r="B4506" s="249"/>
      <c r="C4506" s="250"/>
      <c r="D4506" s="251" t="s">
        <v>260</v>
      </c>
      <c r="E4506" s="252" t="s">
        <v>1</v>
      </c>
      <c r="F4506" s="253" t="s">
        <v>3462</v>
      </c>
      <c r="G4506" s="250"/>
      <c r="H4506" s="254">
        <v>9.7300000000000004</v>
      </c>
      <c r="I4506" s="255"/>
      <c r="J4506" s="250"/>
      <c r="K4506" s="250"/>
      <c r="L4506" s="256"/>
      <c r="M4506" s="257"/>
      <c r="N4506" s="258"/>
      <c r="O4506" s="258"/>
      <c r="P4506" s="258"/>
      <c r="Q4506" s="258"/>
      <c r="R4506" s="258"/>
      <c r="S4506" s="258"/>
      <c r="T4506" s="259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60" t="s">
        <v>260</v>
      </c>
      <c r="AU4506" s="260" t="s">
        <v>93</v>
      </c>
      <c r="AV4506" s="13" t="s">
        <v>93</v>
      </c>
      <c r="AW4506" s="13" t="s">
        <v>40</v>
      </c>
      <c r="AX4506" s="13" t="s">
        <v>84</v>
      </c>
      <c r="AY4506" s="260" t="s">
        <v>251</v>
      </c>
    </row>
    <row r="4507" s="13" customFormat="1">
      <c r="A4507" s="13"/>
      <c r="B4507" s="249"/>
      <c r="C4507" s="250"/>
      <c r="D4507" s="251" t="s">
        <v>260</v>
      </c>
      <c r="E4507" s="252" t="s">
        <v>1</v>
      </c>
      <c r="F4507" s="253" t="s">
        <v>3463</v>
      </c>
      <c r="G4507" s="250"/>
      <c r="H4507" s="254">
        <v>3.98</v>
      </c>
      <c r="I4507" s="255"/>
      <c r="J4507" s="250"/>
      <c r="K4507" s="250"/>
      <c r="L4507" s="256"/>
      <c r="M4507" s="257"/>
      <c r="N4507" s="258"/>
      <c r="O4507" s="258"/>
      <c r="P4507" s="258"/>
      <c r="Q4507" s="258"/>
      <c r="R4507" s="258"/>
      <c r="S4507" s="258"/>
      <c r="T4507" s="25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60" t="s">
        <v>260</v>
      </c>
      <c r="AU4507" s="260" t="s">
        <v>93</v>
      </c>
      <c r="AV4507" s="13" t="s">
        <v>93</v>
      </c>
      <c r="AW4507" s="13" t="s">
        <v>40</v>
      </c>
      <c r="AX4507" s="13" t="s">
        <v>84</v>
      </c>
      <c r="AY4507" s="260" t="s">
        <v>251</v>
      </c>
    </row>
    <row r="4508" s="13" customFormat="1">
      <c r="A4508" s="13"/>
      <c r="B4508" s="249"/>
      <c r="C4508" s="250"/>
      <c r="D4508" s="251" t="s">
        <v>260</v>
      </c>
      <c r="E4508" s="252" t="s">
        <v>1</v>
      </c>
      <c r="F4508" s="253" t="s">
        <v>3464</v>
      </c>
      <c r="G4508" s="250"/>
      <c r="H4508" s="254">
        <v>3.46</v>
      </c>
      <c r="I4508" s="255"/>
      <c r="J4508" s="250"/>
      <c r="K4508" s="250"/>
      <c r="L4508" s="256"/>
      <c r="M4508" s="257"/>
      <c r="N4508" s="258"/>
      <c r="O4508" s="258"/>
      <c r="P4508" s="258"/>
      <c r="Q4508" s="258"/>
      <c r="R4508" s="258"/>
      <c r="S4508" s="258"/>
      <c r="T4508" s="25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60" t="s">
        <v>260</v>
      </c>
      <c r="AU4508" s="260" t="s">
        <v>93</v>
      </c>
      <c r="AV4508" s="13" t="s">
        <v>93</v>
      </c>
      <c r="AW4508" s="13" t="s">
        <v>40</v>
      </c>
      <c r="AX4508" s="13" t="s">
        <v>84</v>
      </c>
      <c r="AY4508" s="260" t="s">
        <v>251</v>
      </c>
    </row>
    <row r="4509" s="16" customFormat="1">
      <c r="A4509" s="16"/>
      <c r="B4509" s="283"/>
      <c r="C4509" s="284"/>
      <c r="D4509" s="251" t="s">
        <v>260</v>
      </c>
      <c r="E4509" s="285" t="s">
        <v>1</v>
      </c>
      <c r="F4509" s="286" t="s">
        <v>329</v>
      </c>
      <c r="G4509" s="284"/>
      <c r="H4509" s="287">
        <v>17.170000000000002</v>
      </c>
      <c r="I4509" s="288"/>
      <c r="J4509" s="284"/>
      <c r="K4509" s="284"/>
      <c r="L4509" s="289"/>
      <c r="M4509" s="290"/>
      <c r="N4509" s="291"/>
      <c r="O4509" s="291"/>
      <c r="P4509" s="291"/>
      <c r="Q4509" s="291"/>
      <c r="R4509" s="291"/>
      <c r="S4509" s="291"/>
      <c r="T4509" s="292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T4509" s="293" t="s">
        <v>260</v>
      </c>
      <c r="AU4509" s="293" t="s">
        <v>93</v>
      </c>
      <c r="AV4509" s="16" t="s">
        <v>273</v>
      </c>
      <c r="AW4509" s="16" t="s">
        <v>40</v>
      </c>
      <c r="AX4509" s="16" t="s">
        <v>84</v>
      </c>
      <c r="AY4509" s="293" t="s">
        <v>251</v>
      </c>
    </row>
    <row r="4510" s="14" customFormat="1">
      <c r="A4510" s="14"/>
      <c r="B4510" s="261"/>
      <c r="C4510" s="262"/>
      <c r="D4510" s="251" t="s">
        <v>260</v>
      </c>
      <c r="E4510" s="263" t="s">
        <v>1</v>
      </c>
      <c r="F4510" s="264" t="s">
        <v>262</v>
      </c>
      <c r="G4510" s="262"/>
      <c r="H4510" s="265">
        <v>394.91999999999899</v>
      </c>
      <c r="I4510" s="266"/>
      <c r="J4510" s="262"/>
      <c r="K4510" s="262"/>
      <c r="L4510" s="267"/>
      <c r="M4510" s="268"/>
      <c r="N4510" s="269"/>
      <c r="O4510" s="269"/>
      <c r="P4510" s="269"/>
      <c r="Q4510" s="269"/>
      <c r="R4510" s="269"/>
      <c r="S4510" s="269"/>
      <c r="T4510" s="270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71" t="s">
        <v>260</v>
      </c>
      <c r="AU4510" s="271" t="s">
        <v>93</v>
      </c>
      <c r="AV4510" s="14" t="s">
        <v>257</v>
      </c>
      <c r="AW4510" s="14" t="s">
        <v>40</v>
      </c>
      <c r="AX4510" s="14" t="s">
        <v>91</v>
      </c>
      <c r="AY4510" s="271" t="s">
        <v>251</v>
      </c>
    </row>
    <row r="4511" s="2" customFormat="1" ht="16.5" customHeight="1">
      <c r="A4511" s="41"/>
      <c r="B4511" s="42"/>
      <c r="C4511" s="230" t="s">
        <v>3613</v>
      </c>
      <c r="D4511" s="230" t="s">
        <v>253</v>
      </c>
      <c r="E4511" s="231" t="s">
        <v>3614</v>
      </c>
      <c r="F4511" s="232" t="s">
        <v>3615</v>
      </c>
      <c r="G4511" s="233" t="s">
        <v>321</v>
      </c>
      <c r="H4511" s="234">
        <v>1008.471</v>
      </c>
      <c r="I4511" s="235"/>
      <c r="J4511" s="236">
        <f>ROUND(I4511*H4511,2)</f>
        <v>0</v>
      </c>
      <c r="K4511" s="237"/>
      <c r="L4511" s="47"/>
      <c r="M4511" s="238" t="s">
        <v>1</v>
      </c>
      <c r="N4511" s="239" t="s">
        <v>49</v>
      </c>
      <c r="O4511" s="94"/>
      <c r="P4511" s="240">
        <f>O4511*H4511</f>
        <v>0</v>
      </c>
      <c r="Q4511" s="240">
        <v>3.0000000000000001E-05</v>
      </c>
      <c r="R4511" s="240">
        <f>Q4511*H4511</f>
        <v>0.030254130000000001</v>
      </c>
      <c r="S4511" s="240">
        <v>0</v>
      </c>
      <c r="T4511" s="241">
        <f>S4511*H4511</f>
        <v>0</v>
      </c>
      <c r="U4511" s="41"/>
      <c r="V4511" s="41"/>
      <c r="W4511" s="41"/>
      <c r="X4511" s="41"/>
      <c r="Y4511" s="41"/>
      <c r="Z4511" s="41"/>
      <c r="AA4511" s="41"/>
      <c r="AB4511" s="41"/>
      <c r="AC4511" s="41"/>
      <c r="AD4511" s="41"/>
      <c r="AE4511" s="41"/>
      <c r="AR4511" s="242" t="s">
        <v>304</v>
      </c>
      <c r="AT4511" s="242" t="s">
        <v>253</v>
      </c>
      <c r="AU4511" s="242" t="s">
        <v>93</v>
      </c>
      <c r="AY4511" s="19" t="s">
        <v>251</v>
      </c>
      <c r="BE4511" s="243">
        <f>IF(N4511="základní",J4511,0)</f>
        <v>0</v>
      </c>
      <c r="BF4511" s="243">
        <f>IF(N4511="snížená",J4511,0)</f>
        <v>0</v>
      </c>
      <c r="BG4511" s="243">
        <f>IF(N4511="zákl. přenesená",J4511,0)</f>
        <v>0</v>
      </c>
      <c r="BH4511" s="243">
        <f>IF(N4511="sníž. přenesená",J4511,0)</f>
        <v>0</v>
      </c>
      <c r="BI4511" s="243">
        <f>IF(N4511="nulová",J4511,0)</f>
        <v>0</v>
      </c>
      <c r="BJ4511" s="19" t="s">
        <v>91</v>
      </c>
      <c r="BK4511" s="243">
        <f>ROUND(I4511*H4511,2)</f>
        <v>0</v>
      </c>
      <c r="BL4511" s="19" t="s">
        <v>304</v>
      </c>
      <c r="BM4511" s="242" t="s">
        <v>3616</v>
      </c>
    </row>
    <row r="4512" s="2" customFormat="1">
      <c r="A4512" s="41"/>
      <c r="B4512" s="42"/>
      <c r="C4512" s="43"/>
      <c r="D4512" s="244" t="s">
        <v>258</v>
      </c>
      <c r="E4512" s="43"/>
      <c r="F4512" s="245" t="s">
        <v>3617</v>
      </c>
      <c r="G4512" s="43"/>
      <c r="H4512" s="43"/>
      <c r="I4512" s="246"/>
      <c r="J4512" s="43"/>
      <c r="K4512" s="43"/>
      <c r="L4512" s="47"/>
      <c r="M4512" s="247"/>
      <c r="N4512" s="248"/>
      <c r="O4512" s="94"/>
      <c r="P4512" s="94"/>
      <c r="Q4512" s="94"/>
      <c r="R4512" s="94"/>
      <c r="S4512" s="94"/>
      <c r="T4512" s="95"/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T4512" s="19" t="s">
        <v>258</v>
      </c>
      <c r="AU4512" s="19" t="s">
        <v>93</v>
      </c>
    </row>
    <row r="4513" s="15" customFormat="1">
      <c r="A4513" s="15"/>
      <c r="B4513" s="272"/>
      <c r="C4513" s="273"/>
      <c r="D4513" s="251" t="s">
        <v>260</v>
      </c>
      <c r="E4513" s="274" t="s">
        <v>1</v>
      </c>
      <c r="F4513" s="275" t="s">
        <v>3331</v>
      </c>
      <c r="G4513" s="273"/>
      <c r="H4513" s="274" t="s">
        <v>1</v>
      </c>
      <c r="I4513" s="276"/>
      <c r="J4513" s="273"/>
      <c r="K4513" s="273"/>
      <c r="L4513" s="277"/>
      <c r="M4513" s="278"/>
      <c r="N4513" s="279"/>
      <c r="O4513" s="279"/>
      <c r="P4513" s="279"/>
      <c r="Q4513" s="279"/>
      <c r="R4513" s="279"/>
      <c r="S4513" s="279"/>
      <c r="T4513" s="280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81" t="s">
        <v>260</v>
      </c>
      <c r="AU4513" s="281" t="s">
        <v>93</v>
      </c>
      <c r="AV4513" s="15" t="s">
        <v>91</v>
      </c>
      <c r="AW4513" s="15" t="s">
        <v>40</v>
      </c>
      <c r="AX4513" s="15" t="s">
        <v>84</v>
      </c>
      <c r="AY4513" s="281" t="s">
        <v>251</v>
      </c>
    </row>
    <row r="4514" s="15" customFormat="1">
      <c r="A4514" s="15"/>
      <c r="B4514" s="272"/>
      <c r="C4514" s="273"/>
      <c r="D4514" s="251" t="s">
        <v>260</v>
      </c>
      <c r="E4514" s="274" t="s">
        <v>1</v>
      </c>
      <c r="F4514" s="275" t="s">
        <v>330</v>
      </c>
      <c r="G4514" s="273"/>
      <c r="H4514" s="274" t="s">
        <v>1</v>
      </c>
      <c r="I4514" s="276"/>
      <c r="J4514" s="273"/>
      <c r="K4514" s="273"/>
      <c r="L4514" s="277"/>
      <c r="M4514" s="278"/>
      <c r="N4514" s="279"/>
      <c r="O4514" s="279"/>
      <c r="P4514" s="279"/>
      <c r="Q4514" s="279"/>
      <c r="R4514" s="279"/>
      <c r="S4514" s="279"/>
      <c r="T4514" s="280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T4514" s="281" t="s">
        <v>260</v>
      </c>
      <c r="AU4514" s="281" t="s">
        <v>93</v>
      </c>
      <c r="AV4514" s="15" t="s">
        <v>91</v>
      </c>
      <c r="AW4514" s="15" t="s">
        <v>40</v>
      </c>
      <c r="AX4514" s="15" t="s">
        <v>84</v>
      </c>
      <c r="AY4514" s="281" t="s">
        <v>251</v>
      </c>
    </row>
    <row r="4515" s="13" customFormat="1">
      <c r="A4515" s="13"/>
      <c r="B4515" s="249"/>
      <c r="C4515" s="250"/>
      <c r="D4515" s="251" t="s">
        <v>260</v>
      </c>
      <c r="E4515" s="252" t="s">
        <v>1</v>
      </c>
      <c r="F4515" s="253" t="s">
        <v>3522</v>
      </c>
      <c r="G4515" s="250"/>
      <c r="H4515" s="254">
        <v>15.066000000000001</v>
      </c>
      <c r="I4515" s="255"/>
      <c r="J4515" s="250"/>
      <c r="K4515" s="250"/>
      <c r="L4515" s="256"/>
      <c r="M4515" s="257"/>
      <c r="N4515" s="258"/>
      <c r="O4515" s="258"/>
      <c r="P4515" s="258"/>
      <c r="Q4515" s="258"/>
      <c r="R4515" s="258"/>
      <c r="S4515" s="258"/>
      <c r="T4515" s="25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60" t="s">
        <v>260</v>
      </c>
      <c r="AU4515" s="260" t="s">
        <v>93</v>
      </c>
      <c r="AV4515" s="13" t="s">
        <v>93</v>
      </c>
      <c r="AW4515" s="13" t="s">
        <v>40</v>
      </c>
      <c r="AX4515" s="13" t="s">
        <v>84</v>
      </c>
      <c r="AY4515" s="260" t="s">
        <v>251</v>
      </c>
    </row>
    <row r="4516" s="13" customFormat="1">
      <c r="A4516" s="13"/>
      <c r="B4516" s="249"/>
      <c r="C4516" s="250"/>
      <c r="D4516" s="251" t="s">
        <v>260</v>
      </c>
      <c r="E4516" s="252" t="s">
        <v>1</v>
      </c>
      <c r="F4516" s="253" t="s">
        <v>3523</v>
      </c>
      <c r="G4516" s="250"/>
      <c r="H4516" s="254">
        <v>6.4109999999999996</v>
      </c>
      <c r="I4516" s="255"/>
      <c r="J4516" s="250"/>
      <c r="K4516" s="250"/>
      <c r="L4516" s="256"/>
      <c r="M4516" s="257"/>
      <c r="N4516" s="258"/>
      <c r="O4516" s="258"/>
      <c r="P4516" s="258"/>
      <c r="Q4516" s="258"/>
      <c r="R4516" s="258"/>
      <c r="S4516" s="258"/>
      <c r="T4516" s="25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60" t="s">
        <v>260</v>
      </c>
      <c r="AU4516" s="260" t="s">
        <v>93</v>
      </c>
      <c r="AV4516" s="13" t="s">
        <v>93</v>
      </c>
      <c r="AW4516" s="13" t="s">
        <v>40</v>
      </c>
      <c r="AX4516" s="13" t="s">
        <v>84</v>
      </c>
      <c r="AY4516" s="260" t="s">
        <v>251</v>
      </c>
    </row>
    <row r="4517" s="13" customFormat="1">
      <c r="A4517" s="13"/>
      <c r="B4517" s="249"/>
      <c r="C4517" s="250"/>
      <c r="D4517" s="251" t="s">
        <v>260</v>
      </c>
      <c r="E4517" s="252" t="s">
        <v>1</v>
      </c>
      <c r="F4517" s="253" t="s">
        <v>3524</v>
      </c>
      <c r="G4517" s="250"/>
      <c r="H4517" s="254">
        <v>5.5149999999999997</v>
      </c>
      <c r="I4517" s="255"/>
      <c r="J4517" s="250"/>
      <c r="K4517" s="250"/>
      <c r="L4517" s="256"/>
      <c r="M4517" s="257"/>
      <c r="N4517" s="258"/>
      <c r="O4517" s="258"/>
      <c r="P4517" s="258"/>
      <c r="Q4517" s="258"/>
      <c r="R4517" s="258"/>
      <c r="S4517" s="258"/>
      <c r="T4517" s="25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60" t="s">
        <v>260</v>
      </c>
      <c r="AU4517" s="260" t="s">
        <v>93</v>
      </c>
      <c r="AV4517" s="13" t="s">
        <v>93</v>
      </c>
      <c r="AW4517" s="13" t="s">
        <v>40</v>
      </c>
      <c r="AX4517" s="13" t="s">
        <v>84</v>
      </c>
      <c r="AY4517" s="260" t="s">
        <v>251</v>
      </c>
    </row>
    <row r="4518" s="13" customFormat="1">
      <c r="A4518" s="13"/>
      <c r="B4518" s="249"/>
      <c r="C4518" s="250"/>
      <c r="D4518" s="251" t="s">
        <v>260</v>
      </c>
      <c r="E4518" s="252" t="s">
        <v>1</v>
      </c>
      <c r="F4518" s="253" t="s">
        <v>3525</v>
      </c>
      <c r="G4518" s="250"/>
      <c r="H4518" s="254">
        <v>5.056</v>
      </c>
      <c r="I4518" s="255"/>
      <c r="J4518" s="250"/>
      <c r="K4518" s="250"/>
      <c r="L4518" s="256"/>
      <c r="M4518" s="257"/>
      <c r="N4518" s="258"/>
      <c r="O4518" s="258"/>
      <c r="P4518" s="258"/>
      <c r="Q4518" s="258"/>
      <c r="R4518" s="258"/>
      <c r="S4518" s="258"/>
      <c r="T4518" s="25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60" t="s">
        <v>260</v>
      </c>
      <c r="AU4518" s="260" t="s">
        <v>93</v>
      </c>
      <c r="AV4518" s="13" t="s">
        <v>93</v>
      </c>
      <c r="AW4518" s="13" t="s">
        <v>40</v>
      </c>
      <c r="AX4518" s="13" t="s">
        <v>84</v>
      </c>
      <c r="AY4518" s="260" t="s">
        <v>251</v>
      </c>
    </row>
    <row r="4519" s="16" customFormat="1">
      <c r="A4519" s="16"/>
      <c r="B4519" s="283"/>
      <c r="C4519" s="284"/>
      <c r="D4519" s="251" t="s">
        <v>260</v>
      </c>
      <c r="E4519" s="285" t="s">
        <v>1</v>
      </c>
      <c r="F4519" s="286" t="s">
        <v>329</v>
      </c>
      <c r="G4519" s="284"/>
      <c r="H4519" s="287">
        <v>32.048000000000002</v>
      </c>
      <c r="I4519" s="288"/>
      <c r="J4519" s="284"/>
      <c r="K4519" s="284"/>
      <c r="L4519" s="289"/>
      <c r="M4519" s="290"/>
      <c r="N4519" s="291"/>
      <c r="O4519" s="291"/>
      <c r="P4519" s="291"/>
      <c r="Q4519" s="291"/>
      <c r="R4519" s="291"/>
      <c r="S4519" s="291"/>
      <c r="T4519" s="292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T4519" s="293" t="s">
        <v>260</v>
      </c>
      <c r="AU4519" s="293" t="s">
        <v>93</v>
      </c>
      <c r="AV4519" s="16" t="s">
        <v>273</v>
      </c>
      <c r="AW4519" s="16" t="s">
        <v>40</v>
      </c>
      <c r="AX4519" s="16" t="s">
        <v>84</v>
      </c>
      <c r="AY4519" s="293" t="s">
        <v>251</v>
      </c>
    </row>
    <row r="4520" s="15" customFormat="1">
      <c r="A4520" s="15"/>
      <c r="B4520" s="272"/>
      <c r="C4520" s="273"/>
      <c r="D4520" s="251" t="s">
        <v>260</v>
      </c>
      <c r="E4520" s="274" t="s">
        <v>1</v>
      </c>
      <c r="F4520" s="275" t="s">
        <v>627</v>
      </c>
      <c r="G4520" s="273"/>
      <c r="H4520" s="274" t="s">
        <v>1</v>
      </c>
      <c r="I4520" s="276"/>
      <c r="J4520" s="273"/>
      <c r="K4520" s="273"/>
      <c r="L4520" s="277"/>
      <c r="M4520" s="278"/>
      <c r="N4520" s="279"/>
      <c r="O4520" s="279"/>
      <c r="P4520" s="279"/>
      <c r="Q4520" s="279"/>
      <c r="R4520" s="279"/>
      <c r="S4520" s="279"/>
      <c r="T4520" s="280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81" t="s">
        <v>260</v>
      </c>
      <c r="AU4520" s="281" t="s">
        <v>93</v>
      </c>
      <c r="AV4520" s="15" t="s">
        <v>91</v>
      </c>
      <c r="AW4520" s="15" t="s">
        <v>40</v>
      </c>
      <c r="AX4520" s="15" t="s">
        <v>84</v>
      </c>
      <c r="AY4520" s="281" t="s">
        <v>251</v>
      </c>
    </row>
    <row r="4521" s="13" customFormat="1">
      <c r="A4521" s="13"/>
      <c r="B4521" s="249"/>
      <c r="C4521" s="250"/>
      <c r="D4521" s="251" t="s">
        <v>260</v>
      </c>
      <c r="E4521" s="252" t="s">
        <v>1</v>
      </c>
      <c r="F4521" s="253" t="s">
        <v>3526</v>
      </c>
      <c r="G4521" s="250"/>
      <c r="H4521" s="254">
        <v>5.056</v>
      </c>
      <c r="I4521" s="255"/>
      <c r="J4521" s="250"/>
      <c r="K4521" s="250"/>
      <c r="L4521" s="256"/>
      <c r="M4521" s="257"/>
      <c r="N4521" s="258"/>
      <c r="O4521" s="258"/>
      <c r="P4521" s="258"/>
      <c r="Q4521" s="258"/>
      <c r="R4521" s="258"/>
      <c r="S4521" s="258"/>
      <c r="T4521" s="25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60" t="s">
        <v>260</v>
      </c>
      <c r="AU4521" s="260" t="s">
        <v>93</v>
      </c>
      <c r="AV4521" s="13" t="s">
        <v>93</v>
      </c>
      <c r="AW4521" s="13" t="s">
        <v>40</v>
      </c>
      <c r="AX4521" s="13" t="s">
        <v>84</v>
      </c>
      <c r="AY4521" s="260" t="s">
        <v>251</v>
      </c>
    </row>
    <row r="4522" s="13" customFormat="1">
      <c r="A4522" s="13"/>
      <c r="B4522" s="249"/>
      <c r="C4522" s="250"/>
      <c r="D4522" s="251" t="s">
        <v>260</v>
      </c>
      <c r="E4522" s="252" t="s">
        <v>1</v>
      </c>
      <c r="F4522" s="253" t="s">
        <v>3527</v>
      </c>
      <c r="G4522" s="250"/>
      <c r="H4522" s="254">
        <v>3.4279999999999999</v>
      </c>
      <c r="I4522" s="255"/>
      <c r="J4522" s="250"/>
      <c r="K4522" s="250"/>
      <c r="L4522" s="256"/>
      <c r="M4522" s="257"/>
      <c r="N4522" s="258"/>
      <c r="O4522" s="258"/>
      <c r="P4522" s="258"/>
      <c r="Q4522" s="258"/>
      <c r="R4522" s="258"/>
      <c r="S4522" s="258"/>
      <c r="T4522" s="25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60" t="s">
        <v>260</v>
      </c>
      <c r="AU4522" s="260" t="s">
        <v>93</v>
      </c>
      <c r="AV4522" s="13" t="s">
        <v>93</v>
      </c>
      <c r="AW4522" s="13" t="s">
        <v>40</v>
      </c>
      <c r="AX4522" s="13" t="s">
        <v>84</v>
      </c>
      <c r="AY4522" s="260" t="s">
        <v>251</v>
      </c>
    </row>
    <row r="4523" s="13" customFormat="1">
      <c r="A4523" s="13"/>
      <c r="B4523" s="249"/>
      <c r="C4523" s="250"/>
      <c r="D4523" s="251" t="s">
        <v>260</v>
      </c>
      <c r="E4523" s="252" t="s">
        <v>1</v>
      </c>
      <c r="F4523" s="253" t="s">
        <v>3528</v>
      </c>
      <c r="G4523" s="250"/>
      <c r="H4523" s="254">
        <v>6.5970000000000004</v>
      </c>
      <c r="I4523" s="255"/>
      <c r="J4523" s="250"/>
      <c r="K4523" s="250"/>
      <c r="L4523" s="256"/>
      <c r="M4523" s="257"/>
      <c r="N4523" s="258"/>
      <c r="O4523" s="258"/>
      <c r="P4523" s="258"/>
      <c r="Q4523" s="258"/>
      <c r="R4523" s="258"/>
      <c r="S4523" s="258"/>
      <c r="T4523" s="25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60" t="s">
        <v>260</v>
      </c>
      <c r="AU4523" s="260" t="s">
        <v>93</v>
      </c>
      <c r="AV4523" s="13" t="s">
        <v>93</v>
      </c>
      <c r="AW4523" s="13" t="s">
        <v>40</v>
      </c>
      <c r="AX4523" s="13" t="s">
        <v>84</v>
      </c>
      <c r="AY4523" s="260" t="s">
        <v>251</v>
      </c>
    </row>
    <row r="4524" s="16" customFormat="1">
      <c r="A4524" s="16"/>
      <c r="B4524" s="283"/>
      <c r="C4524" s="284"/>
      <c r="D4524" s="251" t="s">
        <v>260</v>
      </c>
      <c r="E4524" s="285" t="s">
        <v>1</v>
      </c>
      <c r="F4524" s="286" t="s">
        <v>329</v>
      </c>
      <c r="G4524" s="284"/>
      <c r="H4524" s="287">
        <v>15.081</v>
      </c>
      <c r="I4524" s="288"/>
      <c r="J4524" s="284"/>
      <c r="K4524" s="284"/>
      <c r="L4524" s="289"/>
      <c r="M4524" s="290"/>
      <c r="N4524" s="291"/>
      <c r="O4524" s="291"/>
      <c r="P4524" s="291"/>
      <c r="Q4524" s="291"/>
      <c r="R4524" s="291"/>
      <c r="S4524" s="291"/>
      <c r="T4524" s="292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T4524" s="293" t="s">
        <v>260</v>
      </c>
      <c r="AU4524" s="293" t="s">
        <v>93</v>
      </c>
      <c r="AV4524" s="16" t="s">
        <v>273</v>
      </c>
      <c r="AW4524" s="16" t="s">
        <v>40</v>
      </c>
      <c r="AX4524" s="16" t="s">
        <v>84</v>
      </c>
      <c r="AY4524" s="293" t="s">
        <v>251</v>
      </c>
    </row>
    <row r="4525" s="15" customFormat="1">
      <c r="A4525" s="15"/>
      <c r="B4525" s="272"/>
      <c r="C4525" s="273"/>
      <c r="D4525" s="251" t="s">
        <v>260</v>
      </c>
      <c r="E4525" s="274" t="s">
        <v>1</v>
      </c>
      <c r="F4525" s="275" t="s">
        <v>629</v>
      </c>
      <c r="G4525" s="273"/>
      <c r="H4525" s="274" t="s">
        <v>1</v>
      </c>
      <c r="I4525" s="276"/>
      <c r="J4525" s="273"/>
      <c r="K4525" s="273"/>
      <c r="L4525" s="277"/>
      <c r="M4525" s="278"/>
      <c r="N4525" s="279"/>
      <c r="O4525" s="279"/>
      <c r="P4525" s="279"/>
      <c r="Q4525" s="279"/>
      <c r="R4525" s="279"/>
      <c r="S4525" s="279"/>
      <c r="T4525" s="280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81" t="s">
        <v>260</v>
      </c>
      <c r="AU4525" s="281" t="s">
        <v>93</v>
      </c>
      <c r="AV4525" s="15" t="s">
        <v>91</v>
      </c>
      <c r="AW4525" s="15" t="s">
        <v>40</v>
      </c>
      <c r="AX4525" s="15" t="s">
        <v>84</v>
      </c>
      <c r="AY4525" s="281" t="s">
        <v>251</v>
      </c>
    </row>
    <row r="4526" s="13" customFormat="1">
      <c r="A4526" s="13"/>
      <c r="B4526" s="249"/>
      <c r="C4526" s="250"/>
      <c r="D4526" s="251" t="s">
        <v>260</v>
      </c>
      <c r="E4526" s="252" t="s">
        <v>1</v>
      </c>
      <c r="F4526" s="253" t="s">
        <v>3529</v>
      </c>
      <c r="G4526" s="250"/>
      <c r="H4526" s="254">
        <v>3.4279999999999999</v>
      </c>
      <c r="I4526" s="255"/>
      <c r="J4526" s="250"/>
      <c r="K4526" s="250"/>
      <c r="L4526" s="256"/>
      <c r="M4526" s="257"/>
      <c r="N4526" s="258"/>
      <c r="O4526" s="258"/>
      <c r="P4526" s="258"/>
      <c r="Q4526" s="258"/>
      <c r="R4526" s="258"/>
      <c r="S4526" s="258"/>
      <c r="T4526" s="25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60" t="s">
        <v>260</v>
      </c>
      <c r="AU4526" s="260" t="s">
        <v>93</v>
      </c>
      <c r="AV4526" s="13" t="s">
        <v>93</v>
      </c>
      <c r="AW4526" s="13" t="s">
        <v>40</v>
      </c>
      <c r="AX4526" s="13" t="s">
        <v>84</v>
      </c>
      <c r="AY4526" s="260" t="s">
        <v>251</v>
      </c>
    </row>
    <row r="4527" s="13" customFormat="1">
      <c r="A4527" s="13"/>
      <c r="B4527" s="249"/>
      <c r="C4527" s="250"/>
      <c r="D4527" s="251" t="s">
        <v>260</v>
      </c>
      <c r="E4527" s="252" t="s">
        <v>1</v>
      </c>
      <c r="F4527" s="253" t="s">
        <v>3530</v>
      </c>
      <c r="G4527" s="250"/>
      <c r="H4527" s="254">
        <v>4.3170000000000002</v>
      </c>
      <c r="I4527" s="255"/>
      <c r="J4527" s="250"/>
      <c r="K4527" s="250"/>
      <c r="L4527" s="256"/>
      <c r="M4527" s="257"/>
      <c r="N4527" s="258"/>
      <c r="O4527" s="258"/>
      <c r="P4527" s="258"/>
      <c r="Q4527" s="258"/>
      <c r="R4527" s="258"/>
      <c r="S4527" s="258"/>
      <c r="T4527" s="25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60" t="s">
        <v>260</v>
      </c>
      <c r="AU4527" s="260" t="s">
        <v>93</v>
      </c>
      <c r="AV4527" s="13" t="s">
        <v>93</v>
      </c>
      <c r="AW4527" s="13" t="s">
        <v>40</v>
      </c>
      <c r="AX4527" s="13" t="s">
        <v>84</v>
      </c>
      <c r="AY4527" s="260" t="s">
        <v>251</v>
      </c>
    </row>
    <row r="4528" s="13" customFormat="1">
      <c r="A4528" s="13"/>
      <c r="B4528" s="249"/>
      <c r="C4528" s="250"/>
      <c r="D4528" s="251" t="s">
        <v>260</v>
      </c>
      <c r="E4528" s="252" t="s">
        <v>1</v>
      </c>
      <c r="F4528" s="253" t="s">
        <v>3531</v>
      </c>
      <c r="G4528" s="250"/>
      <c r="H4528" s="254">
        <v>5.8150000000000004</v>
      </c>
      <c r="I4528" s="255"/>
      <c r="J4528" s="250"/>
      <c r="K4528" s="250"/>
      <c r="L4528" s="256"/>
      <c r="M4528" s="257"/>
      <c r="N4528" s="258"/>
      <c r="O4528" s="258"/>
      <c r="P4528" s="258"/>
      <c r="Q4528" s="258"/>
      <c r="R4528" s="258"/>
      <c r="S4528" s="258"/>
      <c r="T4528" s="259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60" t="s">
        <v>260</v>
      </c>
      <c r="AU4528" s="260" t="s">
        <v>93</v>
      </c>
      <c r="AV4528" s="13" t="s">
        <v>93</v>
      </c>
      <c r="AW4528" s="13" t="s">
        <v>40</v>
      </c>
      <c r="AX4528" s="13" t="s">
        <v>84</v>
      </c>
      <c r="AY4528" s="260" t="s">
        <v>251</v>
      </c>
    </row>
    <row r="4529" s="16" customFormat="1">
      <c r="A4529" s="16"/>
      <c r="B4529" s="283"/>
      <c r="C4529" s="284"/>
      <c r="D4529" s="251" t="s">
        <v>260</v>
      </c>
      <c r="E4529" s="285" t="s">
        <v>1</v>
      </c>
      <c r="F4529" s="286" t="s">
        <v>329</v>
      </c>
      <c r="G4529" s="284"/>
      <c r="H4529" s="287">
        <v>13.560000000000001</v>
      </c>
      <c r="I4529" s="288"/>
      <c r="J4529" s="284"/>
      <c r="K4529" s="284"/>
      <c r="L4529" s="289"/>
      <c r="M4529" s="290"/>
      <c r="N4529" s="291"/>
      <c r="O4529" s="291"/>
      <c r="P4529" s="291"/>
      <c r="Q4529" s="291"/>
      <c r="R4529" s="291"/>
      <c r="S4529" s="291"/>
      <c r="T4529" s="292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T4529" s="293" t="s">
        <v>260</v>
      </c>
      <c r="AU4529" s="293" t="s">
        <v>93</v>
      </c>
      <c r="AV4529" s="16" t="s">
        <v>273</v>
      </c>
      <c r="AW4529" s="16" t="s">
        <v>40</v>
      </c>
      <c r="AX4529" s="16" t="s">
        <v>84</v>
      </c>
      <c r="AY4529" s="293" t="s">
        <v>251</v>
      </c>
    </row>
    <row r="4530" s="15" customFormat="1">
      <c r="A4530" s="15"/>
      <c r="B4530" s="272"/>
      <c r="C4530" s="273"/>
      <c r="D4530" s="251" t="s">
        <v>260</v>
      </c>
      <c r="E4530" s="274" t="s">
        <v>1</v>
      </c>
      <c r="F4530" s="275" t="s">
        <v>630</v>
      </c>
      <c r="G4530" s="273"/>
      <c r="H4530" s="274" t="s">
        <v>1</v>
      </c>
      <c r="I4530" s="276"/>
      <c r="J4530" s="273"/>
      <c r="K4530" s="273"/>
      <c r="L4530" s="277"/>
      <c r="M4530" s="278"/>
      <c r="N4530" s="279"/>
      <c r="O4530" s="279"/>
      <c r="P4530" s="279"/>
      <c r="Q4530" s="279"/>
      <c r="R4530" s="279"/>
      <c r="S4530" s="279"/>
      <c r="T4530" s="280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T4530" s="281" t="s">
        <v>260</v>
      </c>
      <c r="AU4530" s="281" t="s">
        <v>93</v>
      </c>
      <c r="AV4530" s="15" t="s">
        <v>91</v>
      </c>
      <c r="AW4530" s="15" t="s">
        <v>40</v>
      </c>
      <c r="AX4530" s="15" t="s">
        <v>84</v>
      </c>
      <c r="AY4530" s="281" t="s">
        <v>251</v>
      </c>
    </row>
    <row r="4531" s="13" customFormat="1">
      <c r="A4531" s="13"/>
      <c r="B4531" s="249"/>
      <c r="C4531" s="250"/>
      <c r="D4531" s="251" t="s">
        <v>260</v>
      </c>
      <c r="E4531" s="252" t="s">
        <v>1</v>
      </c>
      <c r="F4531" s="253" t="s">
        <v>3532</v>
      </c>
      <c r="G4531" s="250"/>
      <c r="H4531" s="254">
        <v>3.4279999999999999</v>
      </c>
      <c r="I4531" s="255"/>
      <c r="J4531" s="250"/>
      <c r="K4531" s="250"/>
      <c r="L4531" s="256"/>
      <c r="M4531" s="257"/>
      <c r="N4531" s="258"/>
      <c r="O4531" s="258"/>
      <c r="P4531" s="258"/>
      <c r="Q4531" s="258"/>
      <c r="R4531" s="258"/>
      <c r="S4531" s="258"/>
      <c r="T4531" s="25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60" t="s">
        <v>260</v>
      </c>
      <c r="AU4531" s="260" t="s">
        <v>93</v>
      </c>
      <c r="AV4531" s="13" t="s">
        <v>93</v>
      </c>
      <c r="AW4531" s="13" t="s">
        <v>40</v>
      </c>
      <c r="AX4531" s="13" t="s">
        <v>84</v>
      </c>
      <c r="AY4531" s="260" t="s">
        <v>251</v>
      </c>
    </row>
    <row r="4532" s="13" customFormat="1">
      <c r="A4532" s="13"/>
      <c r="B4532" s="249"/>
      <c r="C4532" s="250"/>
      <c r="D4532" s="251" t="s">
        <v>260</v>
      </c>
      <c r="E4532" s="252" t="s">
        <v>1</v>
      </c>
      <c r="F4532" s="253" t="s">
        <v>3533</v>
      </c>
      <c r="G4532" s="250"/>
      <c r="H4532" s="254">
        <v>4.3170000000000002</v>
      </c>
      <c r="I4532" s="255"/>
      <c r="J4532" s="250"/>
      <c r="K4532" s="250"/>
      <c r="L4532" s="256"/>
      <c r="M4532" s="257"/>
      <c r="N4532" s="258"/>
      <c r="O4532" s="258"/>
      <c r="P4532" s="258"/>
      <c r="Q4532" s="258"/>
      <c r="R4532" s="258"/>
      <c r="S4532" s="258"/>
      <c r="T4532" s="25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60" t="s">
        <v>260</v>
      </c>
      <c r="AU4532" s="260" t="s">
        <v>93</v>
      </c>
      <c r="AV4532" s="13" t="s">
        <v>93</v>
      </c>
      <c r="AW4532" s="13" t="s">
        <v>40</v>
      </c>
      <c r="AX4532" s="13" t="s">
        <v>84</v>
      </c>
      <c r="AY4532" s="260" t="s">
        <v>251</v>
      </c>
    </row>
    <row r="4533" s="13" customFormat="1">
      <c r="A4533" s="13"/>
      <c r="B4533" s="249"/>
      <c r="C4533" s="250"/>
      <c r="D4533" s="251" t="s">
        <v>260</v>
      </c>
      <c r="E4533" s="252" t="s">
        <v>1</v>
      </c>
      <c r="F4533" s="253" t="s">
        <v>3534</v>
      </c>
      <c r="G4533" s="250"/>
      <c r="H4533" s="254">
        <v>5.8150000000000004</v>
      </c>
      <c r="I4533" s="255"/>
      <c r="J4533" s="250"/>
      <c r="K4533" s="250"/>
      <c r="L4533" s="256"/>
      <c r="M4533" s="257"/>
      <c r="N4533" s="258"/>
      <c r="O4533" s="258"/>
      <c r="P4533" s="258"/>
      <c r="Q4533" s="258"/>
      <c r="R4533" s="258"/>
      <c r="S4533" s="258"/>
      <c r="T4533" s="259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60" t="s">
        <v>260</v>
      </c>
      <c r="AU4533" s="260" t="s">
        <v>93</v>
      </c>
      <c r="AV4533" s="13" t="s">
        <v>93</v>
      </c>
      <c r="AW4533" s="13" t="s">
        <v>40</v>
      </c>
      <c r="AX4533" s="13" t="s">
        <v>84</v>
      </c>
      <c r="AY4533" s="260" t="s">
        <v>251</v>
      </c>
    </row>
    <row r="4534" s="16" customFormat="1">
      <c r="A4534" s="16"/>
      <c r="B4534" s="283"/>
      <c r="C4534" s="284"/>
      <c r="D4534" s="251" t="s">
        <v>260</v>
      </c>
      <c r="E4534" s="285" t="s">
        <v>1</v>
      </c>
      <c r="F4534" s="286" t="s">
        <v>329</v>
      </c>
      <c r="G4534" s="284"/>
      <c r="H4534" s="287">
        <v>13.560000000000001</v>
      </c>
      <c r="I4534" s="288"/>
      <c r="J4534" s="284"/>
      <c r="K4534" s="284"/>
      <c r="L4534" s="289"/>
      <c r="M4534" s="290"/>
      <c r="N4534" s="291"/>
      <c r="O4534" s="291"/>
      <c r="P4534" s="291"/>
      <c r="Q4534" s="291"/>
      <c r="R4534" s="291"/>
      <c r="S4534" s="291"/>
      <c r="T4534" s="292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T4534" s="293" t="s">
        <v>260</v>
      </c>
      <c r="AU4534" s="293" t="s">
        <v>93</v>
      </c>
      <c r="AV4534" s="16" t="s">
        <v>273</v>
      </c>
      <c r="AW4534" s="16" t="s">
        <v>40</v>
      </c>
      <c r="AX4534" s="16" t="s">
        <v>84</v>
      </c>
      <c r="AY4534" s="293" t="s">
        <v>251</v>
      </c>
    </row>
    <row r="4535" s="15" customFormat="1">
      <c r="A4535" s="15"/>
      <c r="B4535" s="272"/>
      <c r="C4535" s="273"/>
      <c r="D4535" s="251" t="s">
        <v>260</v>
      </c>
      <c r="E4535" s="274" t="s">
        <v>1</v>
      </c>
      <c r="F4535" s="275" t="s">
        <v>631</v>
      </c>
      <c r="G4535" s="273"/>
      <c r="H4535" s="274" t="s">
        <v>1</v>
      </c>
      <c r="I4535" s="276"/>
      <c r="J4535" s="273"/>
      <c r="K4535" s="273"/>
      <c r="L4535" s="277"/>
      <c r="M4535" s="278"/>
      <c r="N4535" s="279"/>
      <c r="O4535" s="279"/>
      <c r="P4535" s="279"/>
      <c r="Q4535" s="279"/>
      <c r="R4535" s="279"/>
      <c r="S4535" s="279"/>
      <c r="T4535" s="280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5"/>
      <c r="AE4535" s="15"/>
      <c r="AT4535" s="281" t="s">
        <v>260</v>
      </c>
      <c r="AU4535" s="281" t="s">
        <v>93</v>
      </c>
      <c r="AV4535" s="15" t="s">
        <v>91</v>
      </c>
      <c r="AW4535" s="15" t="s">
        <v>40</v>
      </c>
      <c r="AX4535" s="15" t="s">
        <v>84</v>
      </c>
      <c r="AY4535" s="281" t="s">
        <v>251</v>
      </c>
    </row>
    <row r="4536" s="13" customFormat="1">
      <c r="A4536" s="13"/>
      <c r="B4536" s="249"/>
      <c r="C4536" s="250"/>
      <c r="D4536" s="251" t="s">
        <v>260</v>
      </c>
      <c r="E4536" s="252" t="s">
        <v>1</v>
      </c>
      <c r="F4536" s="253" t="s">
        <v>3535</v>
      </c>
      <c r="G4536" s="250"/>
      <c r="H4536" s="254">
        <v>3.4279999999999999</v>
      </c>
      <c r="I4536" s="255"/>
      <c r="J4536" s="250"/>
      <c r="K4536" s="250"/>
      <c r="L4536" s="256"/>
      <c r="M4536" s="257"/>
      <c r="N4536" s="258"/>
      <c r="O4536" s="258"/>
      <c r="P4536" s="258"/>
      <c r="Q4536" s="258"/>
      <c r="R4536" s="258"/>
      <c r="S4536" s="258"/>
      <c r="T4536" s="25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60" t="s">
        <v>260</v>
      </c>
      <c r="AU4536" s="260" t="s">
        <v>93</v>
      </c>
      <c r="AV4536" s="13" t="s">
        <v>93</v>
      </c>
      <c r="AW4536" s="13" t="s">
        <v>40</v>
      </c>
      <c r="AX4536" s="13" t="s">
        <v>84</v>
      </c>
      <c r="AY4536" s="260" t="s">
        <v>251</v>
      </c>
    </row>
    <row r="4537" s="13" customFormat="1">
      <c r="A4537" s="13"/>
      <c r="B4537" s="249"/>
      <c r="C4537" s="250"/>
      <c r="D4537" s="251" t="s">
        <v>260</v>
      </c>
      <c r="E4537" s="252" t="s">
        <v>1</v>
      </c>
      <c r="F4537" s="253" t="s">
        <v>3536</v>
      </c>
      <c r="G4537" s="250"/>
      <c r="H4537" s="254">
        <v>4.3170000000000002</v>
      </c>
      <c r="I4537" s="255"/>
      <c r="J4537" s="250"/>
      <c r="K4537" s="250"/>
      <c r="L4537" s="256"/>
      <c r="M4537" s="257"/>
      <c r="N4537" s="258"/>
      <c r="O4537" s="258"/>
      <c r="P4537" s="258"/>
      <c r="Q4537" s="258"/>
      <c r="R4537" s="258"/>
      <c r="S4537" s="258"/>
      <c r="T4537" s="25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60" t="s">
        <v>260</v>
      </c>
      <c r="AU4537" s="260" t="s">
        <v>93</v>
      </c>
      <c r="AV4537" s="13" t="s">
        <v>93</v>
      </c>
      <c r="AW4537" s="13" t="s">
        <v>40</v>
      </c>
      <c r="AX4537" s="13" t="s">
        <v>84</v>
      </c>
      <c r="AY4537" s="260" t="s">
        <v>251</v>
      </c>
    </row>
    <row r="4538" s="13" customFormat="1">
      <c r="A4538" s="13"/>
      <c r="B4538" s="249"/>
      <c r="C4538" s="250"/>
      <c r="D4538" s="251" t="s">
        <v>260</v>
      </c>
      <c r="E4538" s="252" t="s">
        <v>1</v>
      </c>
      <c r="F4538" s="253" t="s">
        <v>3537</v>
      </c>
      <c r="G4538" s="250"/>
      <c r="H4538" s="254">
        <v>5.8150000000000004</v>
      </c>
      <c r="I4538" s="255"/>
      <c r="J4538" s="250"/>
      <c r="K4538" s="250"/>
      <c r="L4538" s="256"/>
      <c r="M4538" s="257"/>
      <c r="N4538" s="258"/>
      <c r="O4538" s="258"/>
      <c r="P4538" s="258"/>
      <c r="Q4538" s="258"/>
      <c r="R4538" s="258"/>
      <c r="S4538" s="258"/>
      <c r="T4538" s="259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60" t="s">
        <v>260</v>
      </c>
      <c r="AU4538" s="260" t="s">
        <v>93</v>
      </c>
      <c r="AV4538" s="13" t="s">
        <v>93</v>
      </c>
      <c r="AW4538" s="13" t="s">
        <v>40</v>
      </c>
      <c r="AX4538" s="13" t="s">
        <v>84</v>
      </c>
      <c r="AY4538" s="260" t="s">
        <v>251</v>
      </c>
    </row>
    <row r="4539" s="16" customFormat="1">
      <c r="A4539" s="16"/>
      <c r="B4539" s="283"/>
      <c r="C4539" s="284"/>
      <c r="D4539" s="251" t="s">
        <v>260</v>
      </c>
      <c r="E4539" s="285" t="s">
        <v>1</v>
      </c>
      <c r="F4539" s="286" t="s">
        <v>329</v>
      </c>
      <c r="G4539" s="284"/>
      <c r="H4539" s="287">
        <v>13.560000000000001</v>
      </c>
      <c r="I4539" s="288"/>
      <c r="J4539" s="284"/>
      <c r="K4539" s="284"/>
      <c r="L4539" s="289"/>
      <c r="M4539" s="290"/>
      <c r="N4539" s="291"/>
      <c r="O4539" s="291"/>
      <c r="P4539" s="291"/>
      <c r="Q4539" s="291"/>
      <c r="R4539" s="291"/>
      <c r="S4539" s="291"/>
      <c r="T4539" s="292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T4539" s="293" t="s">
        <v>260</v>
      </c>
      <c r="AU4539" s="293" t="s">
        <v>93</v>
      </c>
      <c r="AV4539" s="16" t="s">
        <v>273</v>
      </c>
      <c r="AW4539" s="16" t="s">
        <v>40</v>
      </c>
      <c r="AX4539" s="16" t="s">
        <v>84</v>
      </c>
      <c r="AY4539" s="293" t="s">
        <v>251</v>
      </c>
    </row>
    <row r="4540" s="15" customFormat="1">
      <c r="A4540" s="15"/>
      <c r="B4540" s="272"/>
      <c r="C4540" s="273"/>
      <c r="D4540" s="251" t="s">
        <v>260</v>
      </c>
      <c r="E4540" s="274" t="s">
        <v>1</v>
      </c>
      <c r="F4540" s="275" t="s">
        <v>3354</v>
      </c>
      <c r="G4540" s="273"/>
      <c r="H4540" s="274" t="s">
        <v>1</v>
      </c>
      <c r="I4540" s="276"/>
      <c r="J4540" s="273"/>
      <c r="K4540" s="273"/>
      <c r="L4540" s="277"/>
      <c r="M4540" s="278"/>
      <c r="N4540" s="279"/>
      <c r="O4540" s="279"/>
      <c r="P4540" s="279"/>
      <c r="Q4540" s="279"/>
      <c r="R4540" s="279"/>
      <c r="S4540" s="279"/>
      <c r="T4540" s="280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T4540" s="281" t="s">
        <v>260</v>
      </c>
      <c r="AU4540" s="281" t="s">
        <v>93</v>
      </c>
      <c r="AV4540" s="15" t="s">
        <v>91</v>
      </c>
      <c r="AW4540" s="15" t="s">
        <v>40</v>
      </c>
      <c r="AX4540" s="15" t="s">
        <v>84</v>
      </c>
      <c r="AY4540" s="281" t="s">
        <v>251</v>
      </c>
    </row>
    <row r="4541" s="15" customFormat="1">
      <c r="A4541" s="15"/>
      <c r="B4541" s="272"/>
      <c r="C4541" s="273"/>
      <c r="D4541" s="251" t="s">
        <v>260</v>
      </c>
      <c r="E4541" s="274" t="s">
        <v>1</v>
      </c>
      <c r="F4541" s="275" t="s">
        <v>330</v>
      </c>
      <c r="G4541" s="273"/>
      <c r="H4541" s="274" t="s">
        <v>1</v>
      </c>
      <c r="I4541" s="276"/>
      <c r="J4541" s="273"/>
      <c r="K4541" s="273"/>
      <c r="L4541" s="277"/>
      <c r="M4541" s="278"/>
      <c r="N4541" s="279"/>
      <c r="O4541" s="279"/>
      <c r="P4541" s="279"/>
      <c r="Q4541" s="279"/>
      <c r="R4541" s="279"/>
      <c r="S4541" s="279"/>
      <c r="T4541" s="280"/>
      <c r="U4541" s="15"/>
      <c r="V4541" s="15"/>
      <c r="W4541" s="15"/>
      <c r="X4541" s="15"/>
      <c r="Y4541" s="15"/>
      <c r="Z4541" s="15"/>
      <c r="AA4541" s="15"/>
      <c r="AB4541" s="15"/>
      <c r="AC4541" s="15"/>
      <c r="AD4541" s="15"/>
      <c r="AE4541" s="15"/>
      <c r="AT4541" s="281" t="s">
        <v>260</v>
      </c>
      <c r="AU4541" s="281" t="s">
        <v>93</v>
      </c>
      <c r="AV4541" s="15" t="s">
        <v>91</v>
      </c>
      <c r="AW4541" s="15" t="s">
        <v>40</v>
      </c>
      <c r="AX4541" s="15" t="s">
        <v>84</v>
      </c>
      <c r="AY4541" s="281" t="s">
        <v>251</v>
      </c>
    </row>
    <row r="4542" s="13" customFormat="1">
      <c r="A4542" s="13"/>
      <c r="B4542" s="249"/>
      <c r="C4542" s="250"/>
      <c r="D4542" s="251" t="s">
        <v>260</v>
      </c>
      <c r="E4542" s="252" t="s">
        <v>1</v>
      </c>
      <c r="F4542" s="253" t="s">
        <v>3618</v>
      </c>
      <c r="G4542" s="250"/>
      <c r="H4542" s="254">
        <v>7.3719999999999999</v>
      </c>
      <c r="I4542" s="255"/>
      <c r="J4542" s="250"/>
      <c r="K4542" s="250"/>
      <c r="L4542" s="256"/>
      <c r="M4542" s="257"/>
      <c r="N4542" s="258"/>
      <c r="O4542" s="258"/>
      <c r="P4542" s="258"/>
      <c r="Q4542" s="258"/>
      <c r="R4542" s="258"/>
      <c r="S4542" s="258"/>
      <c r="T4542" s="259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60" t="s">
        <v>260</v>
      </c>
      <c r="AU4542" s="260" t="s">
        <v>93</v>
      </c>
      <c r="AV4542" s="13" t="s">
        <v>93</v>
      </c>
      <c r="AW4542" s="13" t="s">
        <v>40</v>
      </c>
      <c r="AX4542" s="13" t="s">
        <v>84</v>
      </c>
      <c r="AY4542" s="260" t="s">
        <v>251</v>
      </c>
    </row>
    <row r="4543" s="13" customFormat="1">
      <c r="A4543" s="13"/>
      <c r="B4543" s="249"/>
      <c r="C4543" s="250"/>
      <c r="D4543" s="251" t="s">
        <v>260</v>
      </c>
      <c r="E4543" s="252" t="s">
        <v>1</v>
      </c>
      <c r="F4543" s="253" t="s">
        <v>3619</v>
      </c>
      <c r="G4543" s="250"/>
      <c r="H4543" s="254">
        <v>7.3719999999999999</v>
      </c>
      <c r="I4543" s="255"/>
      <c r="J4543" s="250"/>
      <c r="K4543" s="250"/>
      <c r="L4543" s="256"/>
      <c r="M4543" s="257"/>
      <c r="N4543" s="258"/>
      <c r="O4543" s="258"/>
      <c r="P4543" s="258"/>
      <c r="Q4543" s="258"/>
      <c r="R4543" s="258"/>
      <c r="S4543" s="258"/>
      <c r="T4543" s="25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60" t="s">
        <v>260</v>
      </c>
      <c r="AU4543" s="260" t="s">
        <v>93</v>
      </c>
      <c r="AV4543" s="13" t="s">
        <v>93</v>
      </c>
      <c r="AW4543" s="13" t="s">
        <v>40</v>
      </c>
      <c r="AX4543" s="13" t="s">
        <v>84</v>
      </c>
      <c r="AY4543" s="260" t="s">
        <v>251</v>
      </c>
    </row>
    <row r="4544" s="13" customFormat="1">
      <c r="A4544" s="13"/>
      <c r="B4544" s="249"/>
      <c r="C4544" s="250"/>
      <c r="D4544" s="251" t="s">
        <v>260</v>
      </c>
      <c r="E4544" s="252" t="s">
        <v>1</v>
      </c>
      <c r="F4544" s="253" t="s">
        <v>3620</v>
      </c>
      <c r="G4544" s="250"/>
      <c r="H4544" s="254">
        <v>7.3719999999999999</v>
      </c>
      <c r="I4544" s="255"/>
      <c r="J4544" s="250"/>
      <c r="K4544" s="250"/>
      <c r="L4544" s="256"/>
      <c r="M4544" s="257"/>
      <c r="N4544" s="258"/>
      <c r="O4544" s="258"/>
      <c r="P4544" s="258"/>
      <c r="Q4544" s="258"/>
      <c r="R4544" s="258"/>
      <c r="S4544" s="258"/>
      <c r="T4544" s="25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60" t="s">
        <v>260</v>
      </c>
      <c r="AU4544" s="260" t="s">
        <v>93</v>
      </c>
      <c r="AV4544" s="13" t="s">
        <v>93</v>
      </c>
      <c r="AW4544" s="13" t="s">
        <v>40</v>
      </c>
      <c r="AX4544" s="13" t="s">
        <v>84</v>
      </c>
      <c r="AY4544" s="260" t="s">
        <v>251</v>
      </c>
    </row>
    <row r="4545" s="13" customFormat="1">
      <c r="A4545" s="13"/>
      <c r="B4545" s="249"/>
      <c r="C4545" s="250"/>
      <c r="D4545" s="251" t="s">
        <v>260</v>
      </c>
      <c r="E4545" s="252" t="s">
        <v>1</v>
      </c>
      <c r="F4545" s="253" t="s">
        <v>3621</v>
      </c>
      <c r="G4545" s="250"/>
      <c r="H4545" s="254">
        <v>7.3719999999999999</v>
      </c>
      <c r="I4545" s="255"/>
      <c r="J4545" s="250"/>
      <c r="K4545" s="250"/>
      <c r="L4545" s="256"/>
      <c r="M4545" s="257"/>
      <c r="N4545" s="258"/>
      <c r="O4545" s="258"/>
      <c r="P4545" s="258"/>
      <c r="Q4545" s="258"/>
      <c r="R4545" s="258"/>
      <c r="S4545" s="258"/>
      <c r="T4545" s="25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60" t="s">
        <v>260</v>
      </c>
      <c r="AU4545" s="260" t="s">
        <v>93</v>
      </c>
      <c r="AV4545" s="13" t="s">
        <v>93</v>
      </c>
      <c r="AW4545" s="13" t="s">
        <v>40</v>
      </c>
      <c r="AX4545" s="13" t="s">
        <v>84</v>
      </c>
      <c r="AY4545" s="260" t="s">
        <v>251</v>
      </c>
    </row>
    <row r="4546" s="13" customFormat="1">
      <c r="A4546" s="13"/>
      <c r="B4546" s="249"/>
      <c r="C4546" s="250"/>
      <c r="D4546" s="251" t="s">
        <v>260</v>
      </c>
      <c r="E4546" s="252" t="s">
        <v>1</v>
      </c>
      <c r="F4546" s="253" t="s">
        <v>3622</v>
      </c>
      <c r="G4546" s="250"/>
      <c r="H4546" s="254">
        <v>7.3719999999999999</v>
      </c>
      <c r="I4546" s="255"/>
      <c r="J4546" s="250"/>
      <c r="K4546" s="250"/>
      <c r="L4546" s="256"/>
      <c r="M4546" s="257"/>
      <c r="N4546" s="258"/>
      <c r="O4546" s="258"/>
      <c r="P4546" s="258"/>
      <c r="Q4546" s="258"/>
      <c r="R4546" s="258"/>
      <c r="S4546" s="258"/>
      <c r="T4546" s="259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60" t="s">
        <v>260</v>
      </c>
      <c r="AU4546" s="260" t="s">
        <v>93</v>
      </c>
      <c r="AV4546" s="13" t="s">
        <v>93</v>
      </c>
      <c r="AW4546" s="13" t="s">
        <v>40</v>
      </c>
      <c r="AX4546" s="13" t="s">
        <v>84</v>
      </c>
      <c r="AY4546" s="260" t="s">
        <v>251</v>
      </c>
    </row>
    <row r="4547" s="13" customFormat="1">
      <c r="A4547" s="13"/>
      <c r="B4547" s="249"/>
      <c r="C4547" s="250"/>
      <c r="D4547" s="251" t="s">
        <v>260</v>
      </c>
      <c r="E4547" s="252" t="s">
        <v>1</v>
      </c>
      <c r="F4547" s="253" t="s">
        <v>3623</v>
      </c>
      <c r="G4547" s="250"/>
      <c r="H4547" s="254">
        <v>7.3719999999999999</v>
      </c>
      <c r="I4547" s="255"/>
      <c r="J4547" s="250"/>
      <c r="K4547" s="250"/>
      <c r="L4547" s="256"/>
      <c r="M4547" s="257"/>
      <c r="N4547" s="258"/>
      <c r="O4547" s="258"/>
      <c r="P4547" s="258"/>
      <c r="Q4547" s="258"/>
      <c r="R4547" s="258"/>
      <c r="S4547" s="258"/>
      <c r="T4547" s="25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60" t="s">
        <v>260</v>
      </c>
      <c r="AU4547" s="260" t="s">
        <v>93</v>
      </c>
      <c r="AV4547" s="13" t="s">
        <v>93</v>
      </c>
      <c r="AW4547" s="13" t="s">
        <v>40</v>
      </c>
      <c r="AX4547" s="13" t="s">
        <v>84</v>
      </c>
      <c r="AY4547" s="260" t="s">
        <v>251</v>
      </c>
    </row>
    <row r="4548" s="13" customFormat="1">
      <c r="A4548" s="13"/>
      <c r="B4548" s="249"/>
      <c r="C4548" s="250"/>
      <c r="D4548" s="251" t="s">
        <v>260</v>
      </c>
      <c r="E4548" s="252" t="s">
        <v>1</v>
      </c>
      <c r="F4548" s="253" t="s">
        <v>3624</v>
      </c>
      <c r="G4548" s="250"/>
      <c r="H4548" s="254">
        <v>7.3719999999999999</v>
      </c>
      <c r="I4548" s="255"/>
      <c r="J4548" s="250"/>
      <c r="K4548" s="250"/>
      <c r="L4548" s="256"/>
      <c r="M4548" s="257"/>
      <c r="N4548" s="258"/>
      <c r="O4548" s="258"/>
      <c r="P4548" s="258"/>
      <c r="Q4548" s="258"/>
      <c r="R4548" s="258"/>
      <c r="S4548" s="258"/>
      <c r="T4548" s="25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60" t="s">
        <v>260</v>
      </c>
      <c r="AU4548" s="260" t="s">
        <v>93</v>
      </c>
      <c r="AV4548" s="13" t="s">
        <v>93</v>
      </c>
      <c r="AW4548" s="13" t="s">
        <v>40</v>
      </c>
      <c r="AX4548" s="13" t="s">
        <v>84</v>
      </c>
      <c r="AY4548" s="260" t="s">
        <v>251</v>
      </c>
    </row>
    <row r="4549" s="13" customFormat="1">
      <c r="A4549" s="13"/>
      <c r="B4549" s="249"/>
      <c r="C4549" s="250"/>
      <c r="D4549" s="251" t="s">
        <v>260</v>
      </c>
      <c r="E4549" s="252" t="s">
        <v>1</v>
      </c>
      <c r="F4549" s="253" t="s">
        <v>3625</v>
      </c>
      <c r="G4549" s="250"/>
      <c r="H4549" s="254">
        <v>7.3719999999999999</v>
      </c>
      <c r="I4549" s="255"/>
      <c r="J4549" s="250"/>
      <c r="K4549" s="250"/>
      <c r="L4549" s="256"/>
      <c r="M4549" s="257"/>
      <c r="N4549" s="258"/>
      <c r="O4549" s="258"/>
      <c r="P4549" s="258"/>
      <c r="Q4549" s="258"/>
      <c r="R4549" s="258"/>
      <c r="S4549" s="258"/>
      <c r="T4549" s="259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60" t="s">
        <v>260</v>
      </c>
      <c r="AU4549" s="260" t="s">
        <v>93</v>
      </c>
      <c r="AV4549" s="13" t="s">
        <v>93</v>
      </c>
      <c r="AW4549" s="13" t="s">
        <v>40</v>
      </c>
      <c r="AX4549" s="13" t="s">
        <v>84</v>
      </c>
      <c r="AY4549" s="260" t="s">
        <v>251</v>
      </c>
    </row>
    <row r="4550" s="13" customFormat="1">
      <c r="A4550" s="13"/>
      <c r="B4550" s="249"/>
      <c r="C4550" s="250"/>
      <c r="D4550" s="251" t="s">
        <v>260</v>
      </c>
      <c r="E4550" s="252" t="s">
        <v>1</v>
      </c>
      <c r="F4550" s="253" t="s">
        <v>3626</v>
      </c>
      <c r="G4550" s="250"/>
      <c r="H4550" s="254">
        <v>7.3719999999999999</v>
      </c>
      <c r="I4550" s="255"/>
      <c r="J4550" s="250"/>
      <c r="K4550" s="250"/>
      <c r="L4550" s="256"/>
      <c r="M4550" s="257"/>
      <c r="N4550" s="258"/>
      <c r="O4550" s="258"/>
      <c r="P4550" s="258"/>
      <c r="Q4550" s="258"/>
      <c r="R4550" s="258"/>
      <c r="S4550" s="258"/>
      <c r="T4550" s="25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60" t="s">
        <v>260</v>
      </c>
      <c r="AU4550" s="260" t="s">
        <v>93</v>
      </c>
      <c r="AV4550" s="13" t="s">
        <v>93</v>
      </c>
      <c r="AW4550" s="13" t="s">
        <v>40</v>
      </c>
      <c r="AX4550" s="13" t="s">
        <v>84</v>
      </c>
      <c r="AY4550" s="260" t="s">
        <v>251</v>
      </c>
    </row>
    <row r="4551" s="13" customFormat="1">
      <c r="A4551" s="13"/>
      <c r="B4551" s="249"/>
      <c r="C4551" s="250"/>
      <c r="D4551" s="251" t="s">
        <v>260</v>
      </c>
      <c r="E4551" s="252" t="s">
        <v>1</v>
      </c>
      <c r="F4551" s="253" t="s">
        <v>3627</v>
      </c>
      <c r="G4551" s="250"/>
      <c r="H4551" s="254">
        <v>7.3719999999999999</v>
      </c>
      <c r="I4551" s="255"/>
      <c r="J4551" s="250"/>
      <c r="K4551" s="250"/>
      <c r="L4551" s="256"/>
      <c r="M4551" s="257"/>
      <c r="N4551" s="258"/>
      <c r="O4551" s="258"/>
      <c r="P4551" s="258"/>
      <c r="Q4551" s="258"/>
      <c r="R4551" s="258"/>
      <c r="S4551" s="258"/>
      <c r="T4551" s="25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60" t="s">
        <v>260</v>
      </c>
      <c r="AU4551" s="260" t="s">
        <v>93</v>
      </c>
      <c r="AV4551" s="13" t="s">
        <v>93</v>
      </c>
      <c r="AW4551" s="13" t="s">
        <v>40</v>
      </c>
      <c r="AX4551" s="13" t="s">
        <v>84</v>
      </c>
      <c r="AY4551" s="260" t="s">
        <v>251</v>
      </c>
    </row>
    <row r="4552" s="13" customFormat="1">
      <c r="A4552" s="13"/>
      <c r="B4552" s="249"/>
      <c r="C4552" s="250"/>
      <c r="D4552" s="251" t="s">
        <v>260</v>
      </c>
      <c r="E4552" s="252" t="s">
        <v>1</v>
      </c>
      <c r="F4552" s="253" t="s">
        <v>3628</v>
      </c>
      <c r="G4552" s="250"/>
      <c r="H4552" s="254">
        <v>7.3719999999999999</v>
      </c>
      <c r="I4552" s="255"/>
      <c r="J4552" s="250"/>
      <c r="K4552" s="250"/>
      <c r="L4552" s="256"/>
      <c r="M4552" s="257"/>
      <c r="N4552" s="258"/>
      <c r="O4552" s="258"/>
      <c r="P4552" s="258"/>
      <c r="Q4552" s="258"/>
      <c r="R4552" s="258"/>
      <c r="S4552" s="258"/>
      <c r="T4552" s="25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60" t="s">
        <v>260</v>
      </c>
      <c r="AU4552" s="260" t="s">
        <v>93</v>
      </c>
      <c r="AV4552" s="13" t="s">
        <v>93</v>
      </c>
      <c r="AW4552" s="13" t="s">
        <v>40</v>
      </c>
      <c r="AX4552" s="13" t="s">
        <v>84</v>
      </c>
      <c r="AY4552" s="260" t="s">
        <v>251</v>
      </c>
    </row>
    <row r="4553" s="13" customFormat="1">
      <c r="A4553" s="13"/>
      <c r="B4553" s="249"/>
      <c r="C4553" s="250"/>
      <c r="D4553" s="251" t="s">
        <v>260</v>
      </c>
      <c r="E4553" s="252" t="s">
        <v>1</v>
      </c>
      <c r="F4553" s="253" t="s">
        <v>3629</v>
      </c>
      <c r="G4553" s="250"/>
      <c r="H4553" s="254">
        <v>9.2420000000000009</v>
      </c>
      <c r="I4553" s="255"/>
      <c r="J4553" s="250"/>
      <c r="K4553" s="250"/>
      <c r="L4553" s="256"/>
      <c r="M4553" s="257"/>
      <c r="N4553" s="258"/>
      <c r="O4553" s="258"/>
      <c r="P4553" s="258"/>
      <c r="Q4553" s="258"/>
      <c r="R4553" s="258"/>
      <c r="S4553" s="258"/>
      <c r="T4553" s="25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60" t="s">
        <v>260</v>
      </c>
      <c r="AU4553" s="260" t="s">
        <v>93</v>
      </c>
      <c r="AV4553" s="13" t="s">
        <v>93</v>
      </c>
      <c r="AW4553" s="13" t="s">
        <v>40</v>
      </c>
      <c r="AX4553" s="13" t="s">
        <v>84</v>
      </c>
      <c r="AY4553" s="260" t="s">
        <v>251</v>
      </c>
    </row>
    <row r="4554" s="13" customFormat="1">
      <c r="A4554" s="13"/>
      <c r="B4554" s="249"/>
      <c r="C4554" s="250"/>
      <c r="D4554" s="251" t="s">
        <v>260</v>
      </c>
      <c r="E4554" s="252" t="s">
        <v>1</v>
      </c>
      <c r="F4554" s="253" t="s">
        <v>3630</v>
      </c>
      <c r="G4554" s="250"/>
      <c r="H4554" s="254">
        <v>7.3719999999999999</v>
      </c>
      <c r="I4554" s="255"/>
      <c r="J4554" s="250"/>
      <c r="K4554" s="250"/>
      <c r="L4554" s="256"/>
      <c r="M4554" s="257"/>
      <c r="N4554" s="258"/>
      <c r="O4554" s="258"/>
      <c r="P4554" s="258"/>
      <c r="Q4554" s="258"/>
      <c r="R4554" s="258"/>
      <c r="S4554" s="258"/>
      <c r="T4554" s="25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60" t="s">
        <v>260</v>
      </c>
      <c r="AU4554" s="260" t="s">
        <v>93</v>
      </c>
      <c r="AV4554" s="13" t="s">
        <v>93</v>
      </c>
      <c r="AW4554" s="13" t="s">
        <v>40</v>
      </c>
      <c r="AX4554" s="13" t="s">
        <v>84</v>
      </c>
      <c r="AY4554" s="260" t="s">
        <v>251</v>
      </c>
    </row>
    <row r="4555" s="13" customFormat="1">
      <c r="A4555" s="13"/>
      <c r="B4555" s="249"/>
      <c r="C4555" s="250"/>
      <c r="D4555" s="251" t="s">
        <v>260</v>
      </c>
      <c r="E4555" s="252" t="s">
        <v>1</v>
      </c>
      <c r="F4555" s="253" t="s">
        <v>3631</v>
      </c>
      <c r="G4555" s="250"/>
      <c r="H4555" s="254">
        <v>7.3719999999999999</v>
      </c>
      <c r="I4555" s="255"/>
      <c r="J4555" s="250"/>
      <c r="K4555" s="250"/>
      <c r="L4555" s="256"/>
      <c r="M4555" s="257"/>
      <c r="N4555" s="258"/>
      <c r="O4555" s="258"/>
      <c r="P4555" s="258"/>
      <c r="Q4555" s="258"/>
      <c r="R4555" s="258"/>
      <c r="S4555" s="258"/>
      <c r="T4555" s="25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60" t="s">
        <v>260</v>
      </c>
      <c r="AU4555" s="260" t="s">
        <v>93</v>
      </c>
      <c r="AV4555" s="13" t="s">
        <v>93</v>
      </c>
      <c r="AW4555" s="13" t="s">
        <v>40</v>
      </c>
      <c r="AX4555" s="13" t="s">
        <v>84</v>
      </c>
      <c r="AY4555" s="260" t="s">
        <v>251</v>
      </c>
    </row>
    <row r="4556" s="13" customFormat="1">
      <c r="A4556" s="13"/>
      <c r="B4556" s="249"/>
      <c r="C4556" s="250"/>
      <c r="D4556" s="251" t="s">
        <v>260</v>
      </c>
      <c r="E4556" s="252" t="s">
        <v>1</v>
      </c>
      <c r="F4556" s="253" t="s">
        <v>3632</v>
      </c>
      <c r="G4556" s="250"/>
      <c r="H4556" s="254">
        <v>7.3719999999999999</v>
      </c>
      <c r="I4556" s="255"/>
      <c r="J4556" s="250"/>
      <c r="K4556" s="250"/>
      <c r="L4556" s="256"/>
      <c r="M4556" s="257"/>
      <c r="N4556" s="258"/>
      <c r="O4556" s="258"/>
      <c r="P4556" s="258"/>
      <c r="Q4556" s="258"/>
      <c r="R4556" s="258"/>
      <c r="S4556" s="258"/>
      <c r="T4556" s="25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60" t="s">
        <v>260</v>
      </c>
      <c r="AU4556" s="260" t="s">
        <v>93</v>
      </c>
      <c r="AV4556" s="13" t="s">
        <v>93</v>
      </c>
      <c r="AW4556" s="13" t="s">
        <v>40</v>
      </c>
      <c r="AX4556" s="13" t="s">
        <v>84</v>
      </c>
      <c r="AY4556" s="260" t="s">
        <v>251</v>
      </c>
    </row>
    <row r="4557" s="13" customFormat="1">
      <c r="A4557" s="13"/>
      <c r="B4557" s="249"/>
      <c r="C4557" s="250"/>
      <c r="D4557" s="251" t="s">
        <v>260</v>
      </c>
      <c r="E4557" s="252" t="s">
        <v>1</v>
      </c>
      <c r="F4557" s="253" t="s">
        <v>3633</v>
      </c>
      <c r="G4557" s="250"/>
      <c r="H4557" s="254">
        <v>7.3719999999999999</v>
      </c>
      <c r="I4557" s="255"/>
      <c r="J4557" s="250"/>
      <c r="K4557" s="250"/>
      <c r="L4557" s="256"/>
      <c r="M4557" s="257"/>
      <c r="N4557" s="258"/>
      <c r="O4557" s="258"/>
      <c r="P4557" s="258"/>
      <c r="Q4557" s="258"/>
      <c r="R4557" s="258"/>
      <c r="S4557" s="258"/>
      <c r="T4557" s="25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60" t="s">
        <v>260</v>
      </c>
      <c r="AU4557" s="260" t="s">
        <v>93</v>
      </c>
      <c r="AV4557" s="13" t="s">
        <v>93</v>
      </c>
      <c r="AW4557" s="13" t="s">
        <v>40</v>
      </c>
      <c r="AX4557" s="13" t="s">
        <v>84</v>
      </c>
      <c r="AY4557" s="260" t="s">
        <v>251</v>
      </c>
    </row>
    <row r="4558" s="13" customFormat="1">
      <c r="A4558" s="13"/>
      <c r="B4558" s="249"/>
      <c r="C4558" s="250"/>
      <c r="D4558" s="251" t="s">
        <v>260</v>
      </c>
      <c r="E4558" s="252" t="s">
        <v>1</v>
      </c>
      <c r="F4558" s="253" t="s">
        <v>3634</v>
      </c>
      <c r="G4558" s="250"/>
      <c r="H4558" s="254">
        <v>7.3719999999999999</v>
      </c>
      <c r="I4558" s="255"/>
      <c r="J4558" s="250"/>
      <c r="K4558" s="250"/>
      <c r="L4558" s="256"/>
      <c r="M4558" s="257"/>
      <c r="N4558" s="258"/>
      <c r="O4558" s="258"/>
      <c r="P4558" s="258"/>
      <c r="Q4558" s="258"/>
      <c r="R4558" s="258"/>
      <c r="S4558" s="258"/>
      <c r="T4558" s="259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60" t="s">
        <v>260</v>
      </c>
      <c r="AU4558" s="260" t="s">
        <v>93</v>
      </c>
      <c r="AV4558" s="13" t="s">
        <v>93</v>
      </c>
      <c r="AW4558" s="13" t="s">
        <v>40</v>
      </c>
      <c r="AX4558" s="13" t="s">
        <v>84</v>
      </c>
      <c r="AY4558" s="260" t="s">
        <v>251</v>
      </c>
    </row>
    <row r="4559" s="13" customFormat="1">
      <c r="A4559" s="13"/>
      <c r="B4559" s="249"/>
      <c r="C4559" s="250"/>
      <c r="D4559" s="251" t="s">
        <v>260</v>
      </c>
      <c r="E4559" s="252" t="s">
        <v>1</v>
      </c>
      <c r="F4559" s="253" t="s">
        <v>3635</v>
      </c>
      <c r="G4559" s="250"/>
      <c r="H4559" s="254">
        <v>7.3719999999999999</v>
      </c>
      <c r="I4559" s="255"/>
      <c r="J4559" s="250"/>
      <c r="K4559" s="250"/>
      <c r="L4559" s="256"/>
      <c r="M4559" s="257"/>
      <c r="N4559" s="258"/>
      <c r="O4559" s="258"/>
      <c r="P4559" s="258"/>
      <c r="Q4559" s="258"/>
      <c r="R4559" s="258"/>
      <c r="S4559" s="258"/>
      <c r="T4559" s="25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60" t="s">
        <v>260</v>
      </c>
      <c r="AU4559" s="260" t="s">
        <v>93</v>
      </c>
      <c r="AV4559" s="13" t="s">
        <v>93</v>
      </c>
      <c r="AW4559" s="13" t="s">
        <v>40</v>
      </c>
      <c r="AX4559" s="13" t="s">
        <v>84</v>
      </c>
      <c r="AY4559" s="260" t="s">
        <v>251</v>
      </c>
    </row>
    <row r="4560" s="13" customFormat="1">
      <c r="A4560" s="13"/>
      <c r="B4560" s="249"/>
      <c r="C4560" s="250"/>
      <c r="D4560" s="251" t="s">
        <v>260</v>
      </c>
      <c r="E4560" s="252" t="s">
        <v>1</v>
      </c>
      <c r="F4560" s="253" t="s">
        <v>3636</v>
      </c>
      <c r="G4560" s="250"/>
      <c r="H4560" s="254">
        <v>7.3719999999999999</v>
      </c>
      <c r="I4560" s="255"/>
      <c r="J4560" s="250"/>
      <c r="K4560" s="250"/>
      <c r="L4560" s="256"/>
      <c r="M4560" s="257"/>
      <c r="N4560" s="258"/>
      <c r="O4560" s="258"/>
      <c r="P4560" s="258"/>
      <c r="Q4560" s="258"/>
      <c r="R4560" s="258"/>
      <c r="S4560" s="258"/>
      <c r="T4560" s="25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60" t="s">
        <v>260</v>
      </c>
      <c r="AU4560" s="260" t="s">
        <v>93</v>
      </c>
      <c r="AV4560" s="13" t="s">
        <v>93</v>
      </c>
      <c r="AW4560" s="13" t="s">
        <v>40</v>
      </c>
      <c r="AX4560" s="13" t="s">
        <v>84</v>
      </c>
      <c r="AY4560" s="260" t="s">
        <v>251</v>
      </c>
    </row>
    <row r="4561" s="13" customFormat="1">
      <c r="A4561" s="13"/>
      <c r="B4561" s="249"/>
      <c r="C4561" s="250"/>
      <c r="D4561" s="251" t="s">
        <v>260</v>
      </c>
      <c r="E4561" s="252" t="s">
        <v>1</v>
      </c>
      <c r="F4561" s="253" t="s">
        <v>3637</v>
      </c>
      <c r="G4561" s="250"/>
      <c r="H4561" s="254">
        <v>7.3719999999999999</v>
      </c>
      <c r="I4561" s="255"/>
      <c r="J4561" s="250"/>
      <c r="K4561" s="250"/>
      <c r="L4561" s="256"/>
      <c r="M4561" s="257"/>
      <c r="N4561" s="258"/>
      <c r="O4561" s="258"/>
      <c r="P4561" s="258"/>
      <c r="Q4561" s="258"/>
      <c r="R4561" s="258"/>
      <c r="S4561" s="258"/>
      <c r="T4561" s="25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60" t="s">
        <v>260</v>
      </c>
      <c r="AU4561" s="260" t="s">
        <v>93</v>
      </c>
      <c r="AV4561" s="13" t="s">
        <v>93</v>
      </c>
      <c r="AW4561" s="13" t="s">
        <v>40</v>
      </c>
      <c r="AX4561" s="13" t="s">
        <v>84</v>
      </c>
      <c r="AY4561" s="260" t="s">
        <v>251</v>
      </c>
    </row>
    <row r="4562" s="16" customFormat="1">
      <c r="A4562" s="16"/>
      <c r="B4562" s="283"/>
      <c r="C4562" s="284"/>
      <c r="D4562" s="251" t="s">
        <v>260</v>
      </c>
      <c r="E4562" s="285" t="s">
        <v>1</v>
      </c>
      <c r="F4562" s="286" t="s">
        <v>329</v>
      </c>
      <c r="G4562" s="284"/>
      <c r="H4562" s="287">
        <v>149.31</v>
      </c>
      <c r="I4562" s="288"/>
      <c r="J4562" s="284"/>
      <c r="K4562" s="284"/>
      <c r="L4562" s="289"/>
      <c r="M4562" s="290"/>
      <c r="N4562" s="291"/>
      <c r="O4562" s="291"/>
      <c r="P4562" s="291"/>
      <c r="Q4562" s="291"/>
      <c r="R4562" s="291"/>
      <c r="S4562" s="291"/>
      <c r="T4562" s="292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T4562" s="293" t="s">
        <v>260</v>
      </c>
      <c r="AU4562" s="293" t="s">
        <v>93</v>
      </c>
      <c r="AV4562" s="16" t="s">
        <v>273</v>
      </c>
      <c r="AW4562" s="16" t="s">
        <v>40</v>
      </c>
      <c r="AX4562" s="16" t="s">
        <v>84</v>
      </c>
      <c r="AY4562" s="293" t="s">
        <v>251</v>
      </c>
    </row>
    <row r="4563" s="15" customFormat="1">
      <c r="A4563" s="15"/>
      <c r="B4563" s="272"/>
      <c r="C4563" s="273"/>
      <c r="D4563" s="251" t="s">
        <v>260</v>
      </c>
      <c r="E4563" s="274" t="s">
        <v>1</v>
      </c>
      <c r="F4563" s="275" t="s">
        <v>627</v>
      </c>
      <c r="G4563" s="273"/>
      <c r="H4563" s="274" t="s">
        <v>1</v>
      </c>
      <c r="I4563" s="276"/>
      <c r="J4563" s="273"/>
      <c r="K4563" s="273"/>
      <c r="L4563" s="277"/>
      <c r="M4563" s="278"/>
      <c r="N4563" s="279"/>
      <c r="O4563" s="279"/>
      <c r="P4563" s="279"/>
      <c r="Q4563" s="279"/>
      <c r="R4563" s="279"/>
      <c r="S4563" s="279"/>
      <c r="T4563" s="280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5"/>
      <c r="AE4563" s="15"/>
      <c r="AT4563" s="281" t="s">
        <v>260</v>
      </c>
      <c r="AU4563" s="281" t="s">
        <v>93</v>
      </c>
      <c r="AV4563" s="15" t="s">
        <v>91</v>
      </c>
      <c r="AW4563" s="15" t="s">
        <v>40</v>
      </c>
      <c r="AX4563" s="15" t="s">
        <v>84</v>
      </c>
      <c r="AY4563" s="281" t="s">
        <v>251</v>
      </c>
    </row>
    <row r="4564" s="13" customFormat="1">
      <c r="A4564" s="13"/>
      <c r="B4564" s="249"/>
      <c r="C4564" s="250"/>
      <c r="D4564" s="251" t="s">
        <v>260</v>
      </c>
      <c r="E4564" s="252" t="s">
        <v>1</v>
      </c>
      <c r="F4564" s="253" t="s">
        <v>3638</v>
      </c>
      <c r="G4564" s="250"/>
      <c r="H4564" s="254">
        <v>7.3719999999999999</v>
      </c>
      <c r="I4564" s="255"/>
      <c r="J4564" s="250"/>
      <c r="K4564" s="250"/>
      <c r="L4564" s="256"/>
      <c r="M4564" s="257"/>
      <c r="N4564" s="258"/>
      <c r="O4564" s="258"/>
      <c r="P4564" s="258"/>
      <c r="Q4564" s="258"/>
      <c r="R4564" s="258"/>
      <c r="S4564" s="258"/>
      <c r="T4564" s="259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60" t="s">
        <v>260</v>
      </c>
      <c r="AU4564" s="260" t="s">
        <v>93</v>
      </c>
      <c r="AV4564" s="13" t="s">
        <v>93</v>
      </c>
      <c r="AW4564" s="13" t="s">
        <v>40</v>
      </c>
      <c r="AX4564" s="13" t="s">
        <v>84</v>
      </c>
      <c r="AY4564" s="260" t="s">
        <v>251</v>
      </c>
    </row>
    <row r="4565" s="13" customFormat="1">
      <c r="A4565" s="13"/>
      <c r="B4565" s="249"/>
      <c r="C4565" s="250"/>
      <c r="D4565" s="251" t="s">
        <v>260</v>
      </c>
      <c r="E4565" s="252" t="s">
        <v>1</v>
      </c>
      <c r="F4565" s="253" t="s">
        <v>3639</v>
      </c>
      <c r="G4565" s="250"/>
      <c r="H4565" s="254">
        <v>7.3719999999999999</v>
      </c>
      <c r="I4565" s="255"/>
      <c r="J4565" s="250"/>
      <c r="K4565" s="250"/>
      <c r="L4565" s="256"/>
      <c r="M4565" s="257"/>
      <c r="N4565" s="258"/>
      <c r="O4565" s="258"/>
      <c r="P4565" s="258"/>
      <c r="Q4565" s="258"/>
      <c r="R4565" s="258"/>
      <c r="S4565" s="258"/>
      <c r="T4565" s="25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60" t="s">
        <v>260</v>
      </c>
      <c r="AU4565" s="260" t="s">
        <v>93</v>
      </c>
      <c r="AV4565" s="13" t="s">
        <v>93</v>
      </c>
      <c r="AW4565" s="13" t="s">
        <v>40</v>
      </c>
      <c r="AX4565" s="13" t="s">
        <v>84</v>
      </c>
      <c r="AY4565" s="260" t="s">
        <v>251</v>
      </c>
    </row>
    <row r="4566" s="13" customFormat="1">
      <c r="A4566" s="13"/>
      <c r="B4566" s="249"/>
      <c r="C4566" s="250"/>
      <c r="D4566" s="251" t="s">
        <v>260</v>
      </c>
      <c r="E4566" s="252" t="s">
        <v>1</v>
      </c>
      <c r="F4566" s="253" t="s">
        <v>3640</v>
      </c>
      <c r="G4566" s="250"/>
      <c r="H4566" s="254">
        <v>7.3719999999999999</v>
      </c>
      <c r="I4566" s="255"/>
      <c r="J4566" s="250"/>
      <c r="K4566" s="250"/>
      <c r="L4566" s="256"/>
      <c r="M4566" s="257"/>
      <c r="N4566" s="258"/>
      <c r="O4566" s="258"/>
      <c r="P4566" s="258"/>
      <c r="Q4566" s="258"/>
      <c r="R4566" s="258"/>
      <c r="S4566" s="258"/>
      <c r="T4566" s="25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60" t="s">
        <v>260</v>
      </c>
      <c r="AU4566" s="260" t="s">
        <v>93</v>
      </c>
      <c r="AV4566" s="13" t="s">
        <v>93</v>
      </c>
      <c r="AW4566" s="13" t="s">
        <v>40</v>
      </c>
      <c r="AX4566" s="13" t="s">
        <v>84</v>
      </c>
      <c r="AY4566" s="260" t="s">
        <v>251</v>
      </c>
    </row>
    <row r="4567" s="13" customFormat="1">
      <c r="A4567" s="13"/>
      <c r="B4567" s="249"/>
      <c r="C4567" s="250"/>
      <c r="D4567" s="251" t="s">
        <v>260</v>
      </c>
      <c r="E4567" s="252" t="s">
        <v>1</v>
      </c>
      <c r="F4567" s="253" t="s">
        <v>3641</v>
      </c>
      <c r="G4567" s="250"/>
      <c r="H4567" s="254">
        <v>7.3719999999999999</v>
      </c>
      <c r="I4567" s="255"/>
      <c r="J4567" s="250"/>
      <c r="K4567" s="250"/>
      <c r="L4567" s="256"/>
      <c r="M4567" s="257"/>
      <c r="N4567" s="258"/>
      <c r="O4567" s="258"/>
      <c r="P4567" s="258"/>
      <c r="Q4567" s="258"/>
      <c r="R4567" s="258"/>
      <c r="S4567" s="258"/>
      <c r="T4567" s="25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60" t="s">
        <v>260</v>
      </c>
      <c r="AU4567" s="260" t="s">
        <v>93</v>
      </c>
      <c r="AV4567" s="13" t="s">
        <v>93</v>
      </c>
      <c r="AW4567" s="13" t="s">
        <v>40</v>
      </c>
      <c r="AX4567" s="13" t="s">
        <v>84</v>
      </c>
      <c r="AY4567" s="260" t="s">
        <v>251</v>
      </c>
    </row>
    <row r="4568" s="13" customFormat="1">
      <c r="A4568" s="13"/>
      <c r="B4568" s="249"/>
      <c r="C4568" s="250"/>
      <c r="D4568" s="251" t="s">
        <v>260</v>
      </c>
      <c r="E4568" s="252" t="s">
        <v>1</v>
      </c>
      <c r="F4568" s="253" t="s">
        <v>3642</v>
      </c>
      <c r="G4568" s="250"/>
      <c r="H4568" s="254">
        <v>7.3719999999999999</v>
      </c>
      <c r="I4568" s="255"/>
      <c r="J4568" s="250"/>
      <c r="K4568" s="250"/>
      <c r="L4568" s="256"/>
      <c r="M4568" s="257"/>
      <c r="N4568" s="258"/>
      <c r="O4568" s="258"/>
      <c r="P4568" s="258"/>
      <c r="Q4568" s="258"/>
      <c r="R4568" s="258"/>
      <c r="S4568" s="258"/>
      <c r="T4568" s="25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60" t="s">
        <v>260</v>
      </c>
      <c r="AU4568" s="260" t="s">
        <v>93</v>
      </c>
      <c r="AV4568" s="13" t="s">
        <v>93</v>
      </c>
      <c r="AW4568" s="13" t="s">
        <v>40</v>
      </c>
      <c r="AX4568" s="13" t="s">
        <v>84</v>
      </c>
      <c r="AY4568" s="260" t="s">
        <v>251</v>
      </c>
    </row>
    <row r="4569" s="13" customFormat="1">
      <c r="A4569" s="13"/>
      <c r="B4569" s="249"/>
      <c r="C4569" s="250"/>
      <c r="D4569" s="251" t="s">
        <v>260</v>
      </c>
      <c r="E4569" s="252" t="s">
        <v>1</v>
      </c>
      <c r="F4569" s="253" t="s">
        <v>3643</v>
      </c>
      <c r="G4569" s="250"/>
      <c r="H4569" s="254">
        <v>7.3719999999999999</v>
      </c>
      <c r="I4569" s="255"/>
      <c r="J4569" s="250"/>
      <c r="K4569" s="250"/>
      <c r="L4569" s="256"/>
      <c r="M4569" s="257"/>
      <c r="N4569" s="258"/>
      <c r="O4569" s="258"/>
      <c r="P4569" s="258"/>
      <c r="Q4569" s="258"/>
      <c r="R4569" s="258"/>
      <c r="S4569" s="258"/>
      <c r="T4569" s="25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60" t="s">
        <v>260</v>
      </c>
      <c r="AU4569" s="260" t="s">
        <v>93</v>
      </c>
      <c r="AV4569" s="13" t="s">
        <v>93</v>
      </c>
      <c r="AW4569" s="13" t="s">
        <v>40</v>
      </c>
      <c r="AX4569" s="13" t="s">
        <v>84</v>
      </c>
      <c r="AY4569" s="260" t="s">
        <v>251</v>
      </c>
    </row>
    <row r="4570" s="13" customFormat="1">
      <c r="A4570" s="13"/>
      <c r="B4570" s="249"/>
      <c r="C4570" s="250"/>
      <c r="D4570" s="251" t="s">
        <v>260</v>
      </c>
      <c r="E4570" s="252" t="s">
        <v>1</v>
      </c>
      <c r="F4570" s="253" t="s">
        <v>3644</v>
      </c>
      <c r="G4570" s="250"/>
      <c r="H4570" s="254">
        <v>7.3719999999999999</v>
      </c>
      <c r="I4570" s="255"/>
      <c r="J4570" s="250"/>
      <c r="K4570" s="250"/>
      <c r="L4570" s="256"/>
      <c r="M4570" s="257"/>
      <c r="N4570" s="258"/>
      <c r="O4570" s="258"/>
      <c r="P4570" s="258"/>
      <c r="Q4570" s="258"/>
      <c r="R4570" s="258"/>
      <c r="S4570" s="258"/>
      <c r="T4570" s="25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60" t="s">
        <v>260</v>
      </c>
      <c r="AU4570" s="260" t="s">
        <v>93</v>
      </c>
      <c r="AV4570" s="13" t="s">
        <v>93</v>
      </c>
      <c r="AW4570" s="13" t="s">
        <v>40</v>
      </c>
      <c r="AX4570" s="13" t="s">
        <v>84</v>
      </c>
      <c r="AY4570" s="260" t="s">
        <v>251</v>
      </c>
    </row>
    <row r="4571" s="13" customFormat="1">
      <c r="A4571" s="13"/>
      <c r="B4571" s="249"/>
      <c r="C4571" s="250"/>
      <c r="D4571" s="251" t="s">
        <v>260</v>
      </c>
      <c r="E4571" s="252" t="s">
        <v>1</v>
      </c>
      <c r="F4571" s="253" t="s">
        <v>3645</v>
      </c>
      <c r="G4571" s="250"/>
      <c r="H4571" s="254">
        <v>7.3719999999999999</v>
      </c>
      <c r="I4571" s="255"/>
      <c r="J4571" s="250"/>
      <c r="K4571" s="250"/>
      <c r="L4571" s="256"/>
      <c r="M4571" s="257"/>
      <c r="N4571" s="258"/>
      <c r="O4571" s="258"/>
      <c r="P4571" s="258"/>
      <c r="Q4571" s="258"/>
      <c r="R4571" s="258"/>
      <c r="S4571" s="258"/>
      <c r="T4571" s="25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60" t="s">
        <v>260</v>
      </c>
      <c r="AU4571" s="260" t="s">
        <v>93</v>
      </c>
      <c r="AV4571" s="13" t="s">
        <v>93</v>
      </c>
      <c r="AW4571" s="13" t="s">
        <v>40</v>
      </c>
      <c r="AX4571" s="13" t="s">
        <v>84</v>
      </c>
      <c r="AY4571" s="260" t="s">
        <v>251</v>
      </c>
    </row>
    <row r="4572" s="13" customFormat="1">
      <c r="A4572" s="13"/>
      <c r="B4572" s="249"/>
      <c r="C4572" s="250"/>
      <c r="D4572" s="251" t="s">
        <v>260</v>
      </c>
      <c r="E4572" s="252" t="s">
        <v>1</v>
      </c>
      <c r="F4572" s="253" t="s">
        <v>3646</v>
      </c>
      <c r="G4572" s="250"/>
      <c r="H4572" s="254">
        <v>7.3719999999999999</v>
      </c>
      <c r="I4572" s="255"/>
      <c r="J4572" s="250"/>
      <c r="K4572" s="250"/>
      <c r="L4572" s="256"/>
      <c r="M4572" s="257"/>
      <c r="N4572" s="258"/>
      <c r="O4572" s="258"/>
      <c r="P4572" s="258"/>
      <c r="Q4572" s="258"/>
      <c r="R4572" s="258"/>
      <c r="S4572" s="258"/>
      <c r="T4572" s="25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60" t="s">
        <v>260</v>
      </c>
      <c r="AU4572" s="260" t="s">
        <v>93</v>
      </c>
      <c r="AV4572" s="13" t="s">
        <v>93</v>
      </c>
      <c r="AW4572" s="13" t="s">
        <v>40</v>
      </c>
      <c r="AX4572" s="13" t="s">
        <v>84</v>
      </c>
      <c r="AY4572" s="260" t="s">
        <v>251</v>
      </c>
    </row>
    <row r="4573" s="13" customFormat="1">
      <c r="A4573" s="13"/>
      <c r="B4573" s="249"/>
      <c r="C4573" s="250"/>
      <c r="D4573" s="251" t="s">
        <v>260</v>
      </c>
      <c r="E4573" s="252" t="s">
        <v>1</v>
      </c>
      <c r="F4573" s="253" t="s">
        <v>3647</v>
      </c>
      <c r="G4573" s="250"/>
      <c r="H4573" s="254">
        <v>7.3719999999999999</v>
      </c>
      <c r="I4573" s="255"/>
      <c r="J4573" s="250"/>
      <c r="K4573" s="250"/>
      <c r="L4573" s="256"/>
      <c r="M4573" s="257"/>
      <c r="N4573" s="258"/>
      <c r="O4573" s="258"/>
      <c r="P4573" s="258"/>
      <c r="Q4573" s="258"/>
      <c r="R4573" s="258"/>
      <c r="S4573" s="258"/>
      <c r="T4573" s="25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60" t="s">
        <v>260</v>
      </c>
      <c r="AU4573" s="260" t="s">
        <v>93</v>
      </c>
      <c r="AV4573" s="13" t="s">
        <v>93</v>
      </c>
      <c r="AW4573" s="13" t="s">
        <v>40</v>
      </c>
      <c r="AX4573" s="13" t="s">
        <v>84</v>
      </c>
      <c r="AY4573" s="260" t="s">
        <v>251</v>
      </c>
    </row>
    <row r="4574" s="13" customFormat="1">
      <c r="A4574" s="13"/>
      <c r="B4574" s="249"/>
      <c r="C4574" s="250"/>
      <c r="D4574" s="251" t="s">
        <v>260</v>
      </c>
      <c r="E4574" s="252" t="s">
        <v>1</v>
      </c>
      <c r="F4574" s="253" t="s">
        <v>3648</v>
      </c>
      <c r="G4574" s="250"/>
      <c r="H4574" s="254">
        <v>7.3719999999999999</v>
      </c>
      <c r="I4574" s="255"/>
      <c r="J4574" s="250"/>
      <c r="K4574" s="250"/>
      <c r="L4574" s="256"/>
      <c r="M4574" s="257"/>
      <c r="N4574" s="258"/>
      <c r="O4574" s="258"/>
      <c r="P4574" s="258"/>
      <c r="Q4574" s="258"/>
      <c r="R4574" s="258"/>
      <c r="S4574" s="258"/>
      <c r="T4574" s="259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60" t="s">
        <v>260</v>
      </c>
      <c r="AU4574" s="260" t="s">
        <v>93</v>
      </c>
      <c r="AV4574" s="13" t="s">
        <v>93</v>
      </c>
      <c r="AW4574" s="13" t="s">
        <v>40</v>
      </c>
      <c r="AX4574" s="13" t="s">
        <v>84</v>
      </c>
      <c r="AY4574" s="260" t="s">
        <v>251</v>
      </c>
    </row>
    <row r="4575" s="13" customFormat="1">
      <c r="A4575" s="13"/>
      <c r="B4575" s="249"/>
      <c r="C4575" s="250"/>
      <c r="D4575" s="251" t="s">
        <v>260</v>
      </c>
      <c r="E4575" s="252" t="s">
        <v>1</v>
      </c>
      <c r="F4575" s="253" t="s">
        <v>3649</v>
      </c>
      <c r="G4575" s="250"/>
      <c r="H4575" s="254">
        <v>9.2420000000000009</v>
      </c>
      <c r="I4575" s="255"/>
      <c r="J4575" s="250"/>
      <c r="K4575" s="250"/>
      <c r="L4575" s="256"/>
      <c r="M4575" s="257"/>
      <c r="N4575" s="258"/>
      <c r="O4575" s="258"/>
      <c r="P4575" s="258"/>
      <c r="Q4575" s="258"/>
      <c r="R4575" s="258"/>
      <c r="S4575" s="258"/>
      <c r="T4575" s="25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60" t="s">
        <v>260</v>
      </c>
      <c r="AU4575" s="260" t="s">
        <v>93</v>
      </c>
      <c r="AV4575" s="13" t="s">
        <v>93</v>
      </c>
      <c r="AW4575" s="13" t="s">
        <v>40</v>
      </c>
      <c r="AX4575" s="13" t="s">
        <v>84</v>
      </c>
      <c r="AY4575" s="260" t="s">
        <v>251</v>
      </c>
    </row>
    <row r="4576" s="13" customFormat="1">
      <c r="A4576" s="13"/>
      <c r="B4576" s="249"/>
      <c r="C4576" s="250"/>
      <c r="D4576" s="251" t="s">
        <v>260</v>
      </c>
      <c r="E4576" s="252" t="s">
        <v>1</v>
      </c>
      <c r="F4576" s="253" t="s">
        <v>3650</v>
      </c>
      <c r="G4576" s="250"/>
      <c r="H4576" s="254">
        <v>7.3719999999999999</v>
      </c>
      <c r="I4576" s="255"/>
      <c r="J4576" s="250"/>
      <c r="K4576" s="250"/>
      <c r="L4576" s="256"/>
      <c r="M4576" s="257"/>
      <c r="N4576" s="258"/>
      <c r="O4576" s="258"/>
      <c r="P4576" s="258"/>
      <c r="Q4576" s="258"/>
      <c r="R4576" s="258"/>
      <c r="S4576" s="258"/>
      <c r="T4576" s="25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60" t="s">
        <v>260</v>
      </c>
      <c r="AU4576" s="260" t="s">
        <v>93</v>
      </c>
      <c r="AV4576" s="13" t="s">
        <v>93</v>
      </c>
      <c r="AW4576" s="13" t="s">
        <v>40</v>
      </c>
      <c r="AX4576" s="13" t="s">
        <v>84</v>
      </c>
      <c r="AY4576" s="260" t="s">
        <v>251</v>
      </c>
    </row>
    <row r="4577" s="13" customFormat="1">
      <c r="A4577" s="13"/>
      <c r="B4577" s="249"/>
      <c r="C4577" s="250"/>
      <c r="D4577" s="251" t="s">
        <v>260</v>
      </c>
      <c r="E4577" s="252" t="s">
        <v>1</v>
      </c>
      <c r="F4577" s="253" t="s">
        <v>3651</v>
      </c>
      <c r="G4577" s="250"/>
      <c r="H4577" s="254">
        <v>7.3719999999999999</v>
      </c>
      <c r="I4577" s="255"/>
      <c r="J4577" s="250"/>
      <c r="K4577" s="250"/>
      <c r="L4577" s="256"/>
      <c r="M4577" s="257"/>
      <c r="N4577" s="258"/>
      <c r="O4577" s="258"/>
      <c r="P4577" s="258"/>
      <c r="Q4577" s="258"/>
      <c r="R4577" s="258"/>
      <c r="S4577" s="258"/>
      <c r="T4577" s="25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60" t="s">
        <v>260</v>
      </c>
      <c r="AU4577" s="260" t="s">
        <v>93</v>
      </c>
      <c r="AV4577" s="13" t="s">
        <v>93</v>
      </c>
      <c r="AW4577" s="13" t="s">
        <v>40</v>
      </c>
      <c r="AX4577" s="13" t="s">
        <v>84</v>
      </c>
      <c r="AY4577" s="260" t="s">
        <v>251</v>
      </c>
    </row>
    <row r="4578" s="13" customFormat="1">
      <c r="A4578" s="13"/>
      <c r="B4578" s="249"/>
      <c r="C4578" s="250"/>
      <c r="D4578" s="251" t="s">
        <v>260</v>
      </c>
      <c r="E4578" s="252" t="s">
        <v>1</v>
      </c>
      <c r="F4578" s="253" t="s">
        <v>3652</v>
      </c>
      <c r="G4578" s="250"/>
      <c r="H4578" s="254">
        <v>7.3719999999999999</v>
      </c>
      <c r="I4578" s="255"/>
      <c r="J4578" s="250"/>
      <c r="K4578" s="250"/>
      <c r="L4578" s="256"/>
      <c r="M4578" s="257"/>
      <c r="N4578" s="258"/>
      <c r="O4578" s="258"/>
      <c r="P4578" s="258"/>
      <c r="Q4578" s="258"/>
      <c r="R4578" s="258"/>
      <c r="S4578" s="258"/>
      <c r="T4578" s="259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60" t="s">
        <v>260</v>
      </c>
      <c r="AU4578" s="260" t="s">
        <v>93</v>
      </c>
      <c r="AV4578" s="13" t="s">
        <v>93</v>
      </c>
      <c r="AW4578" s="13" t="s">
        <v>40</v>
      </c>
      <c r="AX4578" s="13" t="s">
        <v>84</v>
      </c>
      <c r="AY4578" s="260" t="s">
        <v>251</v>
      </c>
    </row>
    <row r="4579" s="13" customFormat="1">
      <c r="A4579" s="13"/>
      <c r="B4579" s="249"/>
      <c r="C4579" s="250"/>
      <c r="D4579" s="251" t="s">
        <v>260</v>
      </c>
      <c r="E4579" s="252" t="s">
        <v>1</v>
      </c>
      <c r="F4579" s="253" t="s">
        <v>3653</v>
      </c>
      <c r="G4579" s="250"/>
      <c r="H4579" s="254">
        <v>7.3719999999999999</v>
      </c>
      <c r="I4579" s="255"/>
      <c r="J4579" s="250"/>
      <c r="K4579" s="250"/>
      <c r="L4579" s="256"/>
      <c r="M4579" s="257"/>
      <c r="N4579" s="258"/>
      <c r="O4579" s="258"/>
      <c r="P4579" s="258"/>
      <c r="Q4579" s="258"/>
      <c r="R4579" s="258"/>
      <c r="S4579" s="258"/>
      <c r="T4579" s="25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60" t="s">
        <v>260</v>
      </c>
      <c r="AU4579" s="260" t="s">
        <v>93</v>
      </c>
      <c r="AV4579" s="13" t="s">
        <v>93</v>
      </c>
      <c r="AW4579" s="13" t="s">
        <v>40</v>
      </c>
      <c r="AX4579" s="13" t="s">
        <v>84</v>
      </c>
      <c r="AY4579" s="260" t="s">
        <v>251</v>
      </c>
    </row>
    <row r="4580" s="13" customFormat="1">
      <c r="A4580" s="13"/>
      <c r="B4580" s="249"/>
      <c r="C4580" s="250"/>
      <c r="D4580" s="251" t="s">
        <v>260</v>
      </c>
      <c r="E4580" s="252" t="s">
        <v>1</v>
      </c>
      <c r="F4580" s="253" t="s">
        <v>3654</v>
      </c>
      <c r="G4580" s="250"/>
      <c r="H4580" s="254">
        <v>7.3719999999999999</v>
      </c>
      <c r="I4580" s="255"/>
      <c r="J4580" s="250"/>
      <c r="K4580" s="250"/>
      <c r="L4580" s="256"/>
      <c r="M4580" s="257"/>
      <c r="N4580" s="258"/>
      <c r="O4580" s="258"/>
      <c r="P4580" s="258"/>
      <c r="Q4580" s="258"/>
      <c r="R4580" s="258"/>
      <c r="S4580" s="258"/>
      <c r="T4580" s="25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60" t="s">
        <v>260</v>
      </c>
      <c r="AU4580" s="260" t="s">
        <v>93</v>
      </c>
      <c r="AV4580" s="13" t="s">
        <v>93</v>
      </c>
      <c r="AW4580" s="13" t="s">
        <v>40</v>
      </c>
      <c r="AX4580" s="13" t="s">
        <v>84</v>
      </c>
      <c r="AY4580" s="260" t="s">
        <v>251</v>
      </c>
    </row>
    <row r="4581" s="13" customFormat="1">
      <c r="A4581" s="13"/>
      <c r="B4581" s="249"/>
      <c r="C4581" s="250"/>
      <c r="D4581" s="251" t="s">
        <v>260</v>
      </c>
      <c r="E4581" s="252" t="s">
        <v>1</v>
      </c>
      <c r="F4581" s="253" t="s">
        <v>3655</v>
      </c>
      <c r="G4581" s="250"/>
      <c r="H4581" s="254">
        <v>7.3719999999999999</v>
      </c>
      <c r="I4581" s="255"/>
      <c r="J4581" s="250"/>
      <c r="K4581" s="250"/>
      <c r="L4581" s="256"/>
      <c r="M4581" s="257"/>
      <c r="N4581" s="258"/>
      <c r="O4581" s="258"/>
      <c r="P4581" s="258"/>
      <c r="Q4581" s="258"/>
      <c r="R4581" s="258"/>
      <c r="S4581" s="258"/>
      <c r="T4581" s="25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60" t="s">
        <v>260</v>
      </c>
      <c r="AU4581" s="260" t="s">
        <v>93</v>
      </c>
      <c r="AV4581" s="13" t="s">
        <v>93</v>
      </c>
      <c r="AW4581" s="13" t="s">
        <v>40</v>
      </c>
      <c r="AX4581" s="13" t="s">
        <v>84</v>
      </c>
      <c r="AY4581" s="260" t="s">
        <v>251</v>
      </c>
    </row>
    <row r="4582" s="13" customFormat="1">
      <c r="A4582" s="13"/>
      <c r="B4582" s="249"/>
      <c r="C4582" s="250"/>
      <c r="D4582" s="251" t="s">
        <v>260</v>
      </c>
      <c r="E4582" s="252" t="s">
        <v>1</v>
      </c>
      <c r="F4582" s="253" t="s">
        <v>3656</v>
      </c>
      <c r="G4582" s="250"/>
      <c r="H4582" s="254">
        <v>7.3719999999999999</v>
      </c>
      <c r="I4582" s="255"/>
      <c r="J4582" s="250"/>
      <c r="K4582" s="250"/>
      <c r="L4582" s="256"/>
      <c r="M4582" s="257"/>
      <c r="N4582" s="258"/>
      <c r="O4582" s="258"/>
      <c r="P4582" s="258"/>
      <c r="Q4582" s="258"/>
      <c r="R4582" s="258"/>
      <c r="S4582" s="258"/>
      <c r="T4582" s="25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60" t="s">
        <v>260</v>
      </c>
      <c r="AU4582" s="260" t="s">
        <v>93</v>
      </c>
      <c r="AV4582" s="13" t="s">
        <v>93</v>
      </c>
      <c r="AW4582" s="13" t="s">
        <v>40</v>
      </c>
      <c r="AX4582" s="13" t="s">
        <v>84</v>
      </c>
      <c r="AY4582" s="260" t="s">
        <v>251</v>
      </c>
    </row>
    <row r="4583" s="13" customFormat="1">
      <c r="A4583" s="13"/>
      <c r="B4583" s="249"/>
      <c r="C4583" s="250"/>
      <c r="D4583" s="251" t="s">
        <v>260</v>
      </c>
      <c r="E4583" s="252" t="s">
        <v>1</v>
      </c>
      <c r="F4583" s="253" t="s">
        <v>3657</v>
      </c>
      <c r="G4583" s="250"/>
      <c r="H4583" s="254">
        <v>7.3719999999999999</v>
      </c>
      <c r="I4583" s="255"/>
      <c r="J4583" s="250"/>
      <c r="K4583" s="250"/>
      <c r="L4583" s="256"/>
      <c r="M4583" s="257"/>
      <c r="N4583" s="258"/>
      <c r="O4583" s="258"/>
      <c r="P4583" s="258"/>
      <c r="Q4583" s="258"/>
      <c r="R4583" s="258"/>
      <c r="S4583" s="258"/>
      <c r="T4583" s="25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60" t="s">
        <v>260</v>
      </c>
      <c r="AU4583" s="260" t="s">
        <v>93</v>
      </c>
      <c r="AV4583" s="13" t="s">
        <v>93</v>
      </c>
      <c r="AW4583" s="13" t="s">
        <v>40</v>
      </c>
      <c r="AX4583" s="13" t="s">
        <v>84</v>
      </c>
      <c r="AY4583" s="260" t="s">
        <v>251</v>
      </c>
    </row>
    <row r="4584" s="16" customFormat="1">
      <c r="A4584" s="16"/>
      <c r="B4584" s="283"/>
      <c r="C4584" s="284"/>
      <c r="D4584" s="251" t="s">
        <v>260</v>
      </c>
      <c r="E4584" s="285" t="s">
        <v>1</v>
      </c>
      <c r="F4584" s="286" t="s">
        <v>329</v>
      </c>
      <c r="G4584" s="284"/>
      <c r="H4584" s="287">
        <v>149.31</v>
      </c>
      <c r="I4584" s="288"/>
      <c r="J4584" s="284"/>
      <c r="K4584" s="284"/>
      <c r="L4584" s="289"/>
      <c r="M4584" s="290"/>
      <c r="N4584" s="291"/>
      <c r="O4584" s="291"/>
      <c r="P4584" s="291"/>
      <c r="Q4584" s="291"/>
      <c r="R4584" s="291"/>
      <c r="S4584" s="291"/>
      <c r="T4584" s="292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T4584" s="293" t="s">
        <v>260</v>
      </c>
      <c r="AU4584" s="293" t="s">
        <v>93</v>
      </c>
      <c r="AV4584" s="16" t="s">
        <v>273</v>
      </c>
      <c r="AW4584" s="16" t="s">
        <v>40</v>
      </c>
      <c r="AX4584" s="16" t="s">
        <v>84</v>
      </c>
      <c r="AY4584" s="293" t="s">
        <v>251</v>
      </c>
    </row>
    <row r="4585" s="15" customFormat="1">
      <c r="A4585" s="15"/>
      <c r="B4585" s="272"/>
      <c r="C4585" s="273"/>
      <c r="D4585" s="251" t="s">
        <v>260</v>
      </c>
      <c r="E4585" s="274" t="s">
        <v>1</v>
      </c>
      <c r="F4585" s="275" t="s">
        <v>629</v>
      </c>
      <c r="G4585" s="273"/>
      <c r="H4585" s="274" t="s">
        <v>1</v>
      </c>
      <c r="I4585" s="276"/>
      <c r="J4585" s="273"/>
      <c r="K4585" s="273"/>
      <c r="L4585" s="277"/>
      <c r="M4585" s="278"/>
      <c r="N4585" s="279"/>
      <c r="O4585" s="279"/>
      <c r="P4585" s="279"/>
      <c r="Q4585" s="279"/>
      <c r="R4585" s="279"/>
      <c r="S4585" s="279"/>
      <c r="T4585" s="280"/>
      <c r="U4585" s="15"/>
      <c r="V4585" s="15"/>
      <c r="W4585" s="15"/>
      <c r="X4585" s="15"/>
      <c r="Y4585" s="15"/>
      <c r="Z4585" s="15"/>
      <c r="AA4585" s="15"/>
      <c r="AB4585" s="15"/>
      <c r="AC4585" s="15"/>
      <c r="AD4585" s="15"/>
      <c r="AE4585" s="15"/>
      <c r="AT4585" s="281" t="s">
        <v>260</v>
      </c>
      <c r="AU4585" s="281" t="s">
        <v>93</v>
      </c>
      <c r="AV4585" s="15" t="s">
        <v>91</v>
      </c>
      <c r="AW4585" s="15" t="s">
        <v>40</v>
      </c>
      <c r="AX4585" s="15" t="s">
        <v>84</v>
      </c>
      <c r="AY4585" s="281" t="s">
        <v>251</v>
      </c>
    </row>
    <row r="4586" s="13" customFormat="1">
      <c r="A4586" s="13"/>
      <c r="B4586" s="249"/>
      <c r="C4586" s="250"/>
      <c r="D4586" s="251" t="s">
        <v>260</v>
      </c>
      <c r="E4586" s="252" t="s">
        <v>1</v>
      </c>
      <c r="F4586" s="253" t="s">
        <v>3658</v>
      </c>
      <c r="G4586" s="250"/>
      <c r="H4586" s="254">
        <v>7.3719999999999999</v>
      </c>
      <c r="I4586" s="255"/>
      <c r="J4586" s="250"/>
      <c r="K4586" s="250"/>
      <c r="L4586" s="256"/>
      <c r="M4586" s="257"/>
      <c r="N4586" s="258"/>
      <c r="O4586" s="258"/>
      <c r="P4586" s="258"/>
      <c r="Q4586" s="258"/>
      <c r="R4586" s="258"/>
      <c r="S4586" s="258"/>
      <c r="T4586" s="25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60" t="s">
        <v>260</v>
      </c>
      <c r="AU4586" s="260" t="s">
        <v>93</v>
      </c>
      <c r="AV4586" s="13" t="s">
        <v>93</v>
      </c>
      <c r="AW4586" s="13" t="s">
        <v>40</v>
      </c>
      <c r="AX4586" s="13" t="s">
        <v>84</v>
      </c>
      <c r="AY4586" s="260" t="s">
        <v>251</v>
      </c>
    </row>
    <row r="4587" s="13" customFormat="1">
      <c r="A4587" s="13"/>
      <c r="B4587" s="249"/>
      <c r="C4587" s="250"/>
      <c r="D4587" s="251" t="s">
        <v>260</v>
      </c>
      <c r="E4587" s="252" t="s">
        <v>1</v>
      </c>
      <c r="F4587" s="253" t="s">
        <v>3659</v>
      </c>
      <c r="G4587" s="250"/>
      <c r="H4587" s="254">
        <v>7.3719999999999999</v>
      </c>
      <c r="I4587" s="255"/>
      <c r="J4587" s="250"/>
      <c r="K4587" s="250"/>
      <c r="L4587" s="256"/>
      <c r="M4587" s="257"/>
      <c r="N4587" s="258"/>
      <c r="O4587" s="258"/>
      <c r="P4587" s="258"/>
      <c r="Q4587" s="258"/>
      <c r="R4587" s="258"/>
      <c r="S4587" s="258"/>
      <c r="T4587" s="25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60" t="s">
        <v>260</v>
      </c>
      <c r="AU4587" s="260" t="s">
        <v>93</v>
      </c>
      <c r="AV4587" s="13" t="s">
        <v>93</v>
      </c>
      <c r="AW4587" s="13" t="s">
        <v>40</v>
      </c>
      <c r="AX4587" s="13" t="s">
        <v>84</v>
      </c>
      <c r="AY4587" s="260" t="s">
        <v>251</v>
      </c>
    </row>
    <row r="4588" s="13" customFormat="1">
      <c r="A4588" s="13"/>
      <c r="B4588" s="249"/>
      <c r="C4588" s="250"/>
      <c r="D4588" s="251" t="s">
        <v>260</v>
      </c>
      <c r="E4588" s="252" t="s">
        <v>1</v>
      </c>
      <c r="F4588" s="253" t="s">
        <v>3660</v>
      </c>
      <c r="G4588" s="250"/>
      <c r="H4588" s="254">
        <v>7.3719999999999999</v>
      </c>
      <c r="I4588" s="255"/>
      <c r="J4588" s="250"/>
      <c r="K4588" s="250"/>
      <c r="L4588" s="256"/>
      <c r="M4588" s="257"/>
      <c r="N4588" s="258"/>
      <c r="O4588" s="258"/>
      <c r="P4588" s="258"/>
      <c r="Q4588" s="258"/>
      <c r="R4588" s="258"/>
      <c r="S4588" s="258"/>
      <c r="T4588" s="25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60" t="s">
        <v>260</v>
      </c>
      <c r="AU4588" s="260" t="s">
        <v>93</v>
      </c>
      <c r="AV4588" s="13" t="s">
        <v>93</v>
      </c>
      <c r="AW4588" s="13" t="s">
        <v>40</v>
      </c>
      <c r="AX4588" s="13" t="s">
        <v>84</v>
      </c>
      <c r="AY4588" s="260" t="s">
        <v>251</v>
      </c>
    </row>
    <row r="4589" s="13" customFormat="1">
      <c r="A4589" s="13"/>
      <c r="B4589" s="249"/>
      <c r="C4589" s="250"/>
      <c r="D4589" s="251" t="s">
        <v>260</v>
      </c>
      <c r="E4589" s="252" t="s">
        <v>1</v>
      </c>
      <c r="F4589" s="253" t="s">
        <v>3661</v>
      </c>
      <c r="G4589" s="250"/>
      <c r="H4589" s="254">
        <v>7.3719999999999999</v>
      </c>
      <c r="I4589" s="255"/>
      <c r="J4589" s="250"/>
      <c r="K4589" s="250"/>
      <c r="L4589" s="256"/>
      <c r="M4589" s="257"/>
      <c r="N4589" s="258"/>
      <c r="O4589" s="258"/>
      <c r="P4589" s="258"/>
      <c r="Q4589" s="258"/>
      <c r="R4589" s="258"/>
      <c r="S4589" s="258"/>
      <c r="T4589" s="25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60" t="s">
        <v>260</v>
      </c>
      <c r="AU4589" s="260" t="s">
        <v>93</v>
      </c>
      <c r="AV4589" s="13" t="s">
        <v>93</v>
      </c>
      <c r="AW4589" s="13" t="s">
        <v>40</v>
      </c>
      <c r="AX4589" s="13" t="s">
        <v>84</v>
      </c>
      <c r="AY4589" s="260" t="s">
        <v>251</v>
      </c>
    </row>
    <row r="4590" s="13" customFormat="1">
      <c r="A4590" s="13"/>
      <c r="B4590" s="249"/>
      <c r="C4590" s="250"/>
      <c r="D4590" s="251" t="s">
        <v>260</v>
      </c>
      <c r="E4590" s="252" t="s">
        <v>1</v>
      </c>
      <c r="F4590" s="253" t="s">
        <v>3662</v>
      </c>
      <c r="G4590" s="250"/>
      <c r="H4590" s="254">
        <v>7.3719999999999999</v>
      </c>
      <c r="I4590" s="255"/>
      <c r="J4590" s="250"/>
      <c r="K4590" s="250"/>
      <c r="L4590" s="256"/>
      <c r="M4590" s="257"/>
      <c r="N4590" s="258"/>
      <c r="O4590" s="258"/>
      <c r="P4590" s="258"/>
      <c r="Q4590" s="258"/>
      <c r="R4590" s="258"/>
      <c r="S4590" s="258"/>
      <c r="T4590" s="259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60" t="s">
        <v>260</v>
      </c>
      <c r="AU4590" s="260" t="s">
        <v>93</v>
      </c>
      <c r="AV4590" s="13" t="s">
        <v>93</v>
      </c>
      <c r="AW4590" s="13" t="s">
        <v>40</v>
      </c>
      <c r="AX4590" s="13" t="s">
        <v>84</v>
      </c>
      <c r="AY4590" s="260" t="s">
        <v>251</v>
      </c>
    </row>
    <row r="4591" s="13" customFormat="1">
      <c r="A4591" s="13"/>
      <c r="B4591" s="249"/>
      <c r="C4591" s="250"/>
      <c r="D4591" s="251" t="s">
        <v>260</v>
      </c>
      <c r="E4591" s="252" t="s">
        <v>1</v>
      </c>
      <c r="F4591" s="253" t="s">
        <v>3663</v>
      </c>
      <c r="G4591" s="250"/>
      <c r="H4591" s="254">
        <v>7.3719999999999999</v>
      </c>
      <c r="I4591" s="255"/>
      <c r="J4591" s="250"/>
      <c r="K4591" s="250"/>
      <c r="L4591" s="256"/>
      <c r="M4591" s="257"/>
      <c r="N4591" s="258"/>
      <c r="O4591" s="258"/>
      <c r="P4591" s="258"/>
      <c r="Q4591" s="258"/>
      <c r="R4591" s="258"/>
      <c r="S4591" s="258"/>
      <c r="T4591" s="25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60" t="s">
        <v>260</v>
      </c>
      <c r="AU4591" s="260" t="s">
        <v>93</v>
      </c>
      <c r="AV4591" s="13" t="s">
        <v>93</v>
      </c>
      <c r="AW4591" s="13" t="s">
        <v>40</v>
      </c>
      <c r="AX4591" s="13" t="s">
        <v>84</v>
      </c>
      <c r="AY4591" s="260" t="s">
        <v>251</v>
      </c>
    </row>
    <row r="4592" s="13" customFormat="1">
      <c r="A4592" s="13"/>
      <c r="B4592" s="249"/>
      <c r="C4592" s="250"/>
      <c r="D4592" s="251" t="s">
        <v>260</v>
      </c>
      <c r="E4592" s="252" t="s">
        <v>1</v>
      </c>
      <c r="F4592" s="253" t="s">
        <v>3664</v>
      </c>
      <c r="G4592" s="250"/>
      <c r="H4592" s="254">
        <v>7.3719999999999999</v>
      </c>
      <c r="I4592" s="255"/>
      <c r="J4592" s="250"/>
      <c r="K4592" s="250"/>
      <c r="L4592" s="256"/>
      <c r="M4592" s="257"/>
      <c r="N4592" s="258"/>
      <c r="O4592" s="258"/>
      <c r="P4592" s="258"/>
      <c r="Q4592" s="258"/>
      <c r="R4592" s="258"/>
      <c r="S4592" s="258"/>
      <c r="T4592" s="25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60" t="s">
        <v>260</v>
      </c>
      <c r="AU4592" s="260" t="s">
        <v>93</v>
      </c>
      <c r="AV4592" s="13" t="s">
        <v>93</v>
      </c>
      <c r="AW4592" s="13" t="s">
        <v>40</v>
      </c>
      <c r="AX4592" s="13" t="s">
        <v>84</v>
      </c>
      <c r="AY4592" s="260" t="s">
        <v>251</v>
      </c>
    </row>
    <row r="4593" s="13" customFormat="1">
      <c r="A4593" s="13"/>
      <c r="B4593" s="249"/>
      <c r="C4593" s="250"/>
      <c r="D4593" s="251" t="s">
        <v>260</v>
      </c>
      <c r="E4593" s="252" t="s">
        <v>1</v>
      </c>
      <c r="F4593" s="253" t="s">
        <v>3665</v>
      </c>
      <c r="G4593" s="250"/>
      <c r="H4593" s="254">
        <v>7.3719999999999999</v>
      </c>
      <c r="I4593" s="255"/>
      <c r="J4593" s="250"/>
      <c r="K4593" s="250"/>
      <c r="L4593" s="256"/>
      <c r="M4593" s="257"/>
      <c r="N4593" s="258"/>
      <c r="O4593" s="258"/>
      <c r="P4593" s="258"/>
      <c r="Q4593" s="258"/>
      <c r="R4593" s="258"/>
      <c r="S4593" s="258"/>
      <c r="T4593" s="25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60" t="s">
        <v>260</v>
      </c>
      <c r="AU4593" s="260" t="s">
        <v>93</v>
      </c>
      <c r="AV4593" s="13" t="s">
        <v>93</v>
      </c>
      <c r="AW4593" s="13" t="s">
        <v>40</v>
      </c>
      <c r="AX4593" s="13" t="s">
        <v>84</v>
      </c>
      <c r="AY4593" s="260" t="s">
        <v>251</v>
      </c>
    </row>
    <row r="4594" s="13" customFormat="1">
      <c r="A4594" s="13"/>
      <c r="B4594" s="249"/>
      <c r="C4594" s="250"/>
      <c r="D4594" s="251" t="s">
        <v>260</v>
      </c>
      <c r="E4594" s="252" t="s">
        <v>1</v>
      </c>
      <c r="F4594" s="253" t="s">
        <v>3666</v>
      </c>
      <c r="G4594" s="250"/>
      <c r="H4594" s="254">
        <v>7.3719999999999999</v>
      </c>
      <c r="I4594" s="255"/>
      <c r="J4594" s="250"/>
      <c r="K4594" s="250"/>
      <c r="L4594" s="256"/>
      <c r="M4594" s="257"/>
      <c r="N4594" s="258"/>
      <c r="O4594" s="258"/>
      <c r="P4594" s="258"/>
      <c r="Q4594" s="258"/>
      <c r="R4594" s="258"/>
      <c r="S4594" s="258"/>
      <c r="T4594" s="25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60" t="s">
        <v>260</v>
      </c>
      <c r="AU4594" s="260" t="s">
        <v>93</v>
      </c>
      <c r="AV4594" s="13" t="s">
        <v>93</v>
      </c>
      <c r="AW4594" s="13" t="s">
        <v>40</v>
      </c>
      <c r="AX4594" s="13" t="s">
        <v>84</v>
      </c>
      <c r="AY4594" s="260" t="s">
        <v>251</v>
      </c>
    </row>
    <row r="4595" s="13" customFormat="1">
      <c r="A4595" s="13"/>
      <c r="B4595" s="249"/>
      <c r="C4595" s="250"/>
      <c r="D4595" s="251" t="s">
        <v>260</v>
      </c>
      <c r="E4595" s="252" t="s">
        <v>1</v>
      </c>
      <c r="F4595" s="253" t="s">
        <v>3667</v>
      </c>
      <c r="G4595" s="250"/>
      <c r="H4595" s="254">
        <v>7.3719999999999999</v>
      </c>
      <c r="I4595" s="255"/>
      <c r="J4595" s="250"/>
      <c r="K4595" s="250"/>
      <c r="L4595" s="256"/>
      <c r="M4595" s="257"/>
      <c r="N4595" s="258"/>
      <c r="O4595" s="258"/>
      <c r="P4595" s="258"/>
      <c r="Q4595" s="258"/>
      <c r="R4595" s="258"/>
      <c r="S4595" s="258"/>
      <c r="T4595" s="25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60" t="s">
        <v>260</v>
      </c>
      <c r="AU4595" s="260" t="s">
        <v>93</v>
      </c>
      <c r="AV4595" s="13" t="s">
        <v>93</v>
      </c>
      <c r="AW4595" s="13" t="s">
        <v>40</v>
      </c>
      <c r="AX4595" s="13" t="s">
        <v>84</v>
      </c>
      <c r="AY4595" s="260" t="s">
        <v>251</v>
      </c>
    </row>
    <row r="4596" s="13" customFormat="1">
      <c r="A4596" s="13"/>
      <c r="B4596" s="249"/>
      <c r="C4596" s="250"/>
      <c r="D4596" s="251" t="s">
        <v>260</v>
      </c>
      <c r="E4596" s="252" t="s">
        <v>1</v>
      </c>
      <c r="F4596" s="253" t="s">
        <v>3668</v>
      </c>
      <c r="G4596" s="250"/>
      <c r="H4596" s="254">
        <v>7.3719999999999999</v>
      </c>
      <c r="I4596" s="255"/>
      <c r="J4596" s="250"/>
      <c r="K4596" s="250"/>
      <c r="L4596" s="256"/>
      <c r="M4596" s="257"/>
      <c r="N4596" s="258"/>
      <c r="O4596" s="258"/>
      <c r="P4596" s="258"/>
      <c r="Q4596" s="258"/>
      <c r="R4596" s="258"/>
      <c r="S4596" s="258"/>
      <c r="T4596" s="25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60" t="s">
        <v>260</v>
      </c>
      <c r="AU4596" s="260" t="s">
        <v>93</v>
      </c>
      <c r="AV4596" s="13" t="s">
        <v>93</v>
      </c>
      <c r="AW4596" s="13" t="s">
        <v>40</v>
      </c>
      <c r="AX4596" s="13" t="s">
        <v>84</v>
      </c>
      <c r="AY4596" s="260" t="s">
        <v>251</v>
      </c>
    </row>
    <row r="4597" s="13" customFormat="1">
      <c r="A4597" s="13"/>
      <c r="B4597" s="249"/>
      <c r="C4597" s="250"/>
      <c r="D4597" s="251" t="s">
        <v>260</v>
      </c>
      <c r="E4597" s="252" t="s">
        <v>1</v>
      </c>
      <c r="F4597" s="253" t="s">
        <v>3669</v>
      </c>
      <c r="G4597" s="250"/>
      <c r="H4597" s="254">
        <v>9.2420000000000009</v>
      </c>
      <c r="I4597" s="255"/>
      <c r="J4597" s="250"/>
      <c r="K4597" s="250"/>
      <c r="L4597" s="256"/>
      <c r="M4597" s="257"/>
      <c r="N4597" s="258"/>
      <c r="O4597" s="258"/>
      <c r="P4597" s="258"/>
      <c r="Q4597" s="258"/>
      <c r="R4597" s="258"/>
      <c r="S4597" s="258"/>
      <c r="T4597" s="25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60" t="s">
        <v>260</v>
      </c>
      <c r="AU4597" s="260" t="s">
        <v>93</v>
      </c>
      <c r="AV4597" s="13" t="s">
        <v>93</v>
      </c>
      <c r="AW4597" s="13" t="s">
        <v>40</v>
      </c>
      <c r="AX4597" s="13" t="s">
        <v>84</v>
      </c>
      <c r="AY4597" s="260" t="s">
        <v>251</v>
      </c>
    </row>
    <row r="4598" s="13" customFormat="1">
      <c r="A4598" s="13"/>
      <c r="B4598" s="249"/>
      <c r="C4598" s="250"/>
      <c r="D4598" s="251" t="s">
        <v>260</v>
      </c>
      <c r="E4598" s="252" t="s">
        <v>1</v>
      </c>
      <c r="F4598" s="253" t="s">
        <v>3670</v>
      </c>
      <c r="G4598" s="250"/>
      <c r="H4598" s="254">
        <v>7.3719999999999999</v>
      </c>
      <c r="I4598" s="255"/>
      <c r="J4598" s="250"/>
      <c r="K4598" s="250"/>
      <c r="L4598" s="256"/>
      <c r="M4598" s="257"/>
      <c r="N4598" s="258"/>
      <c r="O4598" s="258"/>
      <c r="P4598" s="258"/>
      <c r="Q4598" s="258"/>
      <c r="R4598" s="258"/>
      <c r="S4598" s="258"/>
      <c r="T4598" s="25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60" t="s">
        <v>260</v>
      </c>
      <c r="AU4598" s="260" t="s">
        <v>93</v>
      </c>
      <c r="AV4598" s="13" t="s">
        <v>93</v>
      </c>
      <c r="AW4598" s="13" t="s">
        <v>40</v>
      </c>
      <c r="AX4598" s="13" t="s">
        <v>84</v>
      </c>
      <c r="AY4598" s="260" t="s">
        <v>251</v>
      </c>
    </row>
    <row r="4599" s="13" customFormat="1">
      <c r="A4599" s="13"/>
      <c r="B4599" s="249"/>
      <c r="C4599" s="250"/>
      <c r="D4599" s="251" t="s">
        <v>260</v>
      </c>
      <c r="E4599" s="252" t="s">
        <v>1</v>
      </c>
      <c r="F4599" s="253" t="s">
        <v>3671</v>
      </c>
      <c r="G4599" s="250"/>
      <c r="H4599" s="254">
        <v>7.3719999999999999</v>
      </c>
      <c r="I4599" s="255"/>
      <c r="J4599" s="250"/>
      <c r="K4599" s="250"/>
      <c r="L4599" s="256"/>
      <c r="M4599" s="257"/>
      <c r="N4599" s="258"/>
      <c r="O4599" s="258"/>
      <c r="P4599" s="258"/>
      <c r="Q4599" s="258"/>
      <c r="R4599" s="258"/>
      <c r="S4599" s="258"/>
      <c r="T4599" s="25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60" t="s">
        <v>260</v>
      </c>
      <c r="AU4599" s="260" t="s">
        <v>93</v>
      </c>
      <c r="AV4599" s="13" t="s">
        <v>93</v>
      </c>
      <c r="AW4599" s="13" t="s">
        <v>40</v>
      </c>
      <c r="AX4599" s="13" t="s">
        <v>84</v>
      </c>
      <c r="AY4599" s="260" t="s">
        <v>251</v>
      </c>
    </row>
    <row r="4600" s="13" customFormat="1">
      <c r="A4600" s="13"/>
      <c r="B4600" s="249"/>
      <c r="C4600" s="250"/>
      <c r="D4600" s="251" t="s">
        <v>260</v>
      </c>
      <c r="E4600" s="252" t="s">
        <v>1</v>
      </c>
      <c r="F4600" s="253" t="s">
        <v>3672</v>
      </c>
      <c r="G4600" s="250"/>
      <c r="H4600" s="254">
        <v>7.3719999999999999</v>
      </c>
      <c r="I4600" s="255"/>
      <c r="J4600" s="250"/>
      <c r="K4600" s="250"/>
      <c r="L4600" s="256"/>
      <c r="M4600" s="257"/>
      <c r="N4600" s="258"/>
      <c r="O4600" s="258"/>
      <c r="P4600" s="258"/>
      <c r="Q4600" s="258"/>
      <c r="R4600" s="258"/>
      <c r="S4600" s="258"/>
      <c r="T4600" s="25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60" t="s">
        <v>260</v>
      </c>
      <c r="AU4600" s="260" t="s">
        <v>93</v>
      </c>
      <c r="AV4600" s="13" t="s">
        <v>93</v>
      </c>
      <c r="AW4600" s="13" t="s">
        <v>40</v>
      </c>
      <c r="AX4600" s="13" t="s">
        <v>84</v>
      </c>
      <c r="AY4600" s="260" t="s">
        <v>251</v>
      </c>
    </row>
    <row r="4601" s="13" customFormat="1">
      <c r="A4601" s="13"/>
      <c r="B4601" s="249"/>
      <c r="C4601" s="250"/>
      <c r="D4601" s="251" t="s">
        <v>260</v>
      </c>
      <c r="E4601" s="252" t="s">
        <v>1</v>
      </c>
      <c r="F4601" s="253" t="s">
        <v>3673</v>
      </c>
      <c r="G4601" s="250"/>
      <c r="H4601" s="254">
        <v>7.3719999999999999</v>
      </c>
      <c r="I4601" s="255"/>
      <c r="J4601" s="250"/>
      <c r="K4601" s="250"/>
      <c r="L4601" s="256"/>
      <c r="M4601" s="257"/>
      <c r="N4601" s="258"/>
      <c r="O4601" s="258"/>
      <c r="P4601" s="258"/>
      <c r="Q4601" s="258"/>
      <c r="R4601" s="258"/>
      <c r="S4601" s="258"/>
      <c r="T4601" s="259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60" t="s">
        <v>260</v>
      </c>
      <c r="AU4601" s="260" t="s">
        <v>93</v>
      </c>
      <c r="AV4601" s="13" t="s">
        <v>93</v>
      </c>
      <c r="AW4601" s="13" t="s">
        <v>40</v>
      </c>
      <c r="AX4601" s="13" t="s">
        <v>84</v>
      </c>
      <c r="AY4601" s="260" t="s">
        <v>251</v>
      </c>
    </row>
    <row r="4602" s="13" customFormat="1">
      <c r="A4602" s="13"/>
      <c r="B4602" s="249"/>
      <c r="C4602" s="250"/>
      <c r="D4602" s="251" t="s">
        <v>260</v>
      </c>
      <c r="E4602" s="252" t="s">
        <v>1</v>
      </c>
      <c r="F4602" s="253" t="s">
        <v>3674</v>
      </c>
      <c r="G4602" s="250"/>
      <c r="H4602" s="254">
        <v>7.3719999999999999</v>
      </c>
      <c r="I4602" s="255"/>
      <c r="J4602" s="250"/>
      <c r="K4602" s="250"/>
      <c r="L4602" s="256"/>
      <c r="M4602" s="257"/>
      <c r="N4602" s="258"/>
      <c r="O4602" s="258"/>
      <c r="P4602" s="258"/>
      <c r="Q4602" s="258"/>
      <c r="R4602" s="258"/>
      <c r="S4602" s="258"/>
      <c r="T4602" s="25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60" t="s">
        <v>260</v>
      </c>
      <c r="AU4602" s="260" t="s">
        <v>93</v>
      </c>
      <c r="AV4602" s="13" t="s">
        <v>93</v>
      </c>
      <c r="AW4602" s="13" t="s">
        <v>40</v>
      </c>
      <c r="AX4602" s="13" t="s">
        <v>84</v>
      </c>
      <c r="AY4602" s="260" t="s">
        <v>251</v>
      </c>
    </row>
    <row r="4603" s="13" customFormat="1">
      <c r="A4603" s="13"/>
      <c r="B4603" s="249"/>
      <c r="C4603" s="250"/>
      <c r="D4603" s="251" t="s">
        <v>260</v>
      </c>
      <c r="E4603" s="252" t="s">
        <v>1</v>
      </c>
      <c r="F4603" s="253" t="s">
        <v>3675</v>
      </c>
      <c r="G4603" s="250"/>
      <c r="H4603" s="254">
        <v>7.3719999999999999</v>
      </c>
      <c r="I4603" s="255"/>
      <c r="J4603" s="250"/>
      <c r="K4603" s="250"/>
      <c r="L4603" s="256"/>
      <c r="M4603" s="257"/>
      <c r="N4603" s="258"/>
      <c r="O4603" s="258"/>
      <c r="P4603" s="258"/>
      <c r="Q4603" s="258"/>
      <c r="R4603" s="258"/>
      <c r="S4603" s="258"/>
      <c r="T4603" s="259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60" t="s">
        <v>260</v>
      </c>
      <c r="AU4603" s="260" t="s">
        <v>93</v>
      </c>
      <c r="AV4603" s="13" t="s">
        <v>93</v>
      </c>
      <c r="AW4603" s="13" t="s">
        <v>40</v>
      </c>
      <c r="AX4603" s="13" t="s">
        <v>84</v>
      </c>
      <c r="AY4603" s="260" t="s">
        <v>251</v>
      </c>
    </row>
    <row r="4604" s="13" customFormat="1">
      <c r="A4604" s="13"/>
      <c r="B4604" s="249"/>
      <c r="C4604" s="250"/>
      <c r="D4604" s="251" t="s">
        <v>260</v>
      </c>
      <c r="E4604" s="252" t="s">
        <v>1</v>
      </c>
      <c r="F4604" s="253" t="s">
        <v>3676</v>
      </c>
      <c r="G4604" s="250"/>
      <c r="H4604" s="254">
        <v>7.3719999999999999</v>
      </c>
      <c r="I4604" s="255"/>
      <c r="J4604" s="250"/>
      <c r="K4604" s="250"/>
      <c r="L4604" s="256"/>
      <c r="M4604" s="257"/>
      <c r="N4604" s="258"/>
      <c r="O4604" s="258"/>
      <c r="P4604" s="258"/>
      <c r="Q4604" s="258"/>
      <c r="R4604" s="258"/>
      <c r="S4604" s="258"/>
      <c r="T4604" s="25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60" t="s">
        <v>260</v>
      </c>
      <c r="AU4604" s="260" t="s">
        <v>93</v>
      </c>
      <c r="AV4604" s="13" t="s">
        <v>93</v>
      </c>
      <c r="AW4604" s="13" t="s">
        <v>40</v>
      </c>
      <c r="AX4604" s="13" t="s">
        <v>84</v>
      </c>
      <c r="AY4604" s="260" t="s">
        <v>251</v>
      </c>
    </row>
    <row r="4605" s="13" customFormat="1">
      <c r="A4605" s="13"/>
      <c r="B4605" s="249"/>
      <c r="C4605" s="250"/>
      <c r="D4605" s="251" t="s">
        <v>260</v>
      </c>
      <c r="E4605" s="252" t="s">
        <v>1</v>
      </c>
      <c r="F4605" s="253" t="s">
        <v>3677</v>
      </c>
      <c r="G4605" s="250"/>
      <c r="H4605" s="254">
        <v>7.3719999999999999</v>
      </c>
      <c r="I4605" s="255"/>
      <c r="J4605" s="250"/>
      <c r="K4605" s="250"/>
      <c r="L4605" s="256"/>
      <c r="M4605" s="257"/>
      <c r="N4605" s="258"/>
      <c r="O4605" s="258"/>
      <c r="P4605" s="258"/>
      <c r="Q4605" s="258"/>
      <c r="R4605" s="258"/>
      <c r="S4605" s="258"/>
      <c r="T4605" s="259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60" t="s">
        <v>260</v>
      </c>
      <c r="AU4605" s="260" t="s">
        <v>93</v>
      </c>
      <c r="AV4605" s="13" t="s">
        <v>93</v>
      </c>
      <c r="AW4605" s="13" t="s">
        <v>40</v>
      </c>
      <c r="AX4605" s="13" t="s">
        <v>84</v>
      </c>
      <c r="AY4605" s="260" t="s">
        <v>251</v>
      </c>
    </row>
    <row r="4606" s="16" customFormat="1">
      <c r="A4606" s="16"/>
      <c r="B4606" s="283"/>
      <c r="C4606" s="284"/>
      <c r="D4606" s="251" t="s">
        <v>260</v>
      </c>
      <c r="E4606" s="285" t="s">
        <v>1</v>
      </c>
      <c r="F4606" s="286" t="s">
        <v>329</v>
      </c>
      <c r="G4606" s="284"/>
      <c r="H4606" s="287">
        <v>149.31</v>
      </c>
      <c r="I4606" s="288"/>
      <c r="J4606" s="284"/>
      <c r="K4606" s="284"/>
      <c r="L4606" s="289"/>
      <c r="M4606" s="290"/>
      <c r="N4606" s="291"/>
      <c r="O4606" s="291"/>
      <c r="P4606" s="291"/>
      <c r="Q4606" s="291"/>
      <c r="R4606" s="291"/>
      <c r="S4606" s="291"/>
      <c r="T4606" s="292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T4606" s="293" t="s">
        <v>260</v>
      </c>
      <c r="AU4606" s="293" t="s">
        <v>93</v>
      </c>
      <c r="AV4606" s="16" t="s">
        <v>273</v>
      </c>
      <c r="AW4606" s="16" t="s">
        <v>40</v>
      </c>
      <c r="AX4606" s="16" t="s">
        <v>84</v>
      </c>
      <c r="AY4606" s="293" t="s">
        <v>251</v>
      </c>
    </row>
    <row r="4607" s="15" customFormat="1">
      <c r="A4607" s="15"/>
      <c r="B4607" s="272"/>
      <c r="C4607" s="273"/>
      <c r="D4607" s="251" t="s">
        <v>260</v>
      </c>
      <c r="E4607" s="274" t="s">
        <v>1</v>
      </c>
      <c r="F4607" s="275" t="s">
        <v>630</v>
      </c>
      <c r="G4607" s="273"/>
      <c r="H4607" s="274" t="s">
        <v>1</v>
      </c>
      <c r="I4607" s="276"/>
      <c r="J4607" s="273"/>
      <c r="K4607" s="273"/>
      <c r="L4607" s="277"/>
      <c r="M4607" s="278"/>
      <c r="N4607" s="279"/>
      <c r="O4607" s="279"/>
      <c r="P4607" s="279"/>
      <c r="Q4607" s="279"/>
      <c r="R4607" s="279"/>
      <c r="S4607" s="279"/>
      <c r="T4607" s="280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T4607" s="281" t="s">
        <v>260</v>
      </c>
      <c r="AU4607" s="281" t="s">
        <v>93</v>
      </c>
      <c r="AV4607" s="15" t="s">
        <v>91</v>
      </c>
      <c r="AW4607" s="15" t="s">
        <v>40</v>
      </c>
      <c r="AX4607" s="15" t="s">
        <v>84</v>
      </c>
      <c r="AY4607" s="281" t="s">
        <v>251</v>
      </c>
    </row>
    <row r="4608" s="13" customFormat="1">
      <c r="A4608" s="13"/>
      <c r="B4608" s="249"/>
      <c r="C4608" s="250"/>
      <c r="D4608" s="251" t="s">
        <v>260</v>
      </c>
      <c r="E4608" s="252" t="s">
        <v>1</v>
      </c>
      <c r="F4608" s="253" t="s">
        <v>3678</v>
      </c>
      <c r="G4608" s="250"/>
      <c r="H4608" s="254">
        <v>7.3719999999999999</v>
      </c>
      <c r="I4608" s="255"/>
      <c r="J4608" s="250"/>
      <c r="K4608" s="250"/>
      <c r="L4608" s="256"/>
      <c r="M4608" s="257"/>
      <c r="N4608" s="258"/>
      <c r="O4608" s="258"/>
      <c r="P4608" s="258"/>
      <c r="Q4608" s="258"/>
      <c r="R4608" s="258"/>
      <c r="S4608" s="258"/>
      <c r="T4608" s="25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60" t="s">
        <v>260</v>
      </c>
      <c r="AU4608" s="260" t="s">
        <v>93</v>
      </c>
      <c r="AV4608" s="13" t="s">
        <v>93</v>
      </c>
      <c r="AW4608" s="13" t="s">
        <v>40</v>
      </c>
      <c r="AX4608" s="13" t="s">
        <v>84</v>
      </c>
      <c r="AY4608" s="260" t="s">
        <v>251</v>
      </c>
    </row>
    <row r="4609" s="13" customFormat="1">
      <c r="A4609" s="13"/>
      <c r="B4609" s="249"/>
      <c r="C4609" s="250"/>
      <c r="D4609" s="251" t="s">
        <v>260</v>
      </c>
      <c r="E4609" s="252" t="s">
        <v>1</v>
      </c>
      <c r="F4609" s="253" t="s">
        <v>3679</v>
      </c>
      <c r="G4609" s="250"/>
      <c r="H4609" s="254">
        <v>7.3719999999999999</v>
      </c>
      <c r="I4609" s="255"/>
      <c r="J4609" s="250"/>
      <c r="K4609" s="250"/>
      <c r="L4609" s="256"/>
      <c r="M4609" s="257"/>
      <c r="N4609" s="258"/>
      <c r="O4609" s="258"/>
      <c r="P4609" s="258"/>
      <c r="Q4609" s="258"/>
      <c r="R4609" s="258"/>
      <c r="S4609" s="258"/>
      <c r="T4609" s="25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60" t="s">
        <v>260</v>
      </c>
      <c r="AU4609" s="260" t="s">
        <v>93</v>
      </c>
      <c r="AV4609" s="13" t="s">
        <v>93</v>
      </c>
      <c r="AW4609" s="13" t="s">
        <v>40</v>
      </c>
      <c r="AX4609" s="13" t="s">
        <v>84</v>
      </c>
      <c r="AY4609" s="260" t="s">
        <v>251</v>
      </c>
    </row>
    <row r="4610" s="13" customFormat="1">
      <c r="A4610" s="13"/>
      <c r="B4610" s="249"/>
      <c r="C4610" s="250"/>
      <c r="D4610" s="251" t="s">
        <v>260</v>
      </c>
      <c r="E4610" s="252" t="s">
        <v>1</v>
      </c>
      <c r="F4610" s="253" t="s">
        <v>3680</v>
      </c>
      <c r="G4610" s="250"/>
      <c r="H4610" s="254">
        <v>7.3719999999999999</v>
      </c>
      <c r="I4610" s="255"/>
      <c r="J4610" s="250"/>
      <c r="K4610" s="250"/>
      <c r="L4610" s="256"/>
      <c r="M4610" s="257"/>
      <c r="N4610" s="258"/>
      <c r="O4610" s="258"/>
      <c r="P4610" s="258"/>
      <c r="Q4610" s="258"/>
      <c r="R4610" s="258"/>
      <c r="S4610" s="258"/>
      <c r="T4610" s="259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60" t="s">
        <v>260</v>
      </c>
      <c r="AU4610" s="260" t="s">
        <v>93</v>
      </c>
      <c r="AV4610" s="13" t="s">
        <v>93</v>
      </c>
      <c r="AW4610" s="13" t="s">
        <v>40</v>
      </c>
      <c r="AX4610" s="13" t="s">
        <v>84</v>
      </c>
      <c r="AY4610" s="260" t="s">
        <v>251</v>
      </c>
    </row>
    <row r="4611" s="13" customFormat="1">
      <c r="A4611" s="13"/>
      <c r="B4611" s="249"/>
      <c r="C4611" s="250"/>
      <c r="D4611" s="251" t="s">
        <v>260</v>
      </c>
      <c r="E4611" s="252" t="s">
        <v>1</v>
      </c>
      <c r="F4611" s="253" t="s">
        <v>3681</v>
      </c>
      <c r="G4611" s="250"/>
      <c r="H4611" s="254">
        <v>7.3719999999999999</v>
      </c>
      <c r="I4611" s="255"/>
      <c r="J4611" s="250"/>
      <c r="K4611" s="250"/>
      <c r="L4611" s="256"/>
      <c r="M4611" s="257"/>
      <c r="N4611" s="258"/>
      <c r="O4611" s="258"/>
      <c r="P4611" s="258"/>
      <c r="Q4611" s="258"/>
      <c r="R4611" s="258"/>
      <c r="S4611" s="258"/>
      <c r="T4611" s="25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60" t="s">
        <v>260</v>
      </c>
      <c r="AU4611" s="260" t="s">
        <v>93</v>
      </c>
      <c r="AV4611" s="13" t="s">
        <v>93</v>
      </c>
      <c r="AW4611" s="13" t="s">
        <v>40</v>
      </c>
      <c r="AX4611" s="13" t="s">
        <v>84</v>
      </c>
      <c r="AY4611" s="260" t="s">
        <v>251</v>
      </c>
    </row>
    <row r="4612" s="13" customFormat="1">
      <c r="A4612" s="13"/>
      <c r="B4612" s="249"/>
      <c r="C4612" s="250"/>
      <c r="D4612" s="251" t="s">
        <v>260</v>
      </c>
      <c r="E4612" s="252" t="s">
        <v>1</v>
      </c>
      <c r="F4612" s="253" t="s">
        <v>3682</v>
      </c>
      <c r="G4612" s="250"/>
      <c r="H4612" s="254">
        <v>7.3719999999999999</v>
      </c>
      <c r="I4612" s="255"/>
      <c r="J4612" s="250"/>
      <c r="K4612" s="250"/>
      <c r="L4612" s="256"/>
      <c r="M4612" s="257"/>
      <c r="N4612" s="258"/>
      <c r="O4612" s="258"/>
      <c r="P4612" s="258"/>
      <c r="Q4612" s="258"/>
      <c r="R4612" s="258"/>
      <c r="S4612" s="258"/>
      <c r="T4612" s="259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60" t="s">
        <v>260</v>
      </c>
      <c r="AU4612" s="260" t="s">
        <v>93</v>
      </c>
      <c r="AV4612" s="13" t="s">
        <v>93</v>
      </c>
      <c r="AW4612" s="13" t="s">
        <v>40</v>
      </c>
      <c r="AX4612" s="13" t="s">
        <v>84</v>
      </c>
      <c r="AY4612" s="260" t="s">
        <v>251</v>
      </c>
    </row>
    <row r="4613" s="13" customFormat="1">
      <c r="A4613" s="13"/>
      <c r="B4613" s="249"/>
      <c r="C4613" s="250"/>
      <c r="D4613" s="251" t="s">
        <v>260</v>
      </c>
      <c r="E4613" s="252" t="s">
        <v>1</v>
      </c>
      <c r="F4613" s="253" t="s">
        <v>3683</v>
      </c>
      <c r="G4613" s="250"/>
      <c r="H4613" s="254">
        <v>7.3719999999999999</v>
      </c>
      <c r="I4613" s="255"/>
      <c r="J4613" s="250"/>
      <c r="K4613" s="250"/>
      <c r="L4613" s="256"/>
      <c r="M4613" s="257"/>
      <c r="N4613" s="258"/>
      <c r="O4613" s="258"/>
      <c r="P4613" s="258"/>
      <c r="Q4613" s="258"/>
      <c r="R4613" s="258"/>
      <c r="S4613" s="258"/>
      <c r="T4613" s="25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60" t="s">
        <v>260</v>
      </c>
      <c r="AU4613" s="260" t="s">
        <v>93</v>
      </c>
      <c r="AV4613" s="13" t="s">
        <v>93</v>
      </c>
      <c r="AW4613" s="13" t="s">
        <v>40</v>
      </c>
      <c r="AX4613" s="13" t="s">
        <v>84</v>
      </c>
      <c r="AY4613" s="260" t="s">
        <v>251</v>
      </c>
    </row>
    <row r="4614" s="13" customFormat="1">
      <c r="A4614" s="13"/>
      <c r="B4614" s="249"/>
      <c r="C4614" s="250"/>
      <c r="D4614" s="251" t="s">
        <v>260</v>
      </c>
      <c r="E4614" s="252" t="s">
        <v>1</v>
      </c>
      <c r="F4614" s="253" t="s">
        <v>3684</v>
      </c>
      <c r="G4614" s="250"/>
      <c r="H4614" s="254">
        <v>7.3719999999999999</v>
      </c>
      <c r="I4614" s="255"/>
      <c r="J4614" s="250"/>
      <c r="K4614" s="250"/>
      <c r="L4614" s="256"/>
      <c r="M4614" s="257"/>
      <c r="N4614" s="258"/>
      <c r="O4614" s="258"/>
      <c r="P4614" s="258"/>
      <c r="Q4614" s="258"/>
      <c r="R4614" s="258"/>
      <c r="S4614" s="258"/>
      <c r="T4614" s="259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60" t="s">
        <v>260</v>
      </c>
      <c r="AU4614" s="260" t="s">
        <v>93</v>
      </c>
      <c r="AV4614" s="13" t="s">
        <v>93</v>
      </c>
      <c r="AW4614" s="13" t="s">
        <v>40</v>
      </c>
      <c r="AX4614" s="13" t="s">
        <v>84</v>
      </c>
      <c r="AY4614" s="260" t="s">
        <v>251</v>
      </c>
    </row>
    <row r="4615" s="13" customFormat="1">
      <c r="A4615" s="13"/>
      <c r="B4615" s="249"/>
      <c r="C4615" s="250"/>
      <c r="D4615" s="251" t="s">
        <v>260</v>
      </c>
      <c r="E4615" s="252" t="s">
        <v>1</v>
      </c>
      <c r="F4615" s="253" t="s">
        <v>3685</v>
      </c>
      <c r="G4615" s="250"/>
      <c r="H4615" s="254">
        <v>7.3719999999999999</v>
      </c>
      <c r="I4615" s="255"/>
      <c r="J4615" s="250"/>
      <c r="K4615" s="250"/>
      <c r="L4615" s="256"/>
      <c r="M4615" s="257"/>
      <c r="N4615" s="258"/>
      <c r="O4615" s="258"/>
      <c r="P4615" s="258"/>
      <c r="Q4615" s="258"/>
      <c r="R4615" s="258"/>
      <c r="S4615" s="258"/>
      <c r="T4615" s="25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60" t="s">
        <v>260</v>
      </c>
      <c r="AU4615" s="260" t="s">
        <v>93</v>
      </c>
      <c r="AV4615" s="13" t="s">
        <v>93</v>
      </c>
      <c r="AW4615" s="13" t="s">
        <v>40</v>
      </c>
      <c r="AX4615" s="13" t="s">
        <v>84</v>
      </c>
      <c r="AY4615" s="260" t="s">
        <v>251</v>
      </c>
    </row>
    <row r="4616" s="13" customFormat="1">
      <c r="A4616" s="13"/>
      <c r="B4616" s="249"/>
      <c r="C4616" s="250"/>
      <c r="D4616" s="251" t="s">
        <v>260</v>
      </c>
      <c r="E4616" s="252" t="s">
        <v>1</v>
      </c>
      <c r="F4616" s="253" t="s">
        <v>3686</v>
      </c>
      <c r="G4616" s="250"/>
      <c r="H4616" s="254">
        <v>7.3719999999999999</v>
      </c>
      <c r="I4616" s="255"/>
      <c r="J4616" s="250"/>
      <c r="K4616" s="250"/>
      <c r="L4616" s="256"/>
      <c r="M4616" s="257"/>
      <c r="N4616" s="258"/>
      <c r="O4616" s="258"/>
      <c r="P4616" s="258"/>
      <c r="Q4616" s="258"/>
      <c r="R4616" s="258"/>
      <c r="S4616" s="258"/>
      <c r="T4616" s="259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60" t="s">
        <v>260</v>
      </c>
      <c r="AU4616" s="260" t="s">
        <v>93</v>
      </c>
      <c r="AV4616" s="13" t="s">
        <v>93</v>
      </c>
      <c r="AW4616" s="13" t="s">
        <v>40</v>
      </c>
      <c r="AX4616" s="13" t="s">
        <v>84</v>
      </c>
      <c r="AY4616" s="260" t="s">
        <v>251</v>
      </c>
    </row>
    <row r="4617" s="13" customFormat="1">
      <c r="A4617" s="13"/>
      <c r="B4617" s="249"/>
      <c r="C4617" s="250"/>
      <c r="D4617" s="251" t="s">
        <v>260</v>
      </c>
      <c r="E4617" s="252" t="s">
        <v>1</v>
      </c>
      <c r="F4617" s="253" t="s">
        <v>3687</v>
      </c>
      <c r="G4617" s="250"/>
      <c r="H4617" s="254">
        <v>7.3719999999999999</v>
      </c>
      <c r="I4617" s="255"/>
      <c r="J4617" s="250"/>
      <c r="K4617" s="250"/>
      <c r="L4617" s="256"/>
      <c r="M4617" s="257"/>
      <c r="N4617" s="258"/>
      <c r="O4617" s="258"/>
      <c r="P4617" s="258"/>
      <c r="Q4617" s="258"/>
      <c r="R4617" s="258"/>
      <c r="S4617" s="258"/>
      <c r="T4617" s="25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60" t="s">
        <v>260</v>
      </c>
      <c r="AU4617" s="260" t="s">
        <v>93</v>
      </c>
      <c r="AV4617" s="13" t="s">
        <v>93</v>
      </c>
      <c r="AW4617" s="13" t="s">
        <v>40</v>
      </c>
      <c r="AX4617" s="13" t="s">
        <v>84</v>
      </c>
      <c r="AY4617" s="260" t="s">
        <v>251</v>
      </c>
    </row>
    <row r="4618" s="13" customFormat="1">
      <c r="A4618" s="13"/>
      <c r="B4618" s="249"/>
      <c r="C4618" s="250"/>
      <c r="D4618" s="251" t="s">
        <v>260</v>
      </c>
      <c r="E4618" s="252" t="s">
        <v>1</v>
      </c>
      <c r="F4618" s="253" t="s">
        <v>3688</v>
      </c>
      <c r="G4618" s="250"/>
      <c r="H4618" s="254">
        <v>7.3719999999999999</v>
      </c>
      <c r="I4618" s="255"/>
      <c r="J4618" s="250"/>
      <c r="K4618" s="250"/>
      <c r="L4618" s="256"/>
      <c r="M4618" s="257"/>
      <c r="N4618" s="258"/>
      <c r="O4618" s="258"/>
      <c r="P4618" s="258"/>
      <c r="Q4618" s="258"/>
      <c r="R4618" s="258"/>
      <c r="S4618" s="258"/>
      <c r="T4618" s="259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60" t="s">
        <v>260</v>
      </c>
      <c r="AU4618" s="260" t="s">
        <v>93</v>
      </c>
      <c r="AV4618" s="13" t="s">
        <v>93</v>
      </c>
      <c r="AW4618" s="13" t="s">
        <v>40</v>
      </c>
      <c r="AX4618" s="13" t="s">
        <v>84</v>
      </c>
      <c r="AY4618" s="260" t="s">
        <v>251</v>
      </c>
    </row>
    <row r="4619" s="13" customFormat="1">
      <c r="A4619" s="13"/>
      <c r="B4619" s="249"/>
      <c r="C4619" s="250"/>
      <c r="D4619" s="251" t="s">
        <v>260</v>
      </c>
      <c r="E4619" s="252" t="s">
        <v>1</v>
      </c>
      <c r="F4619" s="253" t="s">
        <v>3689</v>
      </c>
      <c r="G4619" s="250"/>
      <c r="H4619" s="254">
        <v>9.2420000000000009</v>
      </c>
      <c r="I4619" s="255"/>
      <c r="J4619" s="250"/>
      <c r="K4619" s="250"/>
      <c r="L4619" s="256"/>
      <c r="M4619" s="257"/>
      <c r="N4619" s="258"/>
      <c r="O4619" s="258"/>
      <c r="P4619" s="258"/>
      <c r="Q4619" s="258"/>
      <c r="R4619" s="258"/>
      <c r="S4619" s="258"/>
      <c r="T4619" s="25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60" t="s">
        <v>260</v>
      </c>
      <c r="AU4619" s="260" t="s">
        <v>93</v>
      </c>
      <c r="AV4619" s="13" t="s">
        <v>93</v>
      </c>
      <c r="AW4619" s="13" t="s">
        <v>40</v>
      </c>
      <c r="AX4619" s="13" t="s">
        <v>84</v>
      </c>
      <c r="AY4619" s="260" t="s">
        <v>251</v>
      </c>
    </row>
    <row r="4620" s="13" customFormat="1">
      <c r="A4620" s="13"/>
      <c r="B4620" s="249"/>
      <c r="C4620" s="250"/>
      <c r="D4620" s="251" t="s">
        <v>260</v>
      </c>
      <c r="E4620" s="252" t="s">
        <v>1</v>
      </c>
      <c r="F4620" s="253" t="s">
        <v>3690</v>
      </c>
      <c r="G4620" s="250"/>
      <c r="H4620" s="254">
        <v>7.3719999999999999</v>
      </c>
      <c r="I4620" s="255"/>
      <c r="J4620" s="250"/>
      <c r="K4620" s="250"/>
      <c r="L4620" s="256"/>
      <c r="M4620" s="257"/>
      <c r="N4620" s="258"/>
      <c r="O4620" s="258"/>
      <c r="P4620" s="258"/>
      <c r="Q4620" s="258"/>
      <c r="R4620" s="258"/>
      <c r="S4620" s="258"/>
      <c r="T4620" s="259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60" t="s">
        <v>260</v>
      </c>
      <c r="AU4620" s="260" t="s">
        <v>93</v>
      </c>
      <c r="AV4620" s="13" t="s">
        <v>93</v>
      </c>
      <c r="AW4620" s="13" t="s">
        <v>40</v>
      </c>
      <c r="AX4620" s="13" t="s">
        <v>84</v>
      </c>
      <c r="AY4620" s="260" t="s">
        <v>251</v>
      </c>
    </row>
    <row r="4621" s="13" customFormat="1">
      <c r="A4621" s="13"/>
      <c r="B4621" s="249"/>
      <c r="C4621" s="250"/>
      <c r="D4621" s="251" t="s">
        <v>260</v>
      </c>
      <c r="E4621" s="252" t="s">
        <v>1</v>
      </c>
      <c r="F4621" s="253" t="s">
        <v>3691</v>
      </c>
      <c r="G4621" s="250"/>
      <c r="H4621" s="254">
        <v>7.3719999999999999</v>
      </c>
      <c r="I4621" s="255"/>
      <c r="J4621" s="250"/>
      <c r="K4621" s="250"/>
      <c r="L4621" s="256"/>
      <c r="M4621" s="257"/>
      <c r="N4621" s="258"/>
      <c r="O4621" s="258"/>
      <c r="P4621" s="258"/>
      <c r="Q4621" s="258"/>
      <c r="R4621" s="258"/>
      <c r="S4621" s="258"/>
      <c r="T4621" s="25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60" t="s">
        <v>260</v>
      </c>
      <c r="AU4621" s="260" t="s">
        <v>93</v>
      </c>
      <c r="AV4621" s="13" t="s">
        <v>93</v>
      </c>
      <c r="AW4621" s="13" t="s">
        <v>40</v>
      </c>
      <c r="AX4621" s="13" t="s">
        <v>84</v>
      </c>
      <c r="AY4621" s="260" t="s">
        <v>251</v>
      </c>
    </row>
    <row r="4622" s="13" customFormat="1">
      <c r="A4622" s="13"/>
      <c r="B4622" s="249"/>
      <c r="C4622" s="250"/>
      <c r="D4622" s="251" t="s">
        <v>260</v>
      </c>
      <c r="E4622" s="252" t="s">
        <v>1</v>
      </c>
      <c r="F4622" s="253" t="s">
        <v>3692</v>
      </c>
      <c r="G4622" s="250"/>
      <c r="H4622" s="254">
        <v>7.3719999999999999</v>
      </c>
      <c r="I4622" s="255"/>
      <c r="J4622" s="250"/>
      <c r="K4622" s="250"/>
      <c r="L4622" s="256"/>
      <c r="M4622" s="257"/>
      <c r="N4622" s="258"/>
      <c r="O4622" s="258"/>
      <c r="P4622" s="258"/>
      <c r="Q4622" s="258"/>
      <c r="R4622" s="258"/>
      <c r="S4622" s="258"/>
      <c r="T4622" s="259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60" t="s">
        <v>260</v>
      </c>
      <c r="AU4622" s="260" t="s">
        <v>93</v>
      </c>
      <c r="AV4622" s="13" t="s">
        <v>93</v>
      </c>
      <c r="AW4622" s="13" t="s">
        <v>40</v>
      </c>
      <c r="AX4622" s="13" t="s">
        <v>84</v>
      </c>
      <c r="AY4622" s="260" t="s">
        <v>251</v>
      </c>
    </row>
    <row r="4623" s="13" customFormat="1">
      <c r="A4623" s="13"/>
      <c r="B4623" s="249"/>
      <c r="C4623" s="250"/>
      <c r="D4623" s="251" t="s">
        <v>260</v>
      </c>
      <c r="E4623" s="252" t="s">
        <v>1</v>
      </c>
      <c r="F4623" s="253" t="s">
        <v>3693</v>
      </c>
      <c r="G4623" s="250"/>
      <c r="H4623" s="254">
        <v>7.3719999999999999</v>
      </c>
      <c r="I4623" s="255"/>
      <c r="J4623" s="250"/>
      <c r="K4623" s="250"/>
      <c r="L4623" s="256"/>
      <c r="M4623" s="257"/>
      <c r="N4623" s="258"/>
      <c r="O4623" s="258"/>
      <c r="P4623" s="258"/>
      <c r="Q4623" s="258"/>
      <c r="R4623" s="258"/>
      <c r="S4623" s="258"/>
      <c r="T4623" s="25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60" t="s">
        <v>260</v>
      </c>
      <c r="AU4623" s="260" t="s">
        <v>93</v>
      </c>
      <c r="AV4623" s="13" t="s">
        <v>93</v>
      </c>
      <c r="AW4623" s="13" t="s">
        <v>40</v>
      </c>
      <c r="AX4623" s="13" t="s">
        <v>84</v>
      </c>
      <c r="AY4623" s="260" t="s">
        <v>251</v>
      </c>
    </row>
    <row r="4624" s="13" customFormat="1">
      <c r="A4624" s="13"/>
      <c r="B4624" s="249"/>
      <c r="C4624" s="250"/>
      <c r="D4624" s="251" t="s">
        <v>260</v>
      </c>
      <c r="E4624" s="252" t="s">
        <v>1</v>
      </c>
      <c r="F4624" s="253" t="s">
        <v>3694</v>
      </c>
      <c r="G4624" s="250"/>
      <c r="H4624" s="254">
        <v>7.3719999999999999</v>
      </c>
      <c r="I4624" s="255"/>
      <c r="J4624" s="250"/>
      <c r="K4624" s="250"/>
      <c r="L4624" s="256"/>
      <c r="M4624" s="257"/>
      <c r="N4624" s="258"/>
      <c r="O4624" s="258"/>
      <c r="P4624" s="258"/>
      <c r="Q4624" s="258"/>
      <c r="R4624" s="258"/>
      <c r="S4624" s="258"/>
      <c r="T4624" s="25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60" t="s">
        <v>260</v>
      </c>
      <c r="AU4624" s="260" t="s">
        <v>93</v>
      </c>
      <c r="AV4624" s="13" t="s">
        <v>93</v>
      </c>
      <c r="AW4624" s="13" t="s">
        <v>40</v>
      </c>
      <c r="AX4624" s="13" t="s">
        <v>84</v>
      </c>
      <c r="AY4624" s="260" t="s">
        <v>251</v>
      </c>
    </row>
    <row r="4625" s="13" customFormat="1">
      <c r="A4625" s="13"/>
      <c r="B4625" s="249"/>
      <c r="C4625" s="250"/>
      <c r="D4625" s="251" t="s">
        <v>260</v>
      </c>
      <c r="E4625" s="252" t="s">
        <v>1</v>
      </c>
      <c r="F4625" s="253" t="s">
        <v>3695</v>
      </c>
      <c r="G4625" s="250"/>
      <c r="H4625" s="254">
        <v>7.3719999999999999</v>
      </c>
      <c r="I4625" s="255"/>
      <c r="J4625" s="250"/>
      <c r="K4625" s="250"/>
      <c r="L4625" s="256"/>
      <c r="M4625" s="257"/>
      <c r="N4625" s="258"/>
      <c r="O4625" s="258"/>
      <c r="P4625" s="258"/>
      <c r="Q4625" s="258"/>
      <c r="R4625" s="258"/>
      <c r="S4625" s="258"/>
      <c r="T4625" s="259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60" t="s">
        <v>260</v>
      </c>
      <c r="AU4625" s="260" t="s">
        <v>93</v>
      </c>
      <c r="AV4625" s="13" t="s">
        <v>93</v>
      </c>
      <c r="AW4625" s="13" t="s">
        <v>40</v>
      </c>
      <c r="AX4625" s="13" t="s">
        <v>84</v>
      </c>
      <c r="AY4625" s="260" t="s">
        <v>251</v>
      </c>
    </row>
    <row r="4626" s="13" customFormat="1">
      <c r="A4626" s="13"/>
      <c r="B4626" s="249"/>
      <c r="C4626" s="250"/>
      <c r="D4626" s="251" t="s">
        <v>260</v>
      </c>
      <c r="E4626" s="252" t="s">
        <v>1</v>
      </c>
      <c r="F4626" s="253" t="s">
        <v>3696</v>
      </c>
      <c r="G4626" s="250"/>
      <c r="H4626" s="254">
        <v>7.3719999999999999</v>
      </c>
      <c r="I4626" s="255"/>
      <c r="J4626" s="250"/>
      <c r="K4626" s="250"/>
      <c r="L4626" s="256"/>
      <c r="M4626" s="257"/>
      <c r="N4626" s="258"/>
      <c r="O4626" s="258"/>
      <c r="P4626" s="258"/>
      <c r="Q4626" s="258"/>
      <c r="R4626" s="258"/>
      <c r="S4626" s="258"/>
      <c r="T4626" s="25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60" t="s">
        <v>260</v>
      </c>
      <c r="AU4626" s="260" t="s">
        <v>93</v>
      </c>
      <c r="AV4626" s="13" t="s">
        <v>93</v>
      </c>
      <c r="AW4626" s="13" t="s">
        <v>40</v>
      </c>
      <c r="AX4626" s="13" t="s">
        <v>84</v>
      </c>
      <c r="AY4626" s="260" t="s">
        <v>251</v>
      </c>
    </row>
    <row r="4627" s="13" customFormat="1">
      <c r="A4627" s="13"/>
      <c r="B4627" s="249"/>
      <c r="C4627" s="250"/>
      <c r="D4627" s="251" t="s">
        <v>260</v>
      </c>
      <c r="E4627" s="252" t="s">
        <v>1</v>
      </c>
      <c r="F4627" s="253" t="s">
        <v>3697</v>
      </c>
      <c r="G4627" s="250"/>
      <c r="H4627" s="254">
        <v>7.3719999999999999</v>
      </c>
      <c r="I4627" s="255"/>
      <c r="J4627" s="250"/>
      <c r="K4627" s="250"/>
      <c r="L4627" s="256"/>
      <c r="M4627" s="257"/>
      <c r="N4627" s="258"/>
      <c r="O4627" s="258"/>
      <c r="P4627" s="258"/>
      <c r="Q4627" s="258"/>
      <c r="R4627" s="258"/>
      <c r="S4627" s="258"/>
      <c r="T4627" s="25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60" t="s">
        <v>260</v>
      </c>
      <c r="AU4627" s="260" t="s">
        <v>93</v>
      </c>
      <c r="AV4627" s="13" t="s">
        <v>93</v>
      </c>
      <c r="AW4627" s="13" t="s">
        <v>40</v>
      </c>
      <c r="AX4627" s="13" t="s">
        <v>84</v>
      </c>
      <c r="AY4627" s="260" t="s">
        <v>251</v>
      </c>
    </row>
    <row r="4628" s="16" customFormat="1">
      <c r="A4628" s="16"/>
      <c r="B4628" s="283"/>
      <c r="C4628" s="284"/>
      <c r="D4628" s="251" t="s">
        <v>260</v>
      </c>
      <c r="E4628" s="285" t="s">
        <v>1</v>
      </c>
      <c r="F4628" s="286" t="s">
        <v>329</v>
      </c>
      <c r="G4628" s="284"/>
      <c r="H4628" s="287">
        <v>149.31</v>
      </c>
      <c r="I4628" s="288"/>
      <c r="J4628" s="284"/>
      <c r="K4628" s="284"/>
      <c r="L4628" s="289"/>
      <c r="M4628" s="290"/>
      <c r="N4628" s="291"/>
      <c r="O4628" s="291"/>
      <c r="P4628" s="291"/>
      <c r="Q4628" s="291"/>
      <c r="R4628" s="291"/>
      <c r="S4628" s="291"/>
      <c r="T4628" s="292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T4628" s="293" t="s">
        <v>260</v>
      </c>
      <c r="AU4628" s="293" t="s">
        <v>93</v>
      </c>
      <c r="AV4628" s="16" t="s">
        <v>273</v>
      </c>
      <c r="AW4628" s="16" t="s">
        <v>40</v>
      </c>
      <c r="AX4628" s="16" t="s">
        <v>84</v>
      </c>
      <c r="AY4628" s="293" t="s">
        <v>251</v>
      </c>
    </row>
    <row r="4629" s="15" customFormat="1">
      <c r="A4629" s="15"/>
      <c r="B4629" s="272"/>
      <c r="C4629" s="273"/>
      <c r="D4629" s="251" t="s">
        <v>260</v>
      </c>
      <c r="E4629" s="274" t="s">
        <v>1</v>
      </c>
      <c r="F4629" s="275" t="s">
        <v>631</v>
      </c>
      <c r="G4629" s="273"/>
      <c r="H4629" s="274" t="s">
        <v>1</v>
      </c>
      <c r="I4629" s="276"/>
      <c r="J4629" s="273"/>
      <c r="K4629" s="273"/>
      <c r="L4629" s="277"/>
      <c r="M4629" s="278"/>
      <c r="N4629" s="279"/>
      <c r="O4629" s="279"/>
      <c r="P4629" s="279"/>
      <c r="Q4629" s="279"/>
      <c r="R4629" s="279"/>
      <c r="S4629" s="279"/>
      <c r="T4629" s="280"/>
      <c r="U4629" s="15"/>
      <c r="V4629" s="15"/>
      <c r="W4629" s="15"/>
      <c r="X4629" s="15"/>
      <c r="Y4629" s="15"/>
      <c r="Z4629" s="15"/>
      <c r="AA4629" s="15"/>
      <c r="AB4629" s="15"/>
      <c r="AC4629" s="15"/>
      <c r="AD4629" s="15"/>
      <c r="AE4629" s="15"/>
      <c r="AT4629" s="281" t="s">
        <v>260</v>
      </c>
      <c r="AU4629" s="281" t="s">
        <v>93</v>
      </c>
      <c r="AV4629" s="15" t="s">
        <v>91</v>
      </c>
      <c r="AW4629" s="15" t="s">
        <v>40</v>
      </c>
      <c r="AX4629" s="15" t="s">
        <v>84</v>
      </c>
      <c r="AY4629" s="281" t="s">
        <v>251</v>
      </c>
    </row>
    <row r="4630" s="13" customFormat="1">
      <c r="A4630" s="13"/>
      <c r="B4630" s="249"/>
      <c r="C4630" s="250"/>
      <c r="D4630" s="251" t="s">
        <v>260</v>
      </c>
      <c r="E4630" s="252" t="s">
        <v>1</v>
      </c>
      <c r="F4630" s="253" t="s">
        <v>3698</v>
      </c>
      <c r="G4630" s="250"/>
      <c r="H4630" s="254">
        <v>7.3719999999999999</v>
      </c>
      <c r="I4630" s="255"/>
      <c r="J4630" s="250"/>
      <c r="K4630" s="250"/>
      <c r="L4630" s="256"/>
      <c r="M4630" s="257"/>
      <c r="N4630" s="258"/>
      <c r="O4630" s="258"/>
      <c r="P4630" s="258"/>
      <c r="Q4630" s="258"/>
      <c r="R4630" s="258"/>
      <c r="S4630" s="258"/>
      <c r="T4630" s="25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60" t="s">
        <v>260</v>
      </c>
      <c r="AU4630" s="260" t="s">
        <v>93</v>
      </c>
      <c r="AV4630" s="13" t="s">
        <v>93</v>
      </c>
      <c r="AW4630" s="13" t="s">
        <v>40</v>
      </c>
      <c r="AX4630" s="13" t="s">
        <v>84</v>
      </c>
      <c r="AY4630" s="260" t="s">
        <v>251</v>
      </c>
    </row>
    <row r="4631" s="13" customFormat="1">
      <c r="A4631" s="13"/>
      <c r="B4631" s="249"/>
      <c r="C4631" s="250"/>
      <c r="D4631" s="251" t="s">
        <v>260</v>
      </c>
      <c r="E4631" s="252" t="s">
        <v>1</v>
      </c>
      <c r="F4631" s="253" t="s">
        <v>3699</v>
      </c>
      <c r="G4631" s="250"/>
      <c r="H4631" s="254">
        <v>7.3719999999999999</v>
      </c>
      <c r="I4631" s="255"/>
      <c r="J4631" s="250"/>
      <c r="K4631" s="250"/>
      <c r="L4631" s="256"/>
      <c r="M4631" s="257"/>
      <c r="N4631" s="258"/>
      <c r="O4631" s="258"/>
      <c r="P4631" s="258"/>
      <c r="Q4631" s="258"/>
      <c r="R4631" s="258"/>
      <c r="S4631" s="258"/>
      <c r="T4631" s="259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60" t="s">
        <v>260</v>
      </c>
      <c r="AU4631" s="260" t="s">
        <v>93</v>
      </c>
      <c r="AV4631" s="13" t="s">
        <v>93</v>
      </c>
      <c r="AW4631" s="13" t="s">
        <v>40</v>
      </c>
      <c r="AX4631" s="13" t="s">
        <v>84</v>
      </c>
      <c r="AY4631" s="260" t="s">
        <v>251</v>
      </c>
    </row>
    <row r="4632" s="13" customFormat="1">
      <c r="A4632" s="13"/>
      <c r="B4632" s="249"/>
      <c r="C4632" s="250"/>
      <c r="D4632" s="251" t="s">
        <v>260</v>
      </c>
      <c r="E4632" s="252" t="s">
        <v>1</v>
      </c>
      <c r="F4632" s="253" t="s">
        <v>3700</v>
      </c>
      <c r="G4632" s="250"/>
      <c r="H4632" s="254">
        <v>7.3719999999999999</v>
      </c>
      <c r="I4632" s="255"/>
      <c r="J4632" s="250"/>
      <c r="K4632" s="250"/>
      <c r="L4632" s="256"/>
      <c r="M4632" s="257"/>
      <c r="N4632" s="258"/>
      <c r="O4632" s="258"/>
      <c r="P4632" s="258"/>
      <c r="Q4632" s="258"/>
      <c r="R4632" s="258"/>
      <c r="S4632" s="258"/>
      <c r="T4632" s="25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60" t="s">
        <v>260</v>
      </c>
      <c r="AU4632" s="260" t="s">
        <v>93</v>
      </c>
      <c r="AV4632" s="13" t="s">
        <v>93</v>
      </c>
      <c r="AW4632" s="13" t="s">
        <v>40</v>
      </c>
      <c r="AX4632" s="13" t="s">
        <v>84</v>
      </c>
      <c r="AY4632" s="260" t="s">
        <v>251</v>
      </c>
    </row>
    <row r="4633" s="13" customFormat="1">
      <c r="A4633" s="13"/>
      <c r="B4633" s="249"/>
      <c r="C4633" s="250"/>
      <c r="D4633" s="251" t="s">
        <v>260</v>
      </c>
      <c r="E4633" s="252" t="s">
        <v>1</v>
      </c>
      <c r="F4633" s="253" t="s">
        <v>3701</v>
      </c>
      <c r="G4633" s="250"/>
      <c r="H4633" s="254">
        <v>7.3719999999999999</v>
      </c>
      <c r="I4633" s="255"/>
      <c r="J4633" s="250"/>
      <c r="K4633" s="250"/>
      <c r="L4633" s="256"/>
      <c r="M4633" s="257"/>
      <c r="N4633" s="258"/>
      <c r="O4633" s="258"/>
      <c r="P4633" s="258"/>
      <c r="Q4633" s="258"/>
      <c r="R4633" s="258"/>
      <c r="S4633" s="258"/>
      <c r="T4633" s="259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60" t="s">
        <v>260</v>
      </c>
      <c r="AU4633" s="260" t="s">
        <v>93</v>
      </c>
      <c r="AV4633" s="13" t="s">
        <v>93</v>
      </c>
      <c r="AW4633" s="13" t="s">
        <v>40</v>
      </c>
      <c r="AX4633" s="13" t="s">
        <v>84</v>
      </c>
      <c r="AY4633" s="260" t="s">
        <v>251</v>
      </c>
    </row>
    <row r="4634" s="13" customFormat="1">
      <c r="A4634" s="13"/>
      <c r="B4634" s="249"/>
      <c r="C4634" s="250"/>
      <c r="D4634" s="251" t="s">
        <v>260</v>
      </c>
      <c r="E4634" s="252" t="s">
        <v>1</v>
      </c>
      <c r="F4634" s="253" t="s">
        <v>3702</v>
      </c>
      <c r="G4634" s="250"/>
      <c r="H4634" s="254">
        <v>7.3719999999999999</v>
      </c>
      <c r="I4634" s="255"/>
      <c r="J4634" s="250"/>
      <c r="K4634" s="250"/>
      <c r="L4634" s="256"/>
      <c r="M4634" s="257"/>
      <c r="N4634" s="258"/>
      <c r="O4634" s="258"/>
      <c r="P4634" s="258"/>
      <c r="Q4634" s="258"/>
      <c r="R4634" s="258"/>
      <c r="S4634" s="258"/>
      <c r="T4634" s="25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60" t="s">
        <v>260</v>
      </c>
      <c r="AU4634" s="260" t="s">
        <v>93</v>
      </c>
      <c r="AV4634" s="13" t="s">
        <v>93</v>
      </c>
      <c r="AW4634" s="13" t="s">
        <v>40</v>
      </c>
      <c r="AX4634" s="13" t="s">
        <v>84</v>
      </c>
      <c r="AY4634" s="260" t="s">
        <v>251</v>
      </c>
    </row>
    <row r="4635" s="13" customFormat="1">
      <c r="A4635" s="13"/>
      <c r="B4635" s="249"/>
      <c r="C4635" s="250"/>
      <c r="D4635" s="251" t="s">
        <v>260</v>
      </c>
      <c r="E4635" s="252" t="s">
        <v>1</v>
      </c>
      <c r="F4635" s="253" t="s">
        <v>3703</v>
      </c>
      <c r="G4635" s="250"/>
      <c r="H4635" s="254">
        <v>7.3719999999999999</v>
      </c>
      <c r="I4635" s="255"/>
      <c r="J4635" s="250"/>
      <c r="K4635" s="250"/>
      <c r="L4635" s="256"/>
      <c r="M4635" s="257"/>
      <c r="N4635" s="258"/>
      <c r="O4635" s="258"/>
      <c r="P4635" s="258"/>
      <c r="Q4635" s="258"/>
      <c r="R4635" s="258"/>
      <c r="S4635" s="258"/>
      <c r="T4635" s="259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60" t="s">
        <v>260</v>
      </c>
      <c r="AU4635" s="260" t="s">
        <v>93</v>
      </c>
      <c r="AV4635" s="13" t="s">
        <v>93</v>
      </c>
      <c r="AW4635" s="13" t="s">
        <v>40</v>
      </c>
      <c r="AX4635" s="13" t="s">
        <v>84</v>
      </c>
      <c r="AY4635" s="260" t="s">
        <v>251</v>
      </c>
    </row>
    <row r="4636" s="13" customFormat="1">
      <c r="A4636" s="13"/>
      <c r="B4636" s="249"/>
      <c r="C4636" s="250"/>
      <c r="D4636" s="251" t="s">
        <v>260</v>
      </c>
      <c r="E4636" s="252" t="s">
        <v>1</v>
      </c>
      <c r="F4636" s="253" t="s">
        <v>3704</v>
      </c>
      <c r="G4636" s="250"/>
      <c r="H4636" s="254">
        <v>7.3719999999999999</v>
      </c>
      <c r="I4636" s="255"/>
      <c r="J4636" s="250"/>
      <c r="K4636" s="250"/>
      <c r="L4636" s="256"/>
      <c r="M4636" s="257"/>
      <c r="N4636" s="258"/>
      <c r="O4636" s="258"/>
      <c r="P4636" s="258"/>
      <c r="Q4636" s="258"/>
      <c r="R4636" s="258"/>
      <c r="S4636" s="258"/>
      <c r="T4636" s="25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60" t="s">
        <v>260</v>
      </c>
      <c r="AU4636" s="260" t="s">
        <v>93</v>
      </c>
      <c r="AV4636" s="13" t="s">
        <v>93</v>
      </c>
      <c r="AW4636" s="13" t="s">
        <v>40</v>
      </c>
      <c r="AX4636" s="13" t="s">
        <v>84</v>
      </c>
      <c r="AY4636" s="260" t="s">
        <v>251</v>
      </c>
    </row>
    <row r="4637" s="13" customFormat="1">
      <c r="A4637" s="13"/>
      <c r="B4637" s="249"/>
      <c r="C4637" s="250"/>
      <c r="D4637" s="251" t="s">
        <v>260</v>
      </c>
      <c r="E4637" s="252" t="s">
        <v>1</v>
      </c>
      <c r="F4637" s="253" t="s">
        <v>3705</v>
      </c>
      <c r="G4637" s="250"/>
      <c r="H4637" s="254">
        <v>7.3719999999999999</v>
      </c>
      <c r="I4637" s="255"/>
      <c r="J4637" s="250"/>
      <c r="K4637" s="250"/>
      <c r="L4637" s="256"/>
      <c r="M4637" s="257"/>
      <c r="N4637" s="258"/>
      <c r="O4637" s="258"/>
      <c r="P4637" s="258"/>
      <c r="Q4637" s="258"/>
      <c r="R4637" s="258"/>
      <c r="S4637" s="258"/>
      <c r="T4637" s="259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60" t="s">
        <v>260</v>
      </c>
      <c r="AU4637" s="260" t="s">
        <v>93</v>
      </c>
      <c r="AV4637" s="13" t="s">
        <v>93</v>
      </c>
      <c r="AW4637" s="13" t="s">
        <v>40</v>
      </c>
      <c r="AX4637" s="13" t="s">
        <v>84</v>
      </c>
      <c r="AY4637" s="260" t="s">
        <v>251</v>
      </c>
    </row>
    <row r="4638" s="13" customFormat="1">
      <c r="A4638" s="13"/>
      <c r="B4638" s="249"/>
      <c r="C4638" s="250"/>
      <c r="D4638" s="251" t="s">
        <v>260</v>
      </c>
      <c r="E4638" s="252" t="s">
        <v>1</v>
      </c>
      <c r="F4638" s="253" t="s">
        <v>3706</v>
      </c>
      <c r="G4638" s="250"/>
      <c r="H4638" s="254">
        <v>7.3719999999999999</v>
      </c>
      <c r="I4638" s="255"/>
      <c r="J4638" s="250"/>
      <c r="K4638" s="250"/>
      <c r="L4638" s="256"/>
      <c r="M4638" s="257"/>
      <c r="N4638" s="258"/>
      <c r="O4638" s="258"/>
      <c r="P4638" s="258"/>
      <c r="Q4638" s="258"/>
      <c r="R4638" s="258"/>
      <c r="S4638" s="258"/>
      <c r="T4638" s="25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60" t="s">
        <v>260</v>
      </c>
      <c r="AU4638" s="260" t="s">
        <v>93</v>
      </c>
      <c r="AV4638" s="13" t="s">
        <v>93</v>
      </c>
      <c r="AW4638" s="13" t="s">
        <v>40</v>
      </c>
      <c r="AX4638" s="13" t="s">
        <v>84</v>
      </c>
      <c r="AY4638" s="260" t="s">
        <v>251</v>
      </c>
    </row>
    <row r="4639" s="13" customFormat="1">
      <c r="A4639" s="13"/>
      <c r="B4639" s="249"/>
      <c r="C4639" s="250"/>
      <c r="D4639" s="251" t="s">
        <v>260</v>
      </c>
      <c r="E4639" s="252" t="s">
        <v>1</v>
      </c>
      <c r="F4639" s="253" t="s">
        <v>3707</v>
      </c>
      <c r="G4639" s="250"/>
      <c r="H4639" s="254">
        <v>7.3719999999999999</v>
      </c>
      <c r="I4639" s="255"/>
      <c r="J4639" s="250"/>
      <c r="K4639" s="250"/>
      <c r="L4639" s="256"/>
      <c r="M4639" s="257"/>
      <c r="N4639" s="258"/>
      <c r="O4639" s="258"/>
      <c r="P4639" s="258"/>
      <c r="Q4639" s="258"/>
      <c r="R4639" s="258"/>
      <c r="S4639" s="258"/>
      <c r="T4639" s="25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60" t="s">
        <v>260</v>
      </c>
      <c r="AU4639" s="260" t="s">
        <v>93</v>
      </c>
      <c r="AV4639" s="13" t="s">
        <v>93</v>
      </c>
      <c r="AW4639" s="13" t="s">
        <v>40</v>
      </c>
      <c r="AX4639" s="13" t="s">
        <v>84</v>
      </c>
      <c r="AY4639" s="260" t="s">
        <v>251</v>
      </c>
    </row>
    <row r="4640" s="13" customFormat="1">
      <c r="A4640" s="13"/>
      <c r="B4640" s="249"/>
      <c r="C4640" s="250"/>
      <c r="D4640" s="251" t="s">
        <v>260</v>
      </c>
      <c r="E4640" s="252" t="s">
        <v>1</v>
      </c>
      <c r="F4640" s="253" t="s">
        <v>3708</v>
      </c>
      <c r="G4640" s="250"/>
      <c r="H4640" s="254">
        <v>7.3719999999999999</v>
      </c>
      <c r="I4640" s="255"/>
      <c r="J4640" s="250"/>
      <c r="K4640" s="250"/>
      <c r="L4640" s="256"/>
      <c r="M4640" s="257"/>
      <c r="N4640" s="258"/>
      <c r="O4640" s="258"/>
      <c r="P4640" s="258"/>
      <c r="Q4640" s="258"/>
      <c r="R4640" s="258"/>
      <c r="S4640" s="258"/>
      <c r="T4640" s="25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60" t="s">
        <v>260</v>
      </c>
      <c r="AU4640" s="260" t="s">
        <v>93</v>
      </c>
      <c r="AV4640" s="13" t="s">
        <v>93</v>
      </c>
      <c r="AW4640" s="13" t="s">
        <v>40</v>
      </c>
      <c r="AX4640" s="13" t="s">
        <v>84</v>
      </c>
      <c r="AY4640" s="260" t="s">
        <v>251</v>
      </c>
    </row>
    <row r="4641" s="13" customFormat="1">
      <c r="A4641" s="13"/>
      <c r="B4641" s="249"/>
      <c r="C4641" s="250"/>
      <c r="D4641" s="251" t="s">
        <v>260</v>
      </c>
      <c r="E4641" s="252" t="s">
        <v>1</v>
      </c>
      <c r="F4641" s="253" t="s">
        <v>3709</v>
      </c>
      <c r="G4641" s="250"/>
      <c r="H4641" s="254">
        <v>9.2420000000000009</v>
      </c>
      <c r="I4641" s="255"/>
      <c r="J4641" s="250"/>
      <c r="K4641" s="250"/>
      <c r="L4641" s="256"/>
      <c r="M4641" s="257"/>
      <c r="N4641" s="258"/>
      <c r="O4641" s="258"/>
      <c r="P4641" s="258"/>
      <c r="Q4641" s="258"/>
      <c r="R4641" s="258"/>
      <c r="S4641" s="258"/>
      <c r="T4641" s="25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60" t="s">
        <v>260</v>
      </c>
      <c r="AU4641" s="260" t="s">
        <v>93</v>
      </c>
      <c r="AV4641" s="13" t="s">
        <v>93</v>
      </c>
      <c r="AW4641" s="13" t="s">
        <v>40</v>
      </c>
      <c r="AX4641" s="13" t="s">
        <v>84</v>
      </c>
      <c r="AY4641" s="260" t="s">
        <v>251</v>
      </c>
    </row>
    <row r="4642" s="13" customFormat="1">
      <c r="A4642" s="13"/>
      <c r="B4642" s="249"/>
      <c r="C4642" s="250"/>
      <c r="D4642" s="251" t="s">
        <v>260</v>
      </c>
      <c r="E4642" s="252" t="s">
        <v>1</v>
      </c>
      <c r="F4642" s="253" t="s">
        <v>3710</v>
      </c>
      <c r="G4642" s="250"/>
      <c r="H4642" s="254">
        <v>7.3719999999999999</v>
      </c>
      <c r="I4642" s="255"/>
      <c r="J4642" s="250"/>
      <c r="K4642" s="250"/>
      <c r="L4642" s="256"/>
      <c r="M4642" s="257"/>
      <c r="N4642" s="258"/>
      <c r="O4642" s="258"/>
      <c r="P4642" s="258"/>
      <c r="Q4642" s="258"/>
      <c r="R4642" s="258"/>
      <c r="S4642" s="258"/>
      <c r="T4642" s="259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60" t="s">
        <v>260</v>
      </c>
      <c r="AU4642" s="260" t="s">
        <v>93</v>
      </c>
      <c r="AV4642" s="13" t="s">
        <v>93</v>
      </c>
      <c r="AW4642" s="13" t="s">
        <v>40</v>
      </c>
      <c r="AX4642" s="13" t="s">
        <v>84</v>
      </c>
      <c r="AY4642" s="260" t="s">
        <v>251</v>
      </c>
    </row>
    <row r="4643" s="13" customFormat="1">
      <c r="A4643" s="13"/>
      <c r="B4643" s="249"/>
      <c r="C4643" s="250"/>
      <c r="D4643" s="251" t="s">
        <v>260</v>
      </c>
      <c r="E4643" s="252" t="s">
        <v>1</v>
      </c>
      <c r="F4643" s="253" t="s">
        <v>3711</v>
      </c>
      <c r="G4643" s="250"/>
      <c r="H4643" s="254">
        <v>7.3719999999999999</v>
      </c>
      <c r="I4643" s="255"/>
      <c r="J4643" s="250"/>
      <c r="K4643" s="250"/>
      <c r="L4643" s="256"/>
      <c r="M4643" s="257"/>
      <c r="N4643" s="258"/>
      <c r="O4643" s="258"/>
      <c r="P4643" s="258"/>
      <c r="Q4643" s="258"/>
      <c r="R4643" s="258"/>
      <c r="S4643" s="258"/>
      <c r="T4643" s="25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60" t="s">
        <v>260</v>
      </c>
      <c r="AU4643" s="260" t="s">
        <v>93</v>
      </c>
      <c r="AV4643" s="13" t="s">
        <v>93</v>
      </c>
      <c r="AW4643" s="13" t="s">
        <v>40</v>
      </c>
      <c r="AX4643" s="13" t="s">
        <v>84</v>
      </c>
      <c r="AY4643" s="260" t="s">
        <v>251</v>
      </c>
    </row>
    <row r="4644" s="13" customFormat="1">
      <c r="A4644" s="13"/>
      <c r="B4644" s="249"/>
      <c r="C4644" s="250"/>
      <c r="D4644" s="251" t="s">
        <v>260</v>
      </c>
      <c r="E4644" s="252" t="s">
        <v>1</v>
      </c>
      <c r="F4644" s="253" t="s">
        <v>3712</v>
      </c>
      <c r="G4644" s="250"/>
      <c r="H4644" s="254">
        <v>7.3719999999999999</v>
      </c>
      <c r="I4644" s="255"/>
      <c r="J4644" s="250"/>
      <c r="K4644" s="250"/>
      <c r="L4644" s="256"/>
      <c r="M4644" s="257"/>
      <c r="N4644" s="258"/>
      <c r="O4644" s="258"/>
      <c r="P4644" s="258"/>
      <c r="Q4644" s="258"/>
      <c r="R4644" s="258"/>
      <c r="S4644" s="258"/>
      <c r="T4644" s="259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60" t="s">
        <v>260</v>
      </c>
      <c r="AU4644" s="260" t="s">
        <v>93</v>
      </c>
      <c r="AV4644" s="13" t="s">
        <v>93</v>
      </c>
      <c r="AW4644" s="13" t="s">
        <v>40</v>
      </c>
      <c r="AX4644" s="13" t="s">
        <v>84</v>
      </c>
      <c r="AY4644" s="260" t="s">
        <v>251</v>
      </c>
    </row>
    <row r="4645" s="13" customFormat="1">
      <c r="A4645" s="13"/>
      <c r="B4645" s="249"/>
      <c r="C4645" s="250"/>
      <c r="D4645" s="251" t="s">
        <v>260</v>
      </c>
      <c r="E4645" s="252" t="s">
        <v>1</v>
      </c>
      <c r="F4645" s="253" t="s">
        <v>3713</v>
      </c>
      <c r="G4645" s="250"/>
      <c r="H4645" s="254">
        <v>7.3719999999999999</v>
      </c>
      <c r="I4645" s="255"/>
      <c r="J4645" s="250"/>
      <c r="K4645" s="250"/>
      <c r="L4645" s="256"/>
      <c r="M4645" s="257"/>
      <c r="N4645" s="258"/>
      <c r="O4645" s="258"/>
      <c r="P4645" s="258"/>
      <c r="Q4645" s="258"/>
      <c r="R4645" s="258"/>
      <c r="S4645" s="258"/>
      <c r="T4645" s="259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60" t="s">
        <v>260</v>
      </c>
      <c r="AU4645" s="260" t="s">
        <v>93</v>
      </c>
      <c r="AV4645" s="13" t="s">
        <v>93</v>
      </c>
      <c r="AW4645" s="13" t="s">
        <v>40</v>
      </c>
      <c r="AX4645" s="13" t="s">
        <v>84</v>
      </c>
      <c r="AY4645" s="260" t="s">
        <v>251</v>
      </c>
    </row>
    <row r="4646" s="13" customFormat="1">
      <c r="A4646" s="13"/>
      <c r="B4646" s="249"/>
      <c r="C4646" s="250"/>
      <c r="D4646" s="251" t="s">
        <v>260</v>
      </c>
      <c r="E4646" s="252" t="s">
        <v>1</v>
      </c>
      <c r="F4646" s="253" t="s">
        <v>3714</v>
      </c>
      <c r="G4646" s="250"/>
      <c r="H4646" s="254">
        <v>7.3719999999999999</v>
      </c>
      <c r="I4646" s="255"/>
      <c r="J4646" s="250"/>
      <c r="K4646" s="250"/>
      <c r="L4646" s="256"/>
      <c r="M4646" s="257"/>
      <c r="N4646" s="258"/>
      <c r="O4646" s="258"/>
      <c r="P4646" s="258"/>
      <c r="Q4646" s="258"/>
      <c r="R4646" s="258"/>
      <c r="S4646" s="258"/>
      <c r="T4646" s="25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60" t="s">
        <v>260</v>
      </c>
      <c r="AU4646" s="260" t="s">
        <v>93</v>
      </c>
      <c r="AV4646" s="13" t="s">
        <v>93</v>
      </c>
      <c r="AW4646" s="13" t="s">
        <v>40</v>
      </c>
      <c r="AX4646" s="13" t="s">
        <v>84</v>
      </c>
      <c r="AY4646" s="260" t="s">
        <v>251</v>
      </c>
    </row>
    <row r="4647" s="13" customFormat="1">
      <c r="A4647" s="13"/>
      <c r="B4647" s="249"/>
      <c r="C4647" s="250"/>
      <c r="D4647" s="251" t="s">
        <v>260</v>
      </c>
      <c r="E4647" s="252" t="s">
        <v>1</v>
      </c>
      <c r="F4647" s="253" t="s">
        <v>3715</v>
      </c>
      <c r="G4647" s="250"/>
      <c r="H4647" s="254">
        <v>7.3719999999999999</v>
      </c>
      <c r="I4647" s="255"/>
      <c r="J4647" s="250"/>
      <c r="K4647" s="250"/>
      <c r="L4647" s="256"/>
      <c r="M4647" s="257"/>
      <c r="N4647" s="258"/>
      <c r="O4647" s="258"/>
      <c r="P4647" s="258"/>
      <c r="Q4647" s="258"/>
      <c r="R4647" s="258"/>
      <c r="S4647" s="258"/>
      <c r="T4647" s="25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60" t="s">
        <v>260</v>
      </c>
      <c r="AU4647" s="260" t="s">
        <v>93</v>
      </c>
      <c r="AV4647" s="13" t="s">
        <v>93</v>
      </c>
      <c r="AW4647" s="13" t="s">
        <v>40</v>
      </c>
      <c r="AX4647" s="13" t="s">
        <v>84</v>
      </c>
      <c r="AY4647" s="260" t="s">
        <v>251</v>
      </c>
    </row>
    <row r="4648" s="13" customFormat="1">
      <c r="A4648" s="13"/>
      <c r="B4648" s="249"/>
      <c r="C4648" s="250"/>
      <c r="D4648" s="251" t="s">
        <v>260</v>
      </c>
      <c r="E4648" s="252" t="s">
        <v>1</v>
      </c>
      <c r="F4648" s="253" t="s">
        <v>3716</v>
      </c>
      <c r="G4648" s="250"/>
      <c r="H4648" s="254">
        <v>7.3719999999999999</v>
      </c>
      <c r="I4648" s="255"/>
      <c r="J4648" s="250"/>
      <c r="K4648" s="250"/>
      <c r="L4648" s="256"/>
      <c r="M4648" s="257"/>
      <c r="N4648" s="258"/>
      <c r="O4648" s="258"/>
      <c r="P4648" s="258"/>
      <c r="Q4648" s="258"/>
      <c r="R4648" s="258"/>
      <c r="S4648" s="258"/>
      <c r="T4648" s="25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60" t="s">
        <v>260</v>
      </c>
      <c r="AU4648" s="260" t="s">
        <v>93</v>
      </c>
      <c r="AV4648" s="13" t="s">
        <v>93</v>
      </c>
      <c r="AW4648" s="13" t="s">
        <v>40</v>
      </c>
      <c r="AX4648" s="13" t="s">
        <v>84</v>
      </c>
      <c r="AY4648" s="260" t="s">
        <v>251</v>
      </c>
    </row>
    <row r="4649" s="13" customFormat="1">
      <c r="A4649" s="13"/>
      <c r="B4649" s="249"/>
      <c r="C4649" s="250"/>
      <c r="D4649" s="251" t="s">
        <v>260</v>
      </c>
      <c r="E4649" s="252" t="s">
        <v>1</v>
      </c>
      <c r="F4649" s="253" t="s">
        <v>3717</v>
      </c>
      <c r="G4649" s="250"/>
      <c r="H4649" s="254">
        <v>7.3719999999999999</v>
      </c>
      <c r="I4649" s="255"/>
      <c r="J4649" s="250"/>
      <c r="K4649" s="250"/>
      <c r="L4649" s="256"/>
      <c r="M4649" s="257"/>
      <c r="N4649" s="258"/>
      <c r="O4649" s="258"/>
      <c r="P4649" s="258"/>
      <c r="Q4649" s="258"/>
      <c r="R4649" s="258"/>
      <c r="S4649" s="258"/>
      <c r="T4649" s="25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60" t="s">
        <v>260</v>
      </c>
      <c r="AU4649" s="260" t="s">
        <v>93</v>
      </c>
      <c r="AV4649" s="13" t="s">
        <v>93</v>
      </c>
      <c r="AW4649" s="13" t="s">
        <v>40</v>
      </c>
      <c r="AX4649" s="13" t="s">
        <v>84</v>
      </c>
      <c r="AY4649" s="260" t="s">
        <v>251</v>
      </c>
    </row>
    <row r="4650" s="16" customFormat="1">
      <c r="A4650" s="16"/>
      <c r="B4650" s="283"/>
      <c r="C4650" s="284"/>
      <c r="D4650" s="251" t="s">
        <v>260</v>
      </c>
      <c r="E4650" s="285" t="s">
        <v>1</v>
      </c>
      <c r="F4650" s="286" t="s">
        <v>329</v>
      </c>
      <c r="G4650" s="284"/>
      <c r="H4650" s="287">
        <v>149.31</v>
      </c>
      <c r="I4650" s="288"/>
      <c r="J4650" s="284"/>
      <c r="K4650" s="284"/>
      <c r="L4650" s="289"/>
      <c r="M4650" s="290"/>
      <c r="N4650" s="291"/>
      <c r="O4650" s="291"/>
      <c r="P4650" s="291"/>
      <c r="Q4650" s="291"/>
      <c r="R4650" s="291"/>
      <c r="S4650" s="291"/>
      <c r="T4650" s="292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T4650" s="293" t="s">
        <v>260</v>
      </c>
      <c r="AU4650" s="293" t="s">
        <v>93</v>
      </c>
      <c r="AV4650" s="16" t="s">
        <v>273</v>
      </c>
      <c r="AW4650" s="16" t="s">
        <v>40</v>
      </c>
      <c r="AX4650" s="16" t="s">
        <v>84</v>
      </c>
      <c r="AY4650" s="293" t="s">
        <v>251</v>
      </c>
    </row>
    <row r="4651" s="15" customFormat="1">
      <c r="A4651" s="15"/>
      <c r="B4651" s="272"/>
      <c r="C4651" s="273"/>
      <c r="D4651" s="251" t="s">
        <v>260</v>
      </c>
      <c r="E4651" s="274" t="s">
        <v>1</v>
      </c>
      <c r="F4651" s="275" t="s">
        <v>3470</v>
      </c>
      <c r="G4651" s="273"/>
      <c r="H4651" s="274" t="s">
        <v>1</v>
      </c>
      <c r="I4651" s="276"/>
      <c r="J4651" s="273"/>
      <c r="K4651" s="273"/>
      <c r="L4651" s="277"/>
      <c r="M4651" s="278"/>
      <c r="N4651" s="279"/>
      <c r="O4651" s="279"/>
      <c r="P4651" s="279"/>
      <c r="Q4651" s="279"/>
      <c r="R4651" s="279"/>
      <c r="S4651" s="279"/>
      <c r="T4651" s="280"/>
      <c r="U4651" s="15"/>
      <c r="V4651" s="15"/>
      <c r="W4651" s="15"/>
      <c r="X4651" s="15"/>
      <c r="Y4651" s="15"/>
      <c r="Z4651" s="15"/>
      <c r="AA4651" s="15"/>
      <c r="AB4651" s="15"/>
      <c r="AC4651" s="15"/>
      <c r="AD4651" s="15"/>
      <c r="AE4651" s="15"/>
      <c r="AT4651" s="281" t="s">
        <v>260</v>
      </c>
      <c r="AU4651" s="281" t="s">
        <v>93</v>
      </c>
      <c r="AV4651" s="15" t="s">
        <v>91</v>
      </c>
      <c r="AW4651" s="15" t="s">
        <v>40</v>
      </c>
      <c r="AX4651" s="15" t="s">
        <v>84</v>
      </c>
      <c r="AY4651" s="281" t="s">
        <v>251</v>
      </c>
    </row>
    <row r="4652" s="13" customFormat="1">
      <c r="A4652" s="13"/>
      <c r="B4652" s="249"/>
      <c r="C4652" s="250"/>
      <c r="D4652" s="251" t="s">
        <v>260</v>
      </c>
      <c r="E4652" s="252" t="s">
        <v>1</v>
      </c>
      <c r="F4652" s="253" t="s">
        <v>3554</v>
      </c>
      <c r="G4652" s="250"/>
      <c r="H4652" s="254">
        <v>9.1999999999999993</v>
      </c>
      <c r="I4652" s="255"/>
      <c r="J4652" s="250"/>
      <c r="K4652" s="250"/>
      <c r="L4652" s="256"/>
      <c r="M4652" s="257"/>
      <c r="N4652" s="258"/>
      <c r="O4652" s="258"/>
      <c r="P4652" s="258"/>
      <c r="Q4652" s="258"/>
      <c r="R4652" s="258"/>
      <c r="S4652" s="258"/>
      <c r="T4652" s="25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60" t="s">
        <v>260</v>
      </c>
      <c r="AU4652" s="260" t="s">
        <v>93</v>
      </c>
      <c r="AV4652" s="13" t="s">
        <v>93</v>
      </c>
      <c r="AW4652" s="13" t="s">
        <v>40</v>
      </c>
      <c r="AX4652" s="13" t="s">
        <v>84</v>
      </c>
      <c r="AY4652" s="260" t="s">
        <v>251</v>
      </c>
    </row>
    <row r="4653" s="13" customFormat="1">
      <c r="A4653" s="13"/>
      <c r="B4653" s="249"/>
      <c r="C4653" s="250"/>
      <c r="D4653" s="251" t="s">
        <v>260</v>
      </c>
      <c r="E4653" s="252" t="s">
        <v>1</v>
      </c>
      <c r="F4653" s="253" t="s">
        <v>3555</v>
      </c>
      <c r="G4653" s="250"/>
      <c r="H4653" s="254">
        <v>9.3699999999999992</v>
      </c>
      <c r="I4653" s="255"/>
      <c r="J4653" s="250"/>
      <c r="K4653" s="250"/>
      <c r="L4653" s="256"/>
      <c r="M4653" s="257"/>
      <c r="N4653" s="258"/>
      <c r="O4653" s="258"/>
      <c r="P4653" s="258"/>
      <c r="Q4653" s="258"/>
      <c r="R4653" s="258"/>
      <c r="S4653" s="258"/>
      <c r="T4653" s="25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60" t="s">
        <v>260</v>
      </c>
      <c r="AU4653" s="260" t="s">
        <v>93</v>
      </c>
      <c r="AV4653" s="13" t="s">
        <v>93</v>
      </c>
      <c r="AW4653" s="13" t="s">
        <v>40</v>
      </c>
      <c r="AX4653" s="13" t="s">
        <v>84</v>
      </c>
      <c r="AY4653" s="260" t="s">
        <v>251</v>
      </c>
    </row>
    <row r="4654" s="13" customFormat="1">
      <c r="A4654" s="13"/>
      <c r="B4654" s="249"/>
      <c r="C4654" s="250"/>
      <c r="D4654" s="251" t="s">
        <v>260</v>
      </c>
      <c r="E4654" s="252" t="s">
        <v>1</v>
      </c>
      <c r="F4654" s="253" t="s">
        <v>3556</v>
      </c>
      <c r="G4654" s="250"/>
      <c r="H4654" s="254">
        <v>9.2699999999999996</v>
      </c>
      <c r="I4654" s="255"/>
      <c r="J4654" s="250"/>
      <c r="K4654" s="250"/>
      <c r="L4654" s="256"/>
      <c r="M4654" s="257"/>
      <c r="N4654" s="258"/>
      <c r="O4654" s="258"/>
      <c r="P4654" s="258"/>
      <c r="Q4654" s="258"/>
      <c r="R4654" s="258"/>
      <c r="S4654" s="258"/>
      <c r="T4654" s="25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60" t="s">
        <v>260</v>
      </c>
      <c r="AU4654" s="260" t="s">
        <v>93</v>
      </c>
      <c r="AV4654" s="13" t="s">
        <v>93</v>
      </c>
      <c r="AW4654" s="13" t="s">
        <v>40</v>
      </c>
      <c r="AX4654" s="13" t="s">
        <v>84</v>
      </c>
      <c r="AY4654" s="260" t="s">
        <v>251</v>
      </c>
    </row>
    <row r="4655" s="13" customFormat="1">
      <c r="A4655" s="13"/>
      <c r="B4655" s="249"/>
      <c r="C4655" s="250"/>
      <c r="D4655" s="251" t="s">
        <v>260</v>
      </c>
      <c r="E4655" s="252" t="s">
        <v>1</v>
      </c>
      <c r="F4655" s="253" t="s">
        <v>3557</v>
      </c>
      <c r="G4655" s="250"/>
      <c r="H4655" s="254">
        <v>9.2699999999999996</v>
      </c>
      <c r="I4655" s="255"/>
      <c r="J4655" s="250"/>
      <c r="K4655" s="250"/>
      <c r="L4655" s="256"/>
      <c r="M4655" s="257"/>
      <c r="N4655" s="258"/>
      <c r="O4655" s="258"/>
      <c r="P4655" s="258"/>
      <c r="Q4655" s="258"/>
      <c r="R4655" s="258"/>
      <c r="S4655" s="258"/>
      <c r="T4655" s="259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60" t="s">
        <v>260</v>
      </c>
      <c r="AU4655" s="260" t="s">
        <v>93</v>
      </c>
      <c r="AV4655" s="13" t="s">
        <v>93</v>
      </c>
      <c r="AW4655" s="13" t="s">
        <v>40</v>
      </c>
      <c r="AX4655" s="13" t="s">
        <v>84</v>
      </c>
      <c r="AY4655" s="260" t="s">
        <v>251</v>
      </c>
    </row>
    <row r="4656" s="13" customFormat="1">
      <c r="A4656" s="13"/>
      <c r="B4656" s="249"/>
      <c r="C4656" s="250"/>
      <c r="D4656" s="251" t="s">
        <v>260</v>
      </c>
      <c r="E4656" s="252" t="s">
        <v>1</v>
      </c>
      <c r="F4656" s="253" t="s">
        <v>3558</v>
      </c>
      <c r="G4656" s="250"/>
      <c r="H4656" s="254">
        <v>9.2699999999999996</v>
      </c>
      <c r="I4656" s="255"/>
      <c r="J4656" s="250"/>
      <c r="K4656" s="250"/>
      <c r="L4656" s="256"/>
      <c r="M4656" s="257"/>
      <c r="N4656" s="258"/>
      <c r="O4656" s="258"/>
      <c r="P4656" s="258"/>
      <c r="Q4656" s="258"/>
      <c r="R4656" s="258"/>
      <c r="S4656" s="258"/>
      <c r="T4656" s="25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60" t="s">
        <v>260</v>
      </c>
      <c r="AU4656" s="260" t="s">
        <v>93</v>
      </c>
      <c r="AV4656" s="13" t="s">
        <v>93</v>
      </c>
      <c r="AW4656" s="13" t="s">
        <v>40</v>
      </c>
      <c r="AX4656" s="13" t="s">
        <v>84</v>
      </c>
      <c r="AY4656" s="260" t="s">
        <v>251</v>
      </c>
    </row>
    <row r="4657" s="13" customFormat="1">
      <c r="A4657" s="13"/>
      <c r="B4657" s="249"/>
      <c r="C4657" s="250"/>
      <c r="D4657" s="251" t="s">
        <v>260</v>
      </c>
      <c r="E4657" s="252" t="s">
        <v>1</v>
      </c>
      <c r="F4657" s="253" t="s">
        <v>3559</v>
      </c>
      <c r="G4657" s="250"/>
      <c r="H4657" s="254">
        <v>7.3899999999999997</v>
      </c>
      <c r="I4657" s="255"/>
      <c r="J4657" s="250"/>
      <c r="K4657" s="250"/>
      <c r="L4657" s="256"/>
      <c r="M4657" s="257"/>
      <c r="N4657" s="258"/>
      <c r="O4657" s="258"/>
      <c r="P4657" s="258"/>
      <c r="Q4657" s="258"/>
      <c r="R4657" s="258"/>
      <c r="S4657" s="258"/>
      <c r="T4657" s="259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60" t="s">
        <v>260</v>
      </c>
      <c r="AU4657" s="260" t="s">
        <v>93</v>
      </c>
      <c r="AV4657" s="13" t="s">
        <v>93</v>
      </c>
      <c r="AW4657" s="13" t="s">
        <v>40</v>
      </c>
      <c r="AX4657" s="13" t="s">
        <v>84</v>
      </c>
      <c r="AY4657" s="260" t="s">
        <v>251</v>
      </c>
    </row>
    <row r="4658" s="16" customFormat="1">
      <c r="A4658" s="16"/>
      <c r="B4658" s="283"/>
      <c r="C4658" s="284"/>
      <c r="D4658" s="251" t="s">
        <v>260</v>
      </c>
      <c r="E4658" s="285" t="s">
        <v>1</v>
      </c>
      <c r="F4658" s="286" t="s">
        <v>329</v>
      </c>
      <c r="G4658" s="284"/>
      <c r="H4658" s="287">
        <v>53.770000000000003</v>
      </c>
      <c r="I4658" s="288"/>
      <c r="J4658" s="284"/>
      <c r="K4658" s="284"/>
      <c r="L4658" s="289"/>
      <c r="M4658" s="290"/>
      <c r="N4658" s="291"/>
      <c r="O4658" s="291"/>
      <c r="P4658" s="291"/>
      <c r="Q4658" s="291"/>
      <c r="R4658" s="291"/>
      <c r="S4658" s="291"/>
      <c r="T4658" s="292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T4658" s="293" t="s">
        <v>260</v>
      </c>
      <c r="AU4658" s="293" t="s">
        <v>93</v>
      </c>
      <c r="AV4658" s="16" t="s">
        <v>273</v>
      </c>
      <c r="AW4658" s="16" t="s">
        <v>40</v>
      </c>
      <c r="AX4658" s="16" t="s">
        <v>84</v>
      </c>
      <c r="AY4658" s="293" t="s">
        <v>251</v>
      </c>
    </row>
    <row r="4659" s="15" customFormat="1">
      <c r="A4659" s="15"/>
      <c r="B4659" s="272"/>
      <c r="C4659" s="273"/>
      <c r="D4659" s="251" t="s">
        <v>260</v>
      </c>
      <c r="E4659" s="274" t="s">
        <v>1</v>
      </c>
      <c r="F4659" s="275" t="s">
        <v>1701</v>
      </c>
      <c r="G4659" s="273"/>
      <c r="H4659" s="274" t="s">
        <v>1</v>
      </c>
      <c r="I4659" s="276"/>
      <c r="J4659" s="273"/>
      <c r="K4659" s="273"/>
      <c r="L4659" s="277"/>
      <c r="M4659" s="278"/>
      <c r="N4659" s="279"/>
      <c r="O4659" s="279"/>
      <c r="P4659" s="279"/>
      <c r="Q4659" s="279"/>
      <c r="R4659" s="279"/>
      <c r="S4659" s="279"/>
      <c r="T4659" s="280"/>
      <c r="U4659" s="15"/>
      <c r="V4659" s="15"/>
      <c r="W4659" s="15"/>
      <c r="X4659" s="15"/>
      <c r="Y4659" s="15"/>
      <c r="Z4659" s="15"/>
      <c r="AA4659" s="15"/>
      <c r="AB4659" s="15"/>
      <c r="AC4659" s="15"/>
      <c r="AD4659" s="15"/>
      <c r="AE4659" s="15"/>
      <c r="AT4659" s="281" t="s">
        <v>260</v>
      </c>
      <c r="AU4659" s="281" t="s">
        <v>93</v>
      </c>
      <c r="AV4659" s="15" t="s">
        <v>91</v>
      </c>
      <c r="AW4659" s="15" t="s">
        <v>40</v>
      </c>
      <c r="AX4659" s="15" t="s">
        <v>84</v>
      </c>
      <c r="AY4659" s="281" t="s">
        <v>251</v>
      </c>
    </row>
    <row r="4660" s="13" customFormat="1">
      <c r="A4660" s="13"/>
      <c r="B4660" s="249"/>
      <c r="C4660" s="250"/>
      <c r="D4660" s="251" t="s">
        <v>260</v>
      </c>
      <c r="E4660" s="252" t="s">
        <v>1</v>
      </c>
      <c r="F4660" s="253" t="s">
        <v>3539</v>
      </c>
      <c r="G4660" s="250"/>
      <c r="H4660" s="254">
        <v>4.8369999999999997</v>
      </c>
      <c r="I4660" s="255"/>
      <c r="J4660" s="250"/>
      <c r="K4660" s="250"/>
      <c r="L4660" s="256"/>
      <c r="M4660" s="257"/>
      <c r="N4660" s="258"/>
      <c r="O4660" s="258"/>
      <c r="P4660" s="258"/>
      <c r="Q4660" s="258"/>
      <c r="R4660" s="258"/>
      <c r="S4660" s="258"/>
      <c r="T4660" s="259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60" t="s">
        <v>260</v>
      </c>
      <c r="AU4660" s="260" t="s">
        <v>93</v>
      </c>
      <c r="AV4660" s="13" t="s">
        <v>93</v>
      </c>
      <c r="AW4660" s="13" t="s">
        <v>40</v>
      </c>
      <c r="AX4660" s="13" t="s">
        <v>84</v>
      </c>
      <c r="AY4660" s="260" t="s">
        <v>251</v>
      </c>
    </row>
    <row r="4661" s="13" customFormat="1">
      <c r="A4661" s="13"/>
      <c r="B4661" s="249"/>
      <c r="C4661" s="250"/>
      <c r="D4661" s="251" t="s">
        <v>260</v>
      </c>
      <c r="E4661" s="252" t="s">
        <v>1</v>
      </c>
      <c r="F4661" s="253" t="s">
        <v>3540</v>
      </c>
      <c r="G4661" s="250"/>
      <c r="H4661" s="254">
        <v>4.1050000000000004</v>
      </c>
      <c r="I4661" s="255"/>
      <c r="J4661" s="250"/>
      <c r="K4661" s="250"/>
      <c r="L4661" s="256"/>
      <c r="M4661" s="257"/>
      <c r="N4661" s="258"/>
      <c r="O4661" s="258"/>
      <c r="P4661" s="258"/>
      <c r="Q4661" s="258"/>
      <c r="R4661" s="258"/>
      <c r="S4661" s="258"/>
      <c r="T4661" s="25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60" t="s">
        <v>260</v>
      </c>
      <c r="AU4661" s="260" t="s">
        <v>93</v>
      </c>
      <c r="AV4661" s="13" t="s">
        <v>93</v>
      </c>
      <c r="AW4661" s="13" t="s">
        <v>40</v>
      </c>
      <c r="AX4661" s="13" t="s">
        <v>84</v>
      </c>
      <c r="AY4661" s="260" t="s">
        <v>251</v>
      </c>
    </row>
    <row r="4662" s="13" customFormat="1">
      <c r="A4662" s="13"/>
      <c r="B4662" s="249"/>
      <c r="C4662" s="250"/>
      <c r="D4662" s="251" t="s">
        <v>260</v>
      </c>
      <c r="E4662" s="252" t="s">
        <v>1</v>
      </c>
      <c r="F4662" s="253" t="s">
        <v>3541</v>
      </c>
      <c r="G4662" s="250"/>
      <c r="H4662" s="254">
        <v>1.4650000000000001</v>
      </c>
      <c r="I4662" s="255"/>
      <c r="J4662" s="250"/>
      <c r="K4662" s="250"/>
      <c r="L4662" s="256"/>
      <c r="M4662" s="257"/>
      <c r="N4662" s="258"/>
      <c r="O4662" s="258"/>
      <c r="P4662" s="258"/>
      <c r="Q4662" s="258"/>
      <c r="R4662" s="258"/>
      <c r="S4662" s="258"/>
      <c r="T4662" s="25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60" t="s">
        <v>260</v>
      </c>
      <c r="AU4662" s="260" t="s">
        <v>93</v>
      </c>
      <c r="AV4662" s="13" t="s">
        <v>93</v>
      </c>
      <c r="AW4662" s="13" t="s">
        <v>40</v>
      </c>
      <c r="AX4662" s="13" t="s">
        <v>84</v>
      </c>
      <c r="AY4662" s="260" t="s">
        <v>251</v>
      </c>
    </row>
    <row r="4663" s="13" customFormat="1">
      <c r="A4663" s="13"/>
      <c r="B4663" s="249"/>
      <c r="C4663" s="250"/>
      <c r="D4663" s="251" t="s">
        <v>260</v>
      </c>
      <c r="E4663" s="252" t="s">
        <v>1</v>
      </c>
      <c r="F4663" s="253" t="s">
        <v>3542</v>
      </c>
      <c r="G4663" s="250"/>
      <c r="H4663" s="254">
        <v>1.8799999999999999</v>
      </c>
      <c r="I4663" s="255"/>
      <c r="J4663" s="250"/>
      <c r="K4663" s="250"/>
      <c r="L4663" s="256"/>
      <c r="M4663" s="257"/>
      <c r="N4663" s="258"/>
      <c r="O4663" s="258"/>
      <c r="P4663" s="258"/>
      <c r="Q4663" s="258"/>
      <c r="R4663" s="258"/>
      <c r="S4663" s="258"/>
      <c r="T4663" s="25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60" t="s">
        <v>260</v>
      </c>
      <c r="AU4663" s="260" t="s">
        <v>93</v>
      </c>
      <c r="AV4663" s="13" t="s">
        <v>93</v>
      </c>
      <c r="AW4663" s="13" t="s">
        <v>40</v>
      </c>
      <c r="AX4663" s="13" t="s">
        <v>84</v>
      </c>
      <c r="AY4663" s="260" t="s">
        <v>251</v>
      </c>
    </row>
    <row r="4664" s="13" customFormat="1">
      <c r="A4664" s="13"/>
      <c r="B4664" s="249"/>
      <c r="C4664" s="250"/>
      <c r="D4664" s="251" t="s">
        <v>260</v>
      </c>
      <c r="E4664" s="252" t="s">
        <v>1</v>
      </c>
      <c r="F4664" s="253" t="s">
        <v>3543</v>
      </c>
      <c r="G4664" s="250"/>
      <c r="H4664" s="254">
        <v>1.8799999999999999</v>
      </c>
      <c r="I4664" s="255"/>
      <c r="J4664" s="250"/>
      <c r="K4664" s="250"/>
      <c r="L4664" s="256"/>
      <c r="M4664" s="257"/>
      <c r="N4664" s="258"/>
      <c r="O4664" s="258"/>
      <c r="P4664" s="258"/>
      <c r="Q4664" s="258"/>
      <c r="R4664" s="258"/>
      <c r="S4664" s="258"/>
      <c r="T4664" s="25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60" t="s">
        <v>260</v>
      </c>
      <c r="AU4664" s="260" t="s">
        <v>93</v>
      </c>
      <c r="AV4664" s="13" t="s">
        <v>93</v>
      </c>
      <c r="AW4664" s="13" t="s">
        <v>40</v>
      </c>
      <c r="AX4664" s="13" t="s">
        <v>84</v>
      </c>
      <c r="AY4664" s="260" t="s">
        <v>251</v>
      </c>
    </row>
    <row r="4665" s="13" customFormat="1">
      <c r="A4665" s="13"/>
      <c r="B4665" s="249"/>
      <c r="C4665" s="250"/>
      <c r="D4665" s="251" t="s">
        <v>260</v>
      </c>
      <c r="E4665" s="252" t="s">
        <v>1</v>
      </c>
      <c r="F4665" s="253" t="s">
        <v>3544</v>
      </c>
      <c r="G4665" s="250"/>
      <c r="H4665" s="254">
        <v>1.5049999999999999</v>
      </c>
      <c r="I4665" s="255"/>
      <c r="J4665" s="250"/>
      <c r="K4665" s="250"/>
      <c r="L4665" s="256"/>
      <c r="M4665" s="257"/>
      <c r="N4665" s="258"/>
      <c r="O4665" s="258"/>
      <c r="P4665" s="258"/>
      <c r="Q4665" s="258"/>
      <c r="R4665" s="258"/>
      <c r="S4665" s="258"/>
      <c r="T4665" s="25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60" t="s">
        <v>260</v>
      </c>
      <c r="AU4665" s="260" t="s">
        <v>93</v>
      </c>
      <c r="AV4665" s="13" t="s">
        <v>93</v>
      </c>
      <c r="AW4665" s="13" t="s">
        <v>40</v>
      </c>
      <c r="AX4665" s="13" t="s">
        <v>84</v>
      </c>
      <c r="AY4665" s="260" t="s">
        <v>251</v>
      </c>
    </row>
    <row r="4666" s="16" customFormat="1">
      <c r="A4666" s="16"/>
      <c r="B4666" s="283"/>
      <c r="C4666" s="284"/>
      <c r="D4666" s="251" t="s">
        <v>260</v>
      </c>
      <c r="E4666" s="285" t="s">
        <v>1</v>
      </c>
      <c r="F4666" s="286" t="s">
        <v>329</v>
      </c>
      <c r="G4666" s="284"/>
      <c r="H4666" s="287">
        <v>15.672000000000001</v>
      </c>
      <c r="I4666" s="288"/>
      <c r="J4666" s="284"/>
      <c r="K4666" s="284"/>
      <c r="L4666" s="289"/>
      <c r="M4666" s="290"/>
      <c r="N4666" s="291"/>
      <c r="O4666" s="291"/>
      <c r="P4666" s="291"/>
      <c r="Q4666" s="291"/>
      <c r="R4666" s="291"/>
      <c r="S4666" s="291"/>
      <c r="T4666" s="292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T4666" s="293" t="s">
        <v>260</v>
      </c>
      <c r="AU4666" s="293" t="s">
        <v>93</v>
      </c>
      <c r="AV4666" s="16" t="s">
        <v>273</v>
      </c>
      <c r="AW4666" s="16" t="s">
        <v>40</v>
      </c>
      <c r="AX4666" s="16" t="s">
        <v>84</v>
      </c>
      <c r="AY4666" s="293" t="s">
        <v>251</v>
      </c>
    </row>
    <row r="4667" s="15" customFormat="1">
      <c r="A4667" s="15"/>
      <c r="B4667" s="272"/>
      <c r="C4667" s="273"/>
      <c r="D4667" s="251" t="s">
        <v>260</v>
      </c>
      <c r="E4667" s="274" t="s">
        <v>1</v>
      </c>
      <c r="F4667" s="275" t="s">
        <v>3455</v>
      </c>
      <c r="G4667" s="273"/>
      <c r="H4667" s="274" t="s">
        <v>1</v>
      </c>
      <c r="I4667" s="276"/>
      <c r="J4667" s="273"/>
      <c r="K4667" s="273"/>
      <c r="L4667" s="277"/>
      <c r="M4667" s="278"/>
      <c r="N4667" s="279"/>
      <c r="O4667" s="279"/>
      <c r="P4667" s="279"/>
      <c r="Q4667" s="279"/>
      <c r="R4667" s="279"/>
      <c r="S4667" s="279"/>
      <c r="T4667" s="280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T4667" s="281" t="s">
        <v>260</v>
      </c>
      <c r="AU4667" s="281" t="s">
        <v>93</v>
      </c>
      <c r="AV4667" s="15" t="s">
        <v>91</v>
      </c>
      <c r="AW4667" s="15" t="s">
        <v>40</v>
      </c>
      <c r="AX4667" s="15" t="s">
        <v>84</v>
      </c>
      <c r="AY4667" s="281" t="s">
        <v>251</v>
      </c>
    </row>
    <row r="4668" s="15" customFormat="1">
      <c r="A4668" s="15"/>
      <c r="B4668" s="272"/>
      <c r="C4668" s="273"/>
      <c r="D4668" s="251" t="s">
        <v>260</v>
      </c>
      <c r="E4668" s="274" t="s">
        <v>1</v>
      </c>
      <c r="F4668" s="275" t="s">
        <v>325</v>
      </c>
      <c r="G4668" s="273"/>
      <c r="H4668" s="274" t="s">
        <v>1</v>
      </c>
      <c r="I4668" s="276"/>
      <c r="J4668" s="273"/>
      <c r="K4668" s="273"/>
      <c r="L4668" s="277"/>
      <c r="M4668" s="278"/>
      <c r="N4668" s="279"/>
      <c r="O4668" s="279"/>
      <c r="P4668" s="279"/>
      <c r="Q4668" s="279"/>
      <c r="R4668" s="279"/>
      <c r="S4668" s="279"/>
      <c r="T4668" s="280"/>
      <c r="U4668" s="15"/>
      <c r="V4668" s="15"/>
      <c r="W4668" s="15"/>
      <c r="X4668" s="15"/>
      <c r="Y4668" s="15"/>
      <c r="Z4668" s="15"/>
      <c r="AA4668" s="15"/>
      <c r="AB4668" s="15"/>
      <c r="AC4668" s="15"/>
      <c r="AD4668" s="15"/>
      <c r="AE4668" s="15"/>
      <c r="AT4668" s="281" t="s">
        <v>260</v>
      </c>
      <c r="AU4668" s="281" t="s">
        <v>93</v>
      </c>
      <c r="AV4668" s="15" t="s">
        <v>91</v>
      </c>
      <c r="AW4668" s="15" t="s">
        <v>40</v>
      </c>
      <c r="AX4668" s="15" t="s">
        <v>84</v>
      </c>
      <c r="AY4668" s="281" t="s">
        <v>251</v>
      </c>
    </row>
    <row r="4669" s="13" customFormat="1">
      <c r="A4669" s="13"/>
      <c r="B4669" s="249"/>
      <c r="C4669" s="250"/>
      <c r="D4669" s="251" t="s">
        <v>260</v>
      </c>
      <c r="E4669" s="252" t="s">
        <v>1</v>
      </c>
      <c r="F4669" s="253" t="s">
        <v>3545</v>
      </c>
      <c r="G4669" s="250"/>
      <c r="H4669" s="254">
        <v>28.420000000000002</v>
      </c>
      <c r="I4669" s="255"/>
      <c r="J4669" s="250"/>
      <c r="K4669" s="250"/>
      <c r="L4669" s="256"/>
      <c r="M4669" s="257"/>
      <c r="N4669" s="258"/>
      <c r="O4669" s="258"/>
      <c r="P4669" s="258"/>
      <c r="Q4669" s="258"/>
      <c r="R4669" s="258"/>
      <c r="S4669" s="258"/>
      <c r="T4669" s="25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60" t="s">
        <v>260</v>
      </c>
      <c r="AU4669" s="260" t="s">
        <v>93</v>
      </c>
      <c r="AV4669" s="13" t="s">
        <v>93</v>
      </c>
      <c r="AW4669" s="13" t="s">
        <v>40</v>
      </c>
      <c r="AX4669" s="13" t="s">
        <v>84</v>
      </c>
      <c r="AY4669" s="260" t="s">
        <v>251</v>
      </c>
    </row>
    <row r="4670" s="13" customFormat="1">
      <c r="A4670" s="13"/>
      <c r="B4670" s="249"/>
      <c r="C4670" s="250"/>
      <c r="D4670" s="251" t="s">
        <v>260</v>
      </c>
      <c r="E4670" s="252" t="s">
        <v>1</v>
      </c>
      <c r="F4670" s="253" t="s">
        <v>3546</v>
      </c>
      <c r="G4670" s="250"/>
      <c r="H4670" s="254">
        <v>17.059999999999999</v>
      </c>
      <c r="I4670" s="255"/>
      <c r="J4670" s="250"/>
      <c r="K4670" s="250"/>
      <c r="L4670" s="256"/>
      <c r="M4670" s="257"/>
      <c r="N4670" s="258"/>
      <c r="O4670" s="258"/>
      <c r="P4670" s="258"/>
      <c r="Q4670" s="258"/>
      <c r="R4670" s="258"/>
      <c r="S4670" s="258"/>
      <c r="T4670" s="259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60" t="s">
        <v>260</v>
      </c>
      <c r="AU4670" s="260" t="s">
        <v>93</v>
      </c>
      <c r="AV4670" s="13" t="s">
        <v>93</v>
      </c>
      <c r="AW4670" s="13" t="s">
        <v>40</v>
      </c>
      <c r="AX4670" s="13" t="s">
        <v>84</v>
      </c>
      <c r="AY4670" s="260" t="s">
        <v>251</v>
      </c>
    </row>
    <row r="4671" s="13" customFormat="1">
      <c r="A4671" s="13"/>
      <c r="B4671" s="249"/>
      <c r="C4671" s="250"/>
      <c r="D4671" s="251" t="s">
        <v>260</v>
      </c>
      <c r="E4671" s="252" t="s">
        <v>1</v>
      </c>
      <c r="F4671" s="253" t="s">
        <v>3547</v>
      </c>
      <c r="G4671" s="250"/>
      <c r="H4671" s="254">
        <v>15.83</v>
      </c>
      <c r="I4671" s="255"/>
      <c r="J4671" s="250"/>
      <c r="K4671" s="250"/>
      <c r="L4671" s="256"/>
      <c r="M4671" s="257"/>
      <c r="N4671" s="258"/>
      <c r="O4671" s="258"/>
      <c r="P4671" s="258"/>
      <c r="Q4671" s="258"/>
      <c r="R4671" s="258"/>
      <c r="S4671" s="258"/>
      <c r="T4671" s="25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60" t="s">
        <v>260</v>
      </c>
      <c r="AU4671" s="260" t="s">
        <v>93</v>
      </c>
      <c r="AV4671" s="13" t="s">
        <v>93</v>
      </c>
      <c r="AW4671" s="13" t="s">
        <v>40</v>
      </c>
      <c r="AX4671" s="13" t="s">
        <v>84</v>
      </c>
      <c r="AY4671" s="260" t="s">
        <v>251</v>
      </c>
    </row>
    <row r="4672" s="13" customFormat="1">
      <c r="A4672" s="13"/>
      <c r="B4672" s="249"/>
      <c r="C4672" s="250"/>
      <c r="D4672" s="251" t="s">
        <v>260</v>
      </c>
      <c r="E4672" s="252" t="s">
        <v>1</v>
      </c>
      <c r="F4672" s="253" t="s">
        <v>3718</v>
      </c>
      <c r="G4672" s="250"/>
      <c r="H4672" s="254">
        <v>4.75</v>
      </c>
      <c r="I4672" s="255"/>
      <c r="J4672" s="250"/>
      <c r="K4672" s="250"/>
      <c r="L4672" s="256"/>
      <c r="M4672" s="257"/>
      <c r="N4672" s="258"/>
      <c r="O4672" s="258"/>
      <c r="P4672" s="258"/>
      <c r="Q4672" s="258"/>
      <c r="R4672" s="258"/>
      <c r="S4672" s="258"/>
      <c r="T4672" s="259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60" t="s">
        <v>260</v>
      </c>
      <c r="AU4672" s="260" t="s">
        <v>93</v>
      </c>
      <c r="AV4672" s="13" t="s">
        <v>93</v>
      </c>
      <c r="AW4672" s="13" t="s">
        <v>40</v>
      </c>
      <c r="AX4672" s="13" t="s">
        <v>84</v>
      </c>
      <c r="AY4672" s="260" t="s">
        <v>251</v>
      </c>
    </row>
    <row r="4673" s="13" customFormat="1">
      <c r="A4673" s="13"/>
      <c r="B4673" s="249"/>
      <c r="C4673" s="250"/>
      <c r="D4673" s="251" t="s">
        <v>260</v>
      </c>
      <c r="E4673" s="252" t="s">
        <v>1</v>
      </c>
      <c r="F4673" s="253" t="s">
        <v>3548</v>
      </c>
      <c r="G4673" s="250"/>
      <c r="H4673" s="254">
        <v>13.07</v>
      </c>
      <c r="I4673" s="255"/>
      <c r="J4673" s="250"/>
      <c r="K4673" s="250"/>
      <c r="L4673" s="256"/>
      <c r="M4673" s="257"/>
      <c r="N4673" s="258"/>
      <c r="O4673" s="258"/>
      <c r="P4673" s="258"/>
      <c r="Q4673" s="258"/>
      <c r="R4673" s="258"/>
      <c r="S4673" s="258"/>
      <c r="T4673" s="259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60" t="s">
        <v>260</v>
      </c>
      <c r="AU4673" s="260" t="s">
        <v>93</v>
      </c>
      <c r="AV4673" s="13" t="s">
        <v>93</v>
      </c>
      <c r="AW4673" s="13" t="s">
        <v>40</v>
      </c>
      <c r="AX4673" s="13" t="s">
        <v>84</v>
      </c>
      <c r="AY4673" s="260" t="s">
        <v>251</v>
      </c>
    </row>
    <row r="4674" s="16" customFormat="1">
      <c r="A4674" s="16"/>
      <c r="B4674" s="283"/>
      <c r="C4674" s="284"/>
      <c r="D4674" s="251" t="s">
        <v>260</v>
      </c>
      <c r="E4674" s="285" t="s">
        <v>1</v>
      </c>
      <c r="F4674" s="286" t="s">
        <v>329</v>
      </c>
      <c r="G4674" s="284"/>
      <c r="H4674" s="287">
        <v>79.129999999999995</v>
      </c>
      <c r="I4674" s="288"/>
      <c r="J4674" s="284"/>
      <c r="K4674" s="284"/>
      <c r="L4674" s="289"/>
      <c r="M4674" s="290"/>
      <c r="N4674" s="291"/>
      <c r="O4674" s="291"/>
      <c r="P4674" s="291"/>
      <c r="Q4674" s="291"/>
      <c r="R4674" s="291"/>
      <c r="S4674" s="291"/>
      <c r="T4674" s="292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T4674" s="293" t="s">
        <v>260</v>
      </c>
      <c r="AU4674" s="293" t="s">
        <v>93</v>
      </c>
      <c r="AV4674" s="16" t="s">
        <v>273</v>
      </c>
      <c r="AW4674" s="16" t="s">
        <v>40</v>
      </c>
      <c r="AX4674" s="16" t="s">
        <v>84</v>
      </c>
      <c r="AY4674" s="293" t="s">
        <v>251</v>
      </c>
    </row>
    <row r="4675" s="15" customFormat="1">
      <c r="A4675" s="15"/>
      <c r="B4675" s="272"/>
      <c r="C4675" s="273"/>
      <c r="D4675" s="251" t="s">
        <v>260</v>
      </c>
      <c r="E4675" s="274" t="s">
        <v>1</v>
      </c>
      <c r="F4675" s="275" t="s">
        <v>3461</v>
      </c>
      <c r="G4675" s="273"/>
      <c r="H4675" s="274" t="s">
        <v>1</v>
      </c>
      <c r="I4675" s="276"/>
      <c r="J4675" s="273"/>
      <c r="K4675" s="273"/>
      <c r="L4675" s="277"/>
      <c r="M4675" s="278"/>
      <c r="N4675" s="279"/>
      <c r="O4675" s="279"/>
      <c r="P4675" s="279"/>
      <c r="Q4675" s="279"/>
      <c r="R4675" s="279"/>
      <c r="S4675" s="279"/>
      <c r="T4675" s="280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T4675" s="281" t="s">
        <v>260</v>
      </c>
      <c r="AU4675" s="281" t="s">
        <v>93</v>
      </c>
      <c r="AV4675" s="15" t="s">
        <v>91</v>
      </c>
      <c r="AW4675" s="15" t="s">
        <v>40</v>
      </c>
      <c r="AX4675" s="15" t="s">
        <v>84</v>
      </c>
      <c r="AY4675" s="281" t="s">
        <v>251</v>
      </c>
    </row>
    <row r="4676" s="15" customFormat="1">
      <c r="A4676" s="15"/>
      <c r="B4676" s="272"/>
      <c r="C4676" s="273"/>
      <c r="D4676" s="251" t="s">
        <v>260</v>
      </c>
      <c r="E4676" s="274" t="s">
        <v>1</v>
      </c>
      <c r="F4676" s="275" t="s">
        <v>325</v>
      </c>
      <c r="G4676" s="273"/>
      <c r="H4676" s="274" t="s">
        <v>1</v>
      </c>
      <c r="I4676" s="276"/>
      <c r="J4676" s="273"/>
      <c r="K4676" s="273"/>
      <c r="L4676" s="277"/>
      <c r="M4676" s="278"/>
      <c r="N4676" s="279"/>
      <c r="O4676" s="279"/>
      <c r="P4676" s="279"/>
      <c r="Q4676" s="279"/>
      <c r="R4676" s="279"/>
      <c r="S4676" s="279"/>
      <c r="T4676" s="280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81" t="s">
        <v>260</v>
      </c>
      <c r="AU4676" s="281" t="s">
        <v>93</v>
      </c>
      <c r="AV4676" s="15" t="s">
        <v>91</v>
      </c>
      <c r="AW4676" s="15" t="s">
        <v>40</v>
      </c>
      <c r="AX4676" s="15" t="s">
        <v>84</v>
      </c>
      <c r="AY4676" s="281" t="s">
        <v>251</v>
      </c>
    </row>
    <row r="4677" s="13" customFormat="1">
      <c r="A4677" s="13"/>
      <c r="B4677" s="249"/>
      <c r="C4677" s="250"/>
      <c r="D4677" s="251" t="s">
        <v>260</v>
      </c>
      <c r="E4677" s="252" t="s">
        <v>1</v>
      </c>
      <c r="F4677" s="253" t="s">
        <v>3719</v>
      </c>
      <c r="G4677" s="250"/>
      <c r="H4677" s="254">
        <v>11.710000000000001</v>
      </c>
      <c r="I4677" s="255"/>
      <c r="J4677" s="250"/>
      <c r="K4677" s="250"/>
      <c r="L4677" s="256"/>
      <c r="M4677" s="257"/>
      <c r="N4677" s="258"/>
      <c r="O4677" s="258"/>
      <c r="P4677" s="258"/>
      <c r="Q4677" s="258"/>
      <c r="R4677" s="258"/>
      <c r="S4677" s="258"/>
      <c r="T4677" s="25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60" t="s">
        <v>260</v>
      </c>
      <c r="AU4677" s="260" t="s">
        <v>93</v>
      </c>
      <c r="AV4677" s="13" t="s">
        <v>93</v>
      </c>
      <c r="AW4677" s="13" t="s">
        <v>40</v>
      </c>
      <c r="AX4677" s="13" t="s">
        <v>84</v>
      </c>
      <c r="AY4677" s="260" t="s">
        <v>251</v>
      </c>
    </row>
    <row r="4678" s="13" customFormat="1">
      <c r="A4678" s="13"/>
      <c r="B4678" s="249"/>
      <c r="C4678" s="250"/>
      <c r="D4678" s="251" t="s">
        <v>260</v>
      </c>
      <c r="E4678" s="252" t="s">
        <v>1</v>
      </c>
      <c r="F4678" s="253" t="s">
        <v>3720</v>
      </c>
      <c r="G4678" s="250"/>
      <c r="H4678" s="254">
        <v>7.0300000000000002</v>
      </c>
      <c r="I4678" s="255"/>
      <c r="J4678" s="250"/>
      <c r="K4678" s="250"/>
      <c r="L4678" s="256"/>
      <c r="M4678" s="257"/>
      <c r="N4678" s="258"/>
      <c r="O4678" s="258"/>
      <c r="P4678" s="258"/>
      <c r="Q4678" s="258"/>
      <c r="R4678" s="258"/>
      <c r="S4678" s="258"/>
      <c r="T4678" s="259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60" t="s">
        <v>260</v>
      </c>
      <c r="AU4678" s="260" t="s">
        <v>93</v>
      </c>
      <c r="AV4678" s="13" t="s">
        <v>93</v>
      </c>
      <c r="AW4678" s="13" t="s">
        <v>40</v>
      </c>
      <c r="AX4678" s="13" t="s">
        <v>84</v>
      </c>
      <c r="AY4678" s="260" t="s">
        <v>251</v>
      </c>
    </row>
    <row r="4679" s="13" customFormat="1">
      <c r="A4679" s="13"/>
      <c r="B4679" s="249"/>
      <c r="C4679" s="250"/>
      <c r="D4679" s="251" t="s">
        <v>260</v>
      </c>
      <c r="E4679" s="252" t="s">
        <v>1</v>
      </c>
      <c r="F4679" s="253" t="s">
        <v>3721</v>
      </c>
      <c r="G4679" s="250"/>
      <c r="H4679" s="254">
        <v>6.7999999999999998</v>
      </c>
      <c r="I4679" s="255"/>
      <c r="J4679" s="250"/>
      <c r="K4679" s="250"/>
      <c r="L4679" s="256"/>
      <c r="M4679" s="257"/>
      <c r="N4679" s="258"/>
      <c r="O4679" s="258"/>
      <c r="P4679" s="258"/>
      <c r="Q4679" s="258"/>
      <c r="R4679" s="258"/>
      <c r="S4679" s="258"/>
      <c r="T4679" s="259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60" t="s">
        <v>260</v>
      </c>
      <c r="AU4679" s="260" t="s">
        <v>93</v>
      </c>
      <c r="AV4679" s="13" t="s">
        <v>93</v>
      </c>
      <c r="AW4679" s="13" t="s">
        <v>40</v>
      </c>
      <c r="AX4679" s="13" t="s">
        <v>84</v>
      </c>
      <c r="AY4679" s="260" t="s">
        <v>251</v>
      </c>
    </row>
    <row r="4680" s="16" customFormat="1">
      <c r="A4680" s="16"/>
      <c r="B4680" s="283"/>
      <c r="C4680" s="284"/>
      <c r="D4680" s="251" t="s">
        <v>260</v>
      </c>
      <c r="E4680" s="285" t="s">
        <v>1</v>
      </c>
      <c r="F4680" s="286" t="s">
        <v>329</v>
      </c>
      <c r="G4680" s="284"/>
      <c r="H4680" s="287">
        <v>25.539999999999999</v>
      </c>
      <c r="I4680" s="288"/>
      <c r="J4680" s="284"/>
      <c r="K4680" s="284"/>
      <c r="L4680" s="289"/>
      <c r="M4680" s="290"/>
      <c r="N4680" s="291"/>
      <c r="O4680" s="291"/>
      <c r="P4680" s="291"/>
      <c r="Q4680" s="291"/>
      <c r="R4680" s="291"/>
      <c r="S4680" s="291"/>
      <c r="T4680" s="292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T4680" s="293" t="s">
        <v>260</v>
      </c>
      <c r="AU4680" s="293" t="s">
        <v>93</v>
      </c>
      <c r="AV4680" s="16" t="s">
        <v>273</v>
      </c>
      <c r="AW4680" s="16" t="s">
        <v>40</v>
      </c>
      <c r="AX4680" s="16" t="s">
        <v>84</v>
      </c>
      <c r="AY4680" s="293" t="s">
        <v>251</v>
      </c>
    </row>
    <row r="4681" s="14" customFormat="1">
      <c r="A4681" s="14"/>
      <c r="B4681" s="261"/>
      <c r="C4681" s="262"/>
      <c r="D4681" s="251" t="s">
        <v>260</v>
      </c>
      <c r="E4681" s="263" t="s">
        <v>1</v>
      </c>
      <c r="F4681" s="264" t="s">
        <v>262</v>
      </c>
      <c r="G4681" s="262"/>
      <c r="H4681" s="265">
        <v>1008.471</v>
      </c>
      <c r="I4681" s="266"/>
      <c r="J4681" s="262"/>
      <c r="K4681" s="262"/>
      <c r="L4681" s="267"/>
      <c r="M4681" s="268"/>
      <c r="N4681" s="269"/>
      <c r="O4681" s="269"/>
      <c r="P4681" s="269"/>
      <c r="Q4681" s="269"/>
      <c r="R4681" s="269"/>
      <c r="S4681" s="269"/>
      <c r="T4681" s="270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71" t="s">
        <v>260</v>
      </c>
      <c r="AU4681" s="271" t="s">
        <v>93</v>
      </c>
      <c r="AV4681" s="14" t="s">
        <v>257</v>
      </c>
      <c r="AW4681" s="14" t="s">
        <v>40</v>
      </c>
      <c r="AX4681" s="14" t="s">
        <v>91</v>
      </c>
      <c r="AY4681" s="271" t="s">
        <v>251</v>
      </c>
    </row>
    <row r="4682" s="2" customFormat="1" ht="16.5" customHeight="1">
      <c r="A4682" s="41"/>
      <c r="B4682" s="42"/>
      <c r="C4682" s="230" t="s">
        <v>3722</v>
      </c>
      <c r="D4682" s="230" t="s">
        <v>253</v>
      </c>
      <c r="E4682" s="231" t="s">
        <v>3723</v>
      </c>
      <c r="F4682" s="232" t="s">
        <v>3724</v>
      </c>
      <c r="G4682" s="233" t="s">
        <v>571</v>
      </c>
      <c r="H4682" s="234">
        <v>412</v>
      </c>
      <c r="I4682" s="235"/>
      <c r="J4682" s="236">
        <f>ROUND(I4682*H4682,2)</f>
        <v>0</v>
      </c>
      <c r="K4682" s="237"/>
      <c r="L4682" s="47"/>
      <c r="M4682" s="238" t="s">
        <v>1</v>
      </c>
      <c r="N4682" s="239" t="s">
        <v>49</v>
      </c>
      <c r="O4682" s="94"/>
      <c r="P4682" s="240">
        <f>O4682*H4682</f>
        <v>0</v>
      </c>
      <c r="Q4682" s="240">
        <v>0.00021000000000000001</v>
      </c>
      <c r="R4682" s="240">
        <f>Q4682*H4682</f>
        <v>0.08652</v>
      </c>
      <c r="S4682" s="240">
        <v>0</v>
      </c>
      <c r="T4682" s="241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42" t="s">
        <v>304</v>
      </c>
      <c r="AT4682" s="242" t="s">
        <v>253</v>
      </c>
      <c r="AU4682" s="242" t="s">
        <v>93</v>
      </c>
      <c r="AY4682" s="19" t="s">
        <v>251</v>
      </c>
      <c r="BE4682" s="243">
        <f>IF(N4682="základní",J4682,0)</f>
        <v>0</v>
      </c>
      <c r="BF4682" s="243">
        <f>IF(N4682="snížená",J4682,0)</f>
        <v>0</v>
      </c>
      <c r="BG4682" s="243">
        <f>IF(N4682="zákl. přenesená",J4682,0)</f>
        <v>0</v>
      </c>
      <c r="BH4682" s="243">
        <f>IF(N4682="sníž. přenesená",J4682,0)</f>
        <v>0</v>
      </c>
      <c r="BI4682" s="243">
        <f>IF(N4682="nulová",J4682,0)</f>
        <v>0</v>
      </c>
      <c r="BJ4682" s="19" t="s">
        <v>91</v>
      </c>
      <c r="BK4682" s="243">
        <f>ROUND(I4682*H4682,2)</f>
        <v>0</v>
      </c>
      <c r="BL4682" s="19" t="s">
        <v>304</v>
      </c>
      <c r="BM4682" s="242" t="s">
        <v>3725</v>
      </c>
    </row>
    <row r="4683" s="2" customFormat="1">
      <c r="A4683" s="41"/>
      <c r="B4683" s="42"/>
      <c r="C4683" s="43"/>
      <c r="D4683" s="244" t="s">
        <v>258</v>
      </c>
      <c r="E4683" s="43"/>
      <c r="F4683" s="245" t="s">
        <v>3726</v>
      </c>
      <c r="G4683" s="43"/>
      <c r="H4683" s="43"/>
      <c r="I4683" s="246"/>
      <c r="J4683" s="43"/>
      <c r="K4683" s="43"/>
      <c r="L4683" s="47"/>
      <c r="M4683" s="247"/>
      <c r="N4683" s="248"/>
      <c r="O4683" s="94"/>
      <c r="P4683" s="94"/>
      <c r="Q4683" s="94"/>
      <c r="R4683" s="94"/>
      <c r="S4683" s="94"/>
      <c r="T4683" s="95"/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  <c r="AT4683" s="19" t="s">
        <v>258</v>
      </c>
      <c r="AU4683" s="19" t="s">
        <v>93</v>
      </c>
    </row>
    <row r="4684" s="15" customFormat="1">
      <c r="A4684" s="15"/>
      <c r="B4684" s="272"/>
      <c r="C4684" s="273"/>
      <c r="D4684" s="251" t="s">
        <v>260</v>
      </c>
      <c r="E4684" s="274" t="s">
        <v>1</v>
      </c>
      <c r="F4684" s="275" t="s">
        <v>3354</v>
      </c>
      <c r="G4684" s="273"/>
      <c r="H4684" s="274" t="s">
        <v>1</v>
      </c>
      <c r="I4684" s="276"/>
      <c r="J4684" s="273"/>
      <c r="K4684" s="273"/>
      <c r="L4684" s="277"/>
      <c r="M4684" s="278"/>
      <c r="N4684" s="279"/>
      <c r="O4684" s="279"/>
      <c r="P4684" s="279"/>
      <c r="Q4684" s="279"/>
      <c r="R4684" s="279"/>
      <c r="S4684" s="279"/>
      <c r="T4684" s="280"/>
      <c r="U4684" s="15"/>
      <c r="V4684" s="15"/>
      <c r="W4684" s="15"/>
      <c r="X4684" s="15"/>
      <c r="Y4684" s="15"/>
      <c r="Z4684" s="15"/>
      <c r="AA4684" s="15"/>
      <c r="AB4684" s="15"/>
      <c r="AC4684" s="15"/>
      <c r="AD4684" s="15"/>
      <c r="AE4684" s="15"/>
      <c r="AT4684" s="281" t="s">
        <v>260</v>
      </c>
      <c r="AU4684" s="281" t="s">
        <v>93</v>
      </c>
      <c r="AV4684" s="15" t="s">
        <v>91</v>
      </c>
      <c r="AW4684" s="15" t="s">
        <v>40</v>
      </c>
      <c r="AX4684" s="15" t="s">
        <v>84</v>
      </c>
      <c r="AY4684" s="281" t="s">
        <v>251</v>
      </c>
    </row>
    <row r="4685" s="15" customFormat="1">
      <c r="A4685" s="15"/>
      <c r="B4685" s="272"/>
      <c r="C4685" s="273"/>
      <c r="D4685" s="251" t="s">
        <v>260</v>
      </c>
      <c r="E4685" s="274" t="s">
        <v>1</v>
      </c>
      <c r="F4685" s="275" t="s">
        <v>330</v>
      </c>
      <c r="G4685" s="273"/>
      <c r="H4685" s="274" t="s">
        <v>1</v>
      </c>
      <c r="I4685" s="276"/>
      <c r="J4685" s="273"/>
      <c r="K4685" s="273"/>
      <c r="L4685" s="277"/>
      <c r="M4685" s="278"/>
      <c r="N4685" s="279"/>
      <c r="O4685" s="279"/>
      <c r="P4685" s="279"/>
      <c r="Q4685" s="279"/>
      <c r="R4685" s="279"/>
      <c r="S4685" s="279"/>
      <c r="T4685" s="280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5"/>
      <c r="AE4685" s="15"/>
      <c r="AT4685" s="281" t="s">
        <v>260</v>
      </c>
      <c r="AU4685" s="281" t="s">
        <v>93</v>
      </c>
      <c r="AV4685" s="15" t="s">
        <v>91</v>
      </c>
      <c r="AW4685" s="15" t="s">
        <v>40</v>
      </c>
      <c r="AX4685" s="15" t="s">
        <v>84</v>
      </c>
      <c r="AY4685" s="281" t="s">
        <v>251</v>
      </c>
    </row>
    <row r="4686" s="13" customFormat="1">
      <c r="A4686" s="13"/>
      <c r="B4686" s="249"/>
      <c r="C4686" s="250"/>
      <c r="D4686" s="251" t="s">
        <v>260</v>
      </c>
      <c r="E4686" s="252" t="s">
        <v>1</v>
      </c>
      <c r="F4686" s="253" t="s">
        <v>3727</v>
      </c>
      <c r="G4686" s="250"/>
      <c r="H4686" s="254">
        <v>4</v>
      </c>
      <c r="I4686" s="255"/>
      <c r="J4686" s="250"/>
      <c r="K4686" s="250"/>
      <c r="L4686" s="256"/>
      <c r="M4686" s="257"/>
      <c r="N4686" s="258"/>
      <c r="O4686" s="258"/>
      <c r="P4686" s="258"/>
      <c r="Q4686" s="258"/>
      <c r="R4686" s="258"/>
      <c r="S4686" s="258"/>
      <c r="T4686" s="25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60" t="s">
        <v>260</v>
      </c>
      <c r="AU4686" s="260" t="s">
        <v>93</v>
      </c>
      <c r="AV4686" s="13" t="s">
        <v>93</v>
      </c>
      <c r="AW4686" s="13" t="s">
        <v>40</v>
      </c>
      <c r="AX4686" s="13" t="s">
        <v>84</v>
      </c>
      <c r="AY4686" s="260" t="s">
        <v>251</v>
      </c>
    </row>
    <row r="4687" s="13" customFormat="1">
      <c r="A4687" s="13"/>
      <c r="B4687" s="249"/>
      <c r="C4687" s="250"/>
      <c r="D4687" s="251" t="s">
        <v>260</v>
      </c>
      <c r="E4687" s="252" t="s">
        <v>1</v>
      </c>
      <c r="F4687" s="253" t="s">
        <v>3728</v>
      </c>
      <c r="G4687" s="250"/>
      <c r="H4687" s="254">
        <v>4</v>
      </c>
      <c r="I4687" s="255"/>
      <c r="J4687" s="250"/>
      <c r="K4687" s="250"/>
      <c r="L4687" s="256"/>
      <c r="M4687" s="257"/>
      <c r="N4687" s="258"/>
      <c r="O4687" s="258"/>
      <c r="P4687" s="258"/>
      <c r="Q4687" s="258"/>
      <c r="R4687" s="258"/>
      <c r="S4687" s="258"/>
      <c r="T4687" s="259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60" t="s">
        <v>260</v>
      </c>
      <c r="AU4687" s="260" t="s">
        <v>93</v>
      </c>
      <c r="AV4687" s="13" t="s">
        <v>93</v>
      </c>
      <c r="AW4687" s="13" t="s">
        <v>40</v>
      </c>
      <c r="AX4687" s="13" t="s">
        <v>84</v>
      </c>
      <c r="AY4687" s="260" t="s">
        <v>251</v>
      </c>
    </row>
    <row r="4688" s="13" customFormat="1">
      <c r="A4688" s="13"/>
      <c r="B4688" s="249"/>
      <c r="C4688" s="250"/>
      <c r="D4688" s="251" t="s">
        <v>260</v>
      </c>
      <c r="E4688" s="252" t="s">
        <v>1</v>
      </c>
      <c r="F4688" s="253" t="s">
        <v>3729</v>
      </c>
      <c r="G4688" s="250"/>
      <c r="H4688" s="254">
        <v>4</v>
      </c>
      <c r="I4688" s="255"/>
      <c r="J4688" s="250"/>
      <c r="K4688" s="250"/>
      <c r="L4688" s="256"/>
      <c r="M4688" s="257"/>
      <c r="N4688" s="258"/>
      <c r="O4688" s="258"/>
      <c r="P4688" s="258"/>
      <c r="Q4688" s="258"/>
      <c r="R4688" s="258"/>
      <c r="S4688" s="258"/>
      <c r="T4688" s="259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60" t="s">
        <v>260</v>
      </c>
      <c r="AU4688" s="260" t="s">
        <v>93</v>
      </c>
      <c r="AV4688" s="13" t="s">
        <v>93</v>
      </c>
      <c r="AW4688" s="13" t="s">
        <v>40</v>
      </c>
      <c r="AX4688" s="13" t="s">
        <v>84</v>
      </c>
      <c r="AY4688" s="260" t="s">
        <v>251</v>
      </c>
    </row>
    <row r="4689" s="13" customFormat="1">
      <c r="A4689" s="13"/>
      <c r="B4689" s="249"/>
      <c r="C4689" s="250"/>
      <c r="D4689" s="251" t="s">
        <v>260</v>
      </c>
      <c r="E4689" s="252" t="s">
        <v>1</v>
      </c>
      <c r="F4689" s="253" t="s">
        <v>3730</v>
      </c>
      <c r="G4689" s="250"/>
      <c r="H4689" s="254">
        <v>4</v>
      </c>
      <c r="I4689" s="255"/>
      <c r="J4689" s="250"/>
      <c r="K4689" s="250"/>
      <c r="L4689" s="256"/>
      <c r="M4689" s="257"/>
      <c r="N4689" s="258"/>
      <c r="O4689" s="258"/>
      <c r="P4689" s="258"/>
      <c r="Q4689" s="258"/>
      <c r="R4689" s="258"/>
      <c r="S4689" s="258"/>
      <c r="T4689" s="259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60" t="s">
        <v>260</v>
      </c>
      <c r="AU4689" s="260" t="s">
        <v>93</v>
      </c>
      <c r="AV4689" s="13" t="s">
        <v>93</v>
      </c>
      <c r="AW4689" s="13" t="s">
        <v>40</v>
      </c>
      <c r="AX4689" s="13" t="s">
        <v>84</v>
      </c>
      <c r="AY4689" s="260" t="s">
        <v>251</v>
      </c>
    </row>
    <row r="4690" s="13" customFormat="1">
      <c r="A4690" s="13"/>
      <c r="B4690" s="249"/>
      <c r="C4690" s="250"/>
      <c r="D4690" s="251" t="s">
        <v>260</v>
      </c>
      <c r="E4690" s="252" t="s">
        <v>1</v>
      </c>
      <c r="F4690" s="253" t="s">
        <v>3731</v>
      </c>
      <c r="G4690" s="250"/>
      <c r="H4690" s="254">
        <v>4</v>
      </c>
      <c r="I4690" s="255"/>
      <c r="J4690" s="250"/>
      <c r="K4690" s="250"/>
      <c r="L4690" s="256"/>
      <c r="M4690" s="257"/>
      <c r="N4690" s="258"/>
      <c r="O4690" s="258"/>
      <c r="P4690" s="258"/>
      <c r="Q4690" s="258"/>
      <c r="R4690" s="258"/>
      <c r="S4690" s="258"/>
      <c r="T4690" s="259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60" t="s">
        <v>260</v>
      </c>
      <c r="AU4690" s="260" t="s">
        <v>93</v>
      </c>
      <c r="AV4690" s="13" t="s">
        <v>93</v>
      </c>
      <c r="AW4690" s="13" t="s">
        <v>40</v>
      </c>
      <c r="AX4690" s="13" t="s">
        <v>84</v>
      </c>
      <c r="AY4690" s="260" t="s">
        <v>251</v>
      </c>
    </row>
    <row r="4691" s="13" customFormat="1">
      <c r="A4691" s="13"/>
      <c r="B4691" s="249"/>
      <c r="C4691" s="250"/>
      <c r="D4691" s="251" t="s">
        <v>260</v>
      </c>
      <c r="E4691" s="252" t="s">
        <v>1</v>
      </c>
      <c r="F4691" s="253" t="s">
        <v>3732</v>
      </c>
      <c r="G4691" s="250"/>
      <c r="H4691" s="254">
        <v>4</v>
      </c>
      <c r="I4691" s="255"/>
      <c r="J4691" s="250"/>
      <c r="K4691" s="250"/>
      <c r="L4691" s="256"/>
      <c r="M4691" s="257"/>
      <c r="N4691" s="258"/>
      <c r="O4691" s="258"/>
      <c r="P4691" s="258"/>
      <c r="Q4691" s="258"/>
      <c r="R4691" s="258"/>
      <c r="S4691" s="258"/>
      <c r="T4691" s="25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60" t="s">
        <v>260</v>
      </c>
      <c r="AU4691" s="260" t="s">
        <v>93</v>
      </c>
      <c r="AV4691" s="13" t="s">
        <v>93</v>
      </c>
      <c r="AW4691" s="13" t="s">
        <v>40</v>
      </c>
      <c r="AX4691" s="13" t="s">
        <v>84</v>
      </c>
      <c r="AY4691" s="260" t="s">
        <v>251</v>
      </c>
    </row>
    <row r="4692" s="13" customFormat="1">
      <c r="A4692" s="13"/>
      <c r="B4692" s="249"/>
      <c r="C4692" s="250"/>
      <c r="D4692" s="251" t="s">
        <v>260</v>
      </c>
      <c r="E4692" s="252" t="s">
        <v>1</v>
      </c>
      <c r="F4692" s="253" t="s">
        <v>3733</v>
      </c>
      <c r="G4692" s="250"/>
      <c r="H4692" s="254">
        <v>4</v>
      </c>
      <c r="I4692" s="255"/>
      <c r="J4692" s="250"/>
      <c r="K4692" s="250"/>
      <c r="L4692" s="256"/>
      <c r="M4692" s="257"/>
      <c r="N4692" s="258"/>
      <c r="O4692" s="258"/>
      <c r="P4692" s="258"/>
      <c r="Q4692" s="258"/>
      <c r="R4692" s="258"/>
      <c r="S4692" s="258"/>
      <c r="T4692" s="259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60" t="s">
        <v>260</v>
      </c>
      <c r="AU4692" s="260" t="s">
        <v>93</v>
      </c>
      <c r="AV4692" s="13" t="s">
        <v>93</v>
      </c>
      <c r="AW4692" s="13" t="s">
        <v>40</v>
      </c>
      <c r="AX4692" s="13" t="s">
        <v>84</v>
      </c>
      <c r="AY4692" s="260" t="s">
        <v>251</v>
      </c>
    </row>
    <row r="4693" s="13" customFormat="1">
      <c r="A4693" s="13"/>
      <c r="B4693" s="249"/>
      <c r="C4693" s="250"/>
      <c r="D4693" s="251" t="s">
        <v>260</v>
      </c>
      <c r="E4693" s="252" t="s">
        <v>1</v>
      </c>
      <c r="F4693" s="253" t="s">
        <v>3734</v>
      </c>
      <c r="G4693" s="250"/>
      <c r="H4693" s="254">
        <v>4</v>
      </c>
      <c r="I4693" s="255"/>
      <c r="J4693" s="250"/>
      <c r="K4693" s="250"/>
      <c r="L4693" s="256"/>
      <c r="M4693" s="257"/>
      <c r="N4693" s="258"/>
      <c r="O4693" s="258"/>
      <c r="P4693" s="258"/>
      <c r="Q4693" s="258"/>
      <c r="R4693" s="258"/>
      <c r="S4693" s="258"/>
      <c r="T4693" s="259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60" t="s">
        <v>260</v>
      </c>
      <c r="AU4693" s="260" t="s">
        <v>93</v>
      </c>
      <c r="AV4693" s="13" t="s">
        <v>93</v>
      </c>
      <c r="AW4693" s="13" t="s">
        <v>40</v>
      </c>
      <c r="AX4693" s="13" t="s">
        <v>84</v>
      </c>
      <c r="AY4693" s="260" t="s">
        <v>251</v>
      </c>
    </row>
    <row r="4694" s="13" customFormat="1">
      <c r="A4694" s="13"/>
      <c r="B4694" s="249"/>
      <c r="C4694" s="250"/>
      <c r="D4694" s="251" t="s">
        <v>260</v>
      </c>
      <c r="E4694" s="252" t="s">
        <v>1</v>
      </c>
      <c r="F4694" s="253" t="s">
        <v>3735</v>
      </c>
      <c r="G4694" s="250"/>
      <c r="H4694" s="254">
        <v>4</v>
      </c>
      <c r="I4694" s="255"/>
      <c r="J4694" s="250"/>
      <c r="K4694" s="250"/>
      <c r="L4694" s="256"/>
      <c r="M4694" s="257"/>
      <c r="N4694" s="258"/>
      <c r="O4694" s="258"/>
      <c r="P4694" s="258"/>
      <c r="Q4694" s="258"/>
      <c r="R4694" s="258"/>
      <c r="S4694" s="258"/>
      <c r="T4694" s="259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60" t="s">
        <v>260</v>
      </c>
      <c r="AU4694" s="260" t="s">
        <v>93</v>
      </c>
      <c r="AV4694" s="13" t="s">
        <v>93</v>
      </c>
      <c r="AW4694" s="13" t="s">
        <v>40</v>
      </c>
      <c r="AX4694" s="13" t="s">
        <v>84</v>
      </c>
      <c r="AY4694" s="260" t="s">
        <v>251</v>
      </c>
    </row>
    <row r="4695" s="13" customFormat="1">
      <c r="A4695" s="13"/>
      <c r="B4695" s="249"/>
      <c r="C4695" s="250"/>
      <c r="D4695" s="251" t="s">
        <v>260</v>
      </c>
      <c r="E4695" s="252" t="s">
        <v>1</v>
      </c>
      <c r="F4695" s="253" t="s">
        <v>3736</v>
      </c>
      <c r="G4695" s="250"/>
      <c r="H4695" s="254">
        <v>4</v>
      </c>
      <c r="I4695" s="255"/>
      <c r="J4695" s="250"/>
      <c r="K4695" s="250"/>
      <c r="L4695" s="256"/>
      <c r="M4695" s="257"/>
      <c r="N4695" s="258"/>
      <c r="O4695" s="258"/>
      <c r="P4695" s="258"/>
      <c r="Q4695" s="258"/>
      <c r="R4695" s="258"/>
      <c r="S4695" s="258"/>
      <c r="T4695" s="259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60" t="s">
        <v>260</v>
      </c>
      <c r="AU4695" s="260" t="s">
        <v>93</v>
      </c>
      <c r="AV4695" s="13" t="s">
        <v>93</v>
      </c>
      <c r="AW4695" s="13" t="s">
        <v>40</v>
      </c>
      <c r="AX4695" s="13" t="s">
        <v>84</v>
      </c>
      <c r="AY4695" s="260" t="s">
        <v>251</v>
      </c>
    </row>
    <row r="4696" s="13" customFormat="1">
      <c r="A4696" s="13"/>
      <c r="B4696" s="249"/>
      <c r="C4696" s="250"/>
      <c r="D4696" s="251" t="s">
        <v>260</v>
      </c>
      <c r="E4696" s="252" t="s">
        <v>1</v>
      </c>
      <c r="F4696" s="253" t="s">
        <v>3737</v>
      </c>
      <c r="G4696" s="250"/>
      <c r="H4696" s="254">
        <v>4</v>
      </c>
      <c r="I4696" s="255"/>
      <c r="J4696" s="250"/>
      <c r="K4696" s="250"/>
      <c r="L4696" s="256"/>
      <c r="M4696" s="257"/>
      <c r="N4696" s="258"/>
      <c r="O4696" s="258"/>
      <c r="P4696" s="258"/>
      <c r="Q4696" s="258"/>
      <c r="R4696" s="258"/>
      <c r="S4696" s="258"/>
      <c r="T4696" s="25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60" t="s">
        <v>260</v>
      </c>
      <c r="AU4696" s="260" t="s">
        <v>93</v>
      </c>
      <c r="AV4696" s="13" t="s">
        <v>93</v>
      </c>
      <c r="AW4696" s="13" t="s">
        <v>40</v>
      </c>
      <c r="AX4696" s="13" t="s">
        <v>84</v>
      </c>
      <c r="AY4696" s="260" t="s">
        <v>251</v>
      </c>
    </row>
    <row r="4697" s="13" customFormat="1">
      <c r="A4697" s="13"/>
      <c r="B4697" s="249"/>
      <c r="C4697" s="250"/>
      <c r="D4697" s="251" t="s">
        <v>260</v>
      </c>
      <c r="E4697" s="252" t="s">
        <v>1</v>
      </c>
      <c r="F4697" s="253" t="s">
        <v>3738</v>
      </c>
      <c r="G4697" s="250"/>
      <c r="H4697" s="254">
        <v>4</v>
      </c>
      <c r="I4697" s="255"/>
      <c r="J4697" s="250"/>
      <c r="K4697" s="250"/>
      <c r="L4697" s="256"/>
      <c r="M4697" s="257"/>
      <c r="N4697" s="258"/>
      <c r="O4697" s="258"/>
      <c r="P4697" s="258"/>
      <c r="Q4697" s="258"/>
      <c r="R4697" s="258"/>
      <c r="S4697" s="258"/>
      <c r="T4697" s="259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60" t="s">
        <v>260</v>
      </c>
      <c r="AU4697" s="260" t="s">
        <v>93</v>
      </c>
      <c r="AV4697" s="13" t="s">
        <v>93</v>
      </c>
      <c r="AW4697" s="13" t="s">
        <v>40</v>
      </c>
      <c r="AX4697" s="13" t="s">
        <v>84</v>
      </c>
      <c r="AY4697" s="260" t="s">
        <v>251</v>
      </c>
    </row>
    <row r="4698" s="13" customFormat="1">
      <c r="A4698" s="13"/>
      <c r="B4698" s="249"/>
      <c r="C4698" s="250"/>
      <c r="D4698" s="251" t="s">
        <v>260</v>
      </c>
      <c r="E4698" s="252" t="s">
        <v>1</v>
      </c>
      <c r="F4698" s="253" t="s">
        <v>3739</v>
      </c>
      <c r="G4698" s="250"/>
      <c r="H4698" s="254">
        <v>4</v>
      </c>
      <c r="I4698" s="255"/>
      <c r="J4698" s="250"/>
      <c r="K4698" s="250"/>
      <c r="L4698" s="256"/>
      <c r="M4698" s="257"/>
      <c r="N4698" s="258"/>
      <c r="O4698" s="258"/>
      <c r="P4698" s="258"/>
      <c r="Q4698" s="258"/>
      <c r="R4698" s="258"/>
      <c r="S4698" s="258"/>
      <c r="T4698" s="259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60" t="s">
        <v>260</v>
      </c>
      <c r="AU4698" s="260" t="s">
        <v>93</v>
      </c>
      <c r="AV4698" s="13" t="s">
        <v>93</v>
      </c>
      <c r="AW4698" s="13" t="s">
        <v>40</v>
      </c>
      <c r="AX4698" s="13" t="s">
        <v>84</v>
      </c>
      <c r="AY4698" s="260" t="s">
        <v>251</v>
      </c>
    </row>
    <row r="4699" s="13" customFormat="1">
      <c r="A4699" s="13"/>
      <c r="B4699" s="249"/>
      <c r="C4699" s="250"/>
      <c r="D4699" s="251" t="s">
        <v>260</v>
      </c>
      <c r="E4699" s="252" t="s">
        <v>1</v>
      </c>
      <c r="F4699" s="253" t="s">
        <v>3740</v>
      </c>
      <c r="G4699" s="250"/>
      <c r="H4699" s="254">
        <v>4</v>
      </c>
      <c r="I4699" s="255"/>
      <c r="J4699" s="250"/>
      <c r="K4699" s="250"/>
      <c r="L4699" s="256"/>
      <c r="M4699" s="257"/>
      <c r="N4699" s="258"/>
      <c r="O4699" s="258"/>
      <c r="P4699" s="258"/>
      <c r="Q4699" s="258"/>
      <c r="R4699" s="258"/>
      <c r="S4699" s="258"/>
      <c r="T4699" s="259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60" t="s">
        <v>260</v>
      </c>
      <c r="AU4699" s="260" t="s">
        <v>93</v>
      </c>
      <c r="AV4699" s="13" t="s">
        <v>93</v>
      </c>
      <c r="AW4699" s="13" t="s">
        <v>40</v>
      </c>
      <c r="AX4699" s="13" t="s">
        <v>84</v>
      </c>
      <c r="AY4699" s="260" t="s">
        <v>251</v>
      </c>
    </row>
    <row r="4700" s="13" customFormat="1">
      <c r="A4700" s="13"/>
      <c r="B4700" s="249"/>
      <c r="C4700" s="250"/>
      <c r="D4700" s="251" t="s">
        <v>260</v>
      </c>
      <c r="E4700" s="252" t="s">
        <v>1</v>
      </c>
      <c r="F4700" s="253" t="s">
        <v>3741</v>
      </c>
      <c r="G4700" s="250"/>
      <c r="H4700" s="254">
        <v>4</v>
      </c>
      <c r="I4700" s="255"/>
      <c r="J4700" s="250"/>
      <c r="K4700" s="250"/>
      <c r="L4700" s="256"/>
      <c r="M4700" s="257"/>
      <c r="N4700" s="258"/>
      <c r="O4700" s="258"/>
      <c r="P4700" s="258"/>
      <c r="Q4700" s="258"/>
      <c r="R4700" s="258"/>
      <c r="S4700" s="258"/>
      <c r="T4700" s="259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60" t="s">
        <v>260</v>
      </c>
      <c r="AU4700" s="260" t="s">
        <v>93</v>
      </c>
      <c r="AV4700" s="13" t="s">
        <v>93</v>
      </c>
      <c r="AW4700" s="13" t="s">
        <v>40</v>
      </c>
      <c r="AX4700" s="13" t="s">
        <v>84</v>
      </c>
      <c r="AY4700" s="260" t="s">
        <v>251</v>
      </c>
    </row>
    <row r="4701" s="13" customFormat="1">
      <c r="A4701" s="13"/>
      <c r="B4701" s="249"/>
      <c r="C4701" s="250"/>
      <c r="D4701" s="251" t="s">
        <v>260</v>
      </c>
      <c r="E4701" s="252" t="s">
        <v>1</v>
      </c>
      <c r="F4701" s="253" t="s">
        <v>3742</v>
      </c>
      <c r="G4701" s="250"/>
      <c r="H4701" s="254">
        <v>4</v>
      </c>
      <c r="I4701" s="255"/>
      <c r="J4701" s="250"/>
      <c r="K4701" s="250"/>
      <c r="L4701" s="256"/>
      <c r="M4701" s="257"/>
      <c r="N4701" s="258"/>
      <c r="O4701" s="258"/>
      <c r="P4701" s="258"/>
      <c r="Q4701" s="258"/>
      <c r="R4701" s="258"/>
      <c r="S4701" s="258"/>
      <c r="T4701" s="259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60" t="s">
        <v>260</v>
      </c>
      <c r="AU4701" s="260" t="s">
        <v>93</v>
      </c>
      <c r="AV4701" s="13" t="s">
        <v>93</v>
      </c>
      <c r="AW4701" s="13" t="s">
        <v>40</v>
      </c>
      <c r="AX4701" s="13" t="s">
        <v>84</v>
      </c>
      <c r="AY4701" s="260" t="s">
        <v>251</v>
      </c>
    </row>
    <row r="4702" s="13" customFormat="1">
      <c r="A4702" s="13"/>
      <c r="B4702" s="249"/>
      <c r="C4702" s="250"/>
      <c r="D4702" s="251" t="s">
        <v>260</v>
      </c>
      <c r="E4702" s="252" t="s">
        <v>1</v>
      </c>
      <c r="F4702" s="253" t="s">
        <v>3743</v>
      </c>
      <c r="G4702" s="250"/>
      <c r="H4702" s="254">
        <v>4</v>
      </c>
      <c r="I4702" s="255"/>
      <c r="J4702" s="250"/>
      <c r="K4702" s="250"/>
      <c r="L4702" s="256"/>
      <c r="M4702" s="257"/>
      <c r="N4702" s="258"/>
      <c r="O4702" s="258"/>
      <c r="P4702" s="258"/>
      <c r="Q4702" s="258"/>
      <c r="R4702" s="258"/>
      <c r="S4702" s="258"/>
      <c r="T4702" s="259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60" t="s">
        <v>260</v>
      </c>
      <c r="AU4702" s="260" t="s">
        <v>93</v>
      </c>
      <c r="AV4702" s="13" t="s">
        <v>93</v>
      </c>
      <c r="AW4702" s="13" t="s">
        <v>40</v>
      </c>
      <c r="AX4702" s="13" t="s">
        <v>84</v>
      </c>
      <c r="AY4702" s="260" t="s">
        <v>251</v>
      </c>
    </row>
    <row r="4703" s="13" customFormat="1">
      <c r="A4703" s="13"/>
      <c r="B4703" s="249"/>
      <c r="C4703" s="250"/>
      <c r="D4703" s="251" t="s">
        <v>260</v>
      </c>
      <c r="E4703" s="252" t="s">
        <v>1</v>
      </c>
      <c r="F4703" s="253" t="s">
        <v>3744</v>
      </c>
      <c r="G4703" s="250"/>
      <c r="H4703" s="254">
        <v>4</v>
      </c>
      <c r="I4703" s="255"/>
      <c r="J4703" s="250"/>
      <c r="K4703" s="250"/>
      <c r="L4703" s="256"/>
      <c r="M4703" s="257"/>
      <c r="N4703" s="258"/>
      <c r="O4703" s="258"/>
      <c r="P4703" s="258"/>
      <c r="Q4703" s="258"/>
      <c r="R4703" s="258"/>
      <c r="S4703" s="258"/>
      <c r="T4703" s="259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60" t="s">
        <v>260</v>
      </c>
      <c r="AU4703" s="260" t="s">
        <v>93</v>
      </c>
      <c r="AV4703" s="13" t="s">
        <v>93</v>
      </c>
      <c r="AW4703" s="13" t="s">
        <v>40</v>
      </c>
      <c r="AX4703" s="13" t="s">
        <v>84</v>
      </c>
      <c r="AY4703" s="260" t="s">
        <v>251</v>
      </c>
    </row>
    <row r="4704" s="13" customFormat="1">
      <c r="A4704" s="13"/>
      <c r="B4704" s="249"/>
      <c r="C4704" s="250"/>
      <c r="D4704" s="251" t="s">
        <v>260</v>
      </c>
      <c r="E4704" s="252" t="s">
        <v>1</v>
      </c>
      <c r="F4704" s="253" t="s">
        <v>3745</v>
      </c>
      <c r="G4704" s="250"/>
      <c r="H4704" s="254">
        <v>4</v>
      </c>
      <c r="I4704" s="255"/>
      <c r="J4704" s="250"/>
      <c r="K4704" s="250"/>
      <c r="L4704" s="256"/>
      <c r="M4704" s="257"/>
      <c r="N4704" s="258"/>
      <c r="O4704" s="258"/>
      <c r="P4704" s="258"/>
      <c r="Q4704" s="258"/>
      <c r="R4704" s="258"/>
      <c r="S4704" s="258"/>
      <c r="T4704" s="259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60" t="s">
        <v>260</v>
      </c>
      <c r="AU4704" s="260" t="s">
        <v>93</v>
      </c>
      <c r="AV4704" s="13" t="s">
        <v>93</v>
      </c>
      <c r="AW4704" s="13" t="s">
        <v>40</v>
      </c>
      <c r="AX4704" s="13" t="s">
        <v>84</v>
      </c>
      <c r="AY4704" s="260" t="s">
        <v>251</v>
      </c>
    </row>
    <row r="4705" s="13" customFormat="1">
      <c r="A4705" s="13"/>
      <c r="B4705" s="249"/>
      <c r="C4705" s="250"/>
      <c r="D4705" s="251" t="s">
        <v>260</v>
      </c>
      <c r="E4705" s="252" t="s">
        <v>1</v>
      </c>
      <c r="F4705" s="253" t="s">
        <v>3746</v>
      </c>
      <c r="G4705" s="250"/>
      <c r="H4705" s="254">
        <v>4</v>
      </c>
      <c r="I4705" s="255"/>
      <c r="J4705" s="250"/>
      <c r="K4705" s="250"/>
      <c r="L4705" s="256"/>
      <c r="M4705" s="257"/>
      <c r="N4705" s="258"/>
      <c r="O4705" s="258"/>
      <c r="P4705" s="258"/>
      <c r="Q4705" s="258"/>
      <c r="R4705" s="258"/>
      <c r="S4705" s="258"/>
      <c r="T4705" s="259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60" t="s">
        <v>260</v>
      </c>
      <c r="AU4705" s="260" t="s">
        <v>93</v>
      </c>
      <c r="AV4705" s="13" t="s">
        <v>93</v>
      </c>
      <c r="AW4705" s="13" t="s">
        <v>40</v>
      </c>
      <c r="AX4705" s="13" t="s">
        <v>84</v>
      </c>
      <c r="AY4705" s="260" t="s">
        <v>251</v>
      </c>
    </row>
    <row r="4706" s="16" customFormat="1">
      <c r="A4706" s="16"/>
      <c r="B4706" s="283"/>
      <c r="C4706" s="284"/>
      <c r="D4706" s="251" t="s">
        <v>260</v>
      </c>
      <c r="E4706" s="285" t="s">
        <v>1</v>
      </c>
      <c r="F4706" s="286" t="s">
        <v>329</v>
      </c>
      <c r="G4706" s="284"/>
      <c r="H4706" s="287">
        <v>80</v>
      </c>
      <c r="I4706" s="288"/>
      <c r="J4706" s="284"/>
      <c r="K4706" s="284"/>
      <c r="L4706" s="289"/>
      <c r="M4706" s="290"/>
      <c r="N4706" s="291"/>
      <c r="O4706" s="291"/>
      <c r="P4706" s="291"/>
      <c r="Q4706" s="291"/>
      <c r="R4706" s="291"/>
      <c r="S4706" s="291"/>
      <c r="T4706" s="292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T4706" s="293" t="s">
        <v>260</v>
      </c>
      <c r="AU4706" s="293" t="s">
        <v>93</v>
      </c>
      <c r="AV4706" s="16" t="s">
        <v>273</v>
      </c>
      <c r="AW4706" s="16" t="s">
        <v>40</v>
      </c>
      <c r="AX4706" s="16" t="s">
        <v>84</v>
      </c>
      <c r="AY4706" s="293" t="s">
        <v>251</v>
      </c>
    </row>
    <row r="4707" s="15" customFormat="1">
      <c r="A4707" s="15"/>
      <c r="B4707" s="272"/>
      <c r="C4707" s="273"/>
      <c r="D4707" s="251" t="s">
        <v>260</v>
      </c>
      <c r="E4707" s="274" t="s">
        <v>1</v>
      </c>
      <c r="F4707" s="275" t="s">
        <v>627</v>
      </c>
      <c r="G4707" s="273"/>
      <c r="H4707" s="274" t="s">
        <v>1</v>
      </c>
      <c r="I4707" s="276"/>
      <c r="J4707" s="273"/>
      <c r="K4707" s="273"/>
      <c r="L4707" s="277"/>
      <c r="M4707" s="278"/>
      <c r="N4707" s="279"/>
      <c r="O4707" s="279"/>
      <c r="P4707" s="279"/>
      <c r="Q4707" s="279"/>
      <c r="R4707" s="279"/>
      <c r="S4707" s="279"/>
      <c r="T4707" s="280"/>
      <c r="U4707" s="15"/>
      <c r="V4707" s="15"/>
      <c r="W4707" s="15"/>
      <c r="X4707" s="15"/>
      <c r="Y4707" s="15"/>
      <c r="Z4707" s="15"/>
      <c r="AA4707" s="15"/>
      <c r="AB4707" s="15"/>
      <c r="AC4707" s="15"/>
      <c r="AD4707" s="15"/>
      <c r="AE4707" s="15"/>
      <c r="AT4707" s="281" t="s">
        <v>260</v>
      </c>
      <c r="AU4707" s="281" t="s">
        <v>93</v>
      </c>
      <c r="AV4707" s="15" t="s">
        <v>91</v>
      </c>
      <c r="AW4707" s="15" t="s">
        <v>40</v>
      </c>
      <c r="AX4707" s="15" t="s">
        <v>84</v>
      </c>
      <c r="AY4707" s="281" t="s">
        <v>251</v>
      </c>
    </row>
    <row r="4708" s="13" customFormat="1">
      <c r="A4708" s="13"/>
      <c r="B4708" s="249"/>
      <c r="C4708" s="250"/>
      <c r="D4708" s="251" t="s">
        <v>260</v>
      </c>
      <c r="E4708" s="252" t="s">
        <v>1</v>
      </c>
      <c r="F4708" s="253" t="s">
        <v>3747</v>
      </c>
      <c r="G4708" s="250"/>
      <c r="H4708" s="254">
        <v>4</v>
      </c>
      <c r="I4708" s="255"/>
      <c r="J4708" s="250"/>
      <c r="K4708" s="250"/>
      <c r="L4708" s="256"/>
      <c r="M4708" s="257"/>
      <c r="N4708" s="258"/>
      <c r="O4708" s="258"/>
      <c r="P4708" s="258"/>
      <c r="Q4708" s="258"/>
      <c r="R4708" s="258"/>
      <c r="S4708" s="258"/>
      <c r="T4708" s="259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60" t="s">
        <v>260</v>
      </c>
      <c r="AU4708" s="260" t="s">
        <v>93</v>
      </c>
      <c r="AV4708" s="13" t="s">
        <v>93</v>
      </c>
      <c r="AW4708" s="13" t="s">
        <v>40</v>
      </c>
      <c r="AX4708" s="13" t="s">
        <v>84</v>
      </c>
      <c r="AY4708" s="260" t="s">
        <v>251</v>
      </c>
    </row>
    <row r="4709" s="13" customFormat="1">
      <c r="A4709" s="13"/>
      <c r="B4709" s="249"/>
      <c r="C4709" s="250"/>
      <c r="D4709" s="251" t="s">
        <v>260</v>
      </c>
      <c r="E4709" s="252" t="s">
        <v>1</v>
      </c>
      <c r="F4709" s="253" t="s">
        <v>3748</v>
      </c>
      <c r="G4709" s="250"/>
      <c r="H4709" s="254">
        <v>4</v>
      </c>
      <c r="I4709" s="255"/>
      <c r="J4709" s="250"/>
      <c r="K4709" s="250"/>
      <c r="L4709" s="256"/>
      <c r="M4709" s="257"/>
      <c r="N4709" s="258"/>
      <c r="O4709" s="258"/>
      <c r="P4709" s="258"/>
      <c r="Q4709" s="258"/>
      <c r="R4709" s="258"/>
      <c r="S4709" s="258"/>
      <c r="T4709" s="25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60" t="s">
        <v>260</v>
      </c>
      <c r="AU4709" s="260" t="s">
        <v>93</v>
      </c>
      <c r="AV4709" s="13" t="s">
        <v>93</v>
      </c>
      <c r="AW4709" s="13" t="s">
        <v>40</v>
      </c>
      <c r="AX4709" s="13" t="s">
        <v>84</v>
      </c>
      <c r="AY4709" s="260" t="s">
        <v>251</v>
      </c>
    </row>
    <row r="4710" s="13" customFormat="1">
      <c r="A4710" s="13"/>
      <c r="B4710" s="249"/>
      <c r="C4710" s="250"/>
      <c r="D4710" s="251" t="s">
        <v>260</v>
      </c>
      <c r="E4710" s="252" t="s">
        <v>1</v>
      </c>
      <c r="F4710" s="253" t="s">
        <v>3749</v>
      </c>
      <c r="G4710" s="250"/>
      <c r="H4710" s="254">
        <v>4</v>
      </c>
      <c r="I4710" s="255"/>
      <c r="J4710" s="250"/>
      <c r="K4710" s="250"/>
      <c r="L4710" s="256"/>
      <c r="M4710" s="257"/>
      <c r="N4710" s="258"/>
      <c r="O4710" s="258"/>
      <c r="P4710" s="258"/>
      <c r="Q4710" s="258"/>
      <c r="R4710" s="258"/>
      <c r="S4710" s="258"/>
      <c r="T4710" s="259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60" t="s">
        <v>260</v>
      </c>
      <c r="AU4710" s="260" t="s">
        <v>93</v>
      </c>
      <c r="AV4710" s="13" t="s">
        <v>93</v>
      </c>
      <c r="AW4710" s="13" t="s">
        <v>40</v>
      </c>
      <c r="AX4710" s="13" t="s">
        <v>84</v>
      </c>
      <c r="AY4710" s="260" t="s">
        <v>251</v>
      </c>
    </row>
    <row r="4711" s="13" customFormat="1">
      <c r="A4711" s="13"/>
      <c r="B4711" s="249"/>
      <c r="C4711" s="250"/>
      <c r="D4711" s="251" t="s">
        <v>260</v>
      </c>
      <c r="E4711" s="252" t="s">
        <v>1</v>
      </c>
      <c r="F4711" s="253" t="s">
        <v>3750</v>
      </c>
      <c r="G4711" s="250"/>
      <c r="H4711" s="254">
        <v>4</v>
      </c>
      <c r="I4711" s="255"/>
      <c r="J4711" s="250"/>
      <c r="K4711" s="250"/>
      <c r="L4711" s="256"/>
      <c r="M4711" s="257"/>
      <c r="N4711" s="258"/>
      <c r="O4711" s="258"/>
      <c r="P4711" s="258"/>
      <c r="Q4711" s="258"/>
      <c r="R4711" s="258"/>
      <c r="S4711" s="258"/>
      <c r="T4711" s="259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60" t="s">
        <v>260</v>
      </c>
      <c r="AU4711" s="260" t="s">
        <v>93</v>
      </c>
      <c r="AV4711" s="13" t="s">
        <v>93</v>
      </c>
      <c r="AW4711" s="13" t="s">
        <v>40</v>
      </c>
      <c r="AX4711" s="13" t="s">
        <v>84</v>
      </c>
      <c r="AY4711" s="260" t="s">
        <v>251</v>
      </c>
    </row>
    <row r="4712" s="13" customFormat="1">
      <c r="A4712" s="13"/>
      <c r="B4712" s="249"/>
      <c r="C4712" s="250"/>
      <c r="D4712" s="251" t="s">
        <v>260</v>
      </c>
      <c r="E4712" s="252" t="s">
        <v>1</v>
      </c>
      <c r="F4712" s="253" t="s">
        <v>3751</v>
      </c>
      <c r="G4712" s="250"/>
      <c r="H4712" s="254">
        <v>4</v>
      </c>
      <c r="I4712" s="255"/>
      <c r="J4712" s="250"/>
      <c r="K4712" s="250"/>
      <c r="L4712" s="256"/>
      <c r="M4712" s="257"/>
      <c r="N4712" s="258"/>
      <c r="O4712" s="258"/>
      <c r="P4712" s="258"/>
      <c r="Q4712" s="258"/>
      <c r="R4712" s="258"/>
      <c r="S4712" s="258"/>
      <c r="T4712" s="259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60" t="s">
        <v>260</v>
      </c>
      <c r="AU4712" s="260" t="s">
        <v>93</v>
      </c>
      <c r="AV4712" s="13" t="s">
        <v>93</v>
      </c>
      <c r="AW4712" s="13" t="s">
        <v>40</v>
      </c>
      <c r="AX4712" s="13" t="s">
        <v>84</v>
      </c>
      <c r="AY4712" s="260" t="s">
        <v>251</v>
      </c>
    </row>
    <row r="4713" s="13" customFormat="1">
      <c r="A4713" s="13"/>
      <c r="B4713" s="249"/>
      <c r="C4713" s="250"/>
      <c r="D4713" s="251" t="s">
        <v>260</v>
      </c>
      <c r="E4713" s="252" t="s">
        <v>1</v>
      </c>
      <c r="F4713" s="253" t="s">
        <v>3752</v>
      </c>
      <c r="G4713" s="250"/>
      <c r="H4713" s="254">
        <v>4</v>
      </c>
      <c r="I4713" s="255"/>
      <c r="J4713" s="250"/>
      <c r="K4713" s="250"/>
      <c r="L4713" s="256"/>
      <c r="M4713" s="257"/>
      <c r="N4713" s="258"/>
      <c r="O4713" s="258"/>
      <c r="P4713" s="258"/>
      <c r="Q4713" s="258"/>
      <c r="R4713" s="258"/>
      <c r="S4713" s="258"/>
      <c r="T4713" s="259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60" t="s">
        <v>260</v>
      </c>
      <c r="AU4713" s="260" t="s">
        <v>93</v>
      </c>
      <c r="AV4713" s="13" t="s">
        <v>93</v>
      </c>
      <c r="AW4713" s="13" t="s">
        <v>40</v>
      </c>
      <c r="AX4713" s="13" t="s">
        <v>84</v>
      </c>
      <c r="AY4713" s="260" t="s">
        <v>251</v>
      </c>
    </row>
    <row r="4714" s="13" customFormat="1">
      <c r="A4714" s="13"/>
      <c r="B4714" s="249"/>
      <c r="C4714" s="250"/>
      <c r="D4714" s="251" t="s">
        <v>260</v>
      </c>
      <c r="E4714" s="252" t="s">
        <v>1</v>
      </c>
      <c r="F4714" s="253" t="s">
        <v>3753</v>
      </c>
      <c r="G4714" s="250"/>
      <c r="H4714" s="254">
        <v>4</v>
      </c>
      <c r="I4714" s="255"/>
      <c r="J4714" s="250"/>
      <c r="K4714" s="250"/>
      <c r="L4714" s="256"/>
      <c r="M4714" s="257"/>
      <c r="N4714" s="258"/>
      <c r="O4714" s="258"/>
      <c r="P4714" s="258"/>
      <c r="Q4714" s="258"/>
      <c r="R4714" s="258"/>
      <c r="S4714" s="258"/>
      <c r="T4714" s="259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60" t="s">
        <v>260</v>
      </c>
      <c r="AU4714" s="260" t="s">
        <v>93</v>
      </c>
      <c r="AV4714" s="13" t="s">
        <v>93</v>
      </c>
      <c r="AW4714" s="13" t="s">
        <v>40</v>
      </c>
      <c r="AX4714" s="13" t="s">
        <v>84</v>
      </c>
      <c r="AY4714" s="260" t="s">
        <v>251</v>
      </c>
    </row>
    <row r="4715" s="13" customFormat="1">
      <c r="A4715" s="13"/>
      <c r="B4715" s="249"/>
      <c r="C4715" s="250"/>
      <c r="D4715" s="251" t="s">
        <v>260</v>
      </c>
      <c r="E4715" s="252" t="s">
        <v>1</v>
      </c>
      <c r="F4715" s="253" t="s">
        <v>3754</v>
      </c>
      <c r="G4715" s="250"/>
      <c r="H4715" s="254">
        <v>4</v>
      </c>
      <c r="I4715" s="255"/>
      <c r="J4715" s="250"/>
      <c r="K4715" s="250"/>
      <c r="L4715" s="256"/>
      <c r="M4715" s="257"/>
      <c r="N4715" s="258"/>
      <c r="O4715" s="258"/>
      <c r="P4715" s="258"/>
      <c r="Q4715" s="258"/>
      <c r="R4715" s="258"/>
      <c r="S4715" s="258"/>
      <c r="T4715" s="259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60" t="s">
        <v>260</v>
      </c>
      <c r="AU4715" s="260" t="s">
        <v>93</v>
      </c>
      <c r="AV4715" s="13" t="s">
        <v>93</v>
      </c>
      <c r="AW4715" s="13" t="s">
        <v>40</v>
      </c>
      <c r="AX4715" s="13" t="s">
        <v>84</v>
      </c>
      <c r="AY4715" s="260" t="s">
        <v>251</v>
      </c>
    </row>
    <row r="4716" s="13" customFormat="1">
      <c r="A4716" s="13"/>
      <c r="B4716" s="249"/>
      <c r="C4716" s="250"/>
      <c r="D4716" s="251" t="s">
        <v>260</v>
      </c>
      <c r="E4716" s="252" t="s">
        <v>1</v>
      </c>
      <c r="F4716" s="253" t="s">
        <v>3755</v>
      </c>
      <c r="G4716" s="250"/>
      <c r="H4716" s="254">
        <v>4</v>
      </c>
      <c r="I4716" s="255"/>
      <c r="J4716" s="250"/>
      <c r="K4716" s="250"/>
      <c r="L4716" s="256"/>
      <c r="M4716" s="257"/>
      <c r="N4716" s="258"/>
      <c r="O4716" s="258"/>
      <c r="P4716" s="258"/>
      <c r="Q4716" s="258"/>
      <c r="R4716" s="258"/>
      <c r="S4716" s="258"/>
      <c r="T4716" s="259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60" t="s">
        <v>260</v>
      </c>
      <c r="AU4716" s="260" t="s">
        <v>93</v>
      </c>
      <c r="AV4716" s="13" t="s">
        <v>93</v>
      </c>
      <c r="AW4716" s="13" t="s">
        <v>40</v>
      </c>
      <c r="AX4716" s="13" t="s">
        <v>84</v>
      </c>
      <c r="AY4716" s="260" t="s">
        <v>251</v>
      </c>
    </row>
    <row r="4717" s="13" customFormat="1">
      <c r="A4717" s="13"/>
      <c r="B4717" s="249"/>
      <c r="C4717" s="250"/>
      <c r="D4717" s="251" t="s">
        <v>260</v>
      </c>
      <c r="E4717" s="252" t="s">
        <v>1</v>
      </c>
      <c r="F4717" s="253" t="s">
        <v>3756</v>
      </c>
      <c r="G4717" s="250"/>
      <c r="H4717" s="254">
        <v>4</v>
      </c>
      <c r="I4717" s="255"/>
      <c r="J4717" s="250"/>
      <c r="K4717" s="250"/>
      <c r="L4717" s="256"/>
      <c r="M4717" s="257"/>
      <c r="N4717" s="258"/>
      <c r="O4717" s="258"/>
      <c r="P4717" s="258"/>
      <c r="Q4717" s="258"/>
      <c r="R4717" s="258"/>
      <c r="S4717" s="258"/>
      <c r="T4717" s="259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60" t="s">
        <v>260</v>
      </c>
      <c r="AU4717" s="260" t="s">
        <v>93</v>
      </c>
      <c r="AV4717" s="13" t="s">
        <v>93</v>
      </c>
      <c r="AW4717" s="13" t="s">
        <v>40</v>
      </c>
      <c r="AX4717" s="13" t="s">
        <v>84</v>
      </c>
      <c r="AY4717" s="260" t="s">
        <v>251</v>
      </c>
    </row>
    <row r="4718" s="13" customFormat="1">
      <c r="A4718" s="13"/>
      <c r="B4718" s="249"/>
      <c r="C4718" s="250"/>
      <c r="D4718" s="251" t="s">
        <v>260</v>
      </c>
      <c r="E4718" s="252" t="s">
        <v>1</v>
      </c>
      <c r="F4718" s="253" t="s">
        <v>3757</v>
      </c>
      <c r="G4718" s="250"/>
      <c r="H4718" s="254">
        <v>4</v>
      </c>
      <c r="I4718" s="255"/>
      <c r="J4718" s="250"/>
      <c r="K4718" s="250"/>
      <c r="L4718" s="256"/>
      <c r="M4718" s="257"/>
      <c r="N4718" s="258"/>
      <c r="O4718" s="258"/>
      <c r="P4718" s="258"/>
      <c r="Q4718" s="258"/>
      <c r="R4718" s="258"/>
      <c r="S4718" s="258"/>
      <c r="T4718" s="259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60" t="s">
        <v>260</v>
      </c>
      <c r="AU4718" s="260" t="s">
        <v>93</v>
      </c>
      <c r="AV4718" s="13" t="s">
        <v>93</v>
      </c>
      <c r="AW4718" s="13" t="s">
        <v>40</v>
      </c>
      <c r="AX4718" s="13" t="s">
        <v>84</v>
      </c>
      <c r="AY4718" s="260" t="s">
        <v>251</v>
      </c>
    </row>
    <row r="4719" s="13" customFormat="1">
      <c r="A4719" s="13"/>
      <c r="B4719" s="249"/>
      <c r="C4719" s="250"/>
      <c r="D4719" s="251" t="s">
        <v>260</v>
      </c>
      <c r="E4719" s="252" t="s">
        <v>1</v>
      </c>
      <c r="F4719" s="253" t="s">
        <v>3758</v>
      </c>
      <c r="G4719" s="250"/>
      <c r="H4719" s="254">
        <v>4</v>
      </c>
      <c r="I4719" s="255"/>
      <c r="J4719" s="250"/>
      <c r="K4719" s="250"/>
      <c r="L4719" s="256"/>
      <c r="M4719" s="257"/>
      <c r="N4719" s="258"/>
      <c r="O4719" s="258"/>
      <c r="P4719" s="258"/>
      <c r="Q4719" s="258"/>
      <c r="R4719" s="258"/>
      <c r="S4719" s="258"/>
      <c r="T4719" s="259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60" t="s">
        <v>260</v>
      </c>
      <c r="AU4719" s="260" t="s">
        <v>93</v>
      </c>
      <c r="AV4719" s="13" t="s">
        <v>93</v>
      </c>
      <c r="AW4719" s="13" t="s">
        <v>40</v>
      </c>
      <c r="AX4719" s="13" t="s">
        <v>84</v>
      </c>
      <c r="AY4719" s="260" t="s">
        <v>251</v>
      </c>
    </row>
    <row r="4720" s="13" customFormat="1">
      <c r="A4720" s="13"/>
      <c r="B4720" s="249"/>
      <c r="C4720" s="250"/>
      <c r="D4720" s="251" t="s">
        <v>260</v>
      </c>
      <c r="E4720" s="252" t="s">
        <v>1</v>
      </c>
      <c r="F4720" s="253" t="s">
        <v>3759</v>
      </c>
      <c r="G4720" s="250"/>
      <c r="H4720" s="254">
        <v>4</v>
      </c>
      <c r="I4720" s="255"/>
      <c r="J4720" s="250"/>
      <c r="K4720" s="250"/>
      <c r="L4720" s="256"/>
      <c r="M4720" s="257"/>
      <c r="N4720" s="258"/>
      <c r="O4720" s="258"/>
      <c r="P4720" s="258"/>
      <c r="Q4720" s="258"/>
      <c r="R4720" s="258"/>
      <c r="S4720" s="258"/>
      <c r="T4720" s="259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60" t="s">
        <v>260</v>
      </c>
      <c r="AU4720" s="260" t="s">
        <v>93</v>
      </c>
      <c r="AV4720" s="13" t="s">
        <v>93</v>
      </c>
      <c r="AW4720" s="13" t="s">
        <v>40</v>
      </c>
      <c r="AX4720" s="13" t="s">
        <v>84</v>
      </c>
      <c r="AY4720" s="260" t="s">
        <v>251</v>
      </c>
    </row>
    <row r="4721" s="13" customFormat="1">
      <c r="A4721" s="13"/>
      <c r="B4721" s="249"/>
      <c r="C4721" s="250"/>
      <c r="D4721" s="251" t="s">
        <v>260</v>
      </c>
      <c r="E4721" s="252" t="s">
        <v>1</v>
      </c>
      <c r="F4721" s="253" t="s">
        <v>3760</v>
      </c>
      <c r="G4721" s="250"/>
      <c r="H4721" s="254">
        <v>4</v>
      </c>
      <c r="I4721" s="255"/>
      <c r="J4721" s="250"/>
      <c r="K4721" s="250"/>
      <c r="L4721" s="256"/>
      <c r="M4721" s="257"/>
      <c r="N4721" s="258"/>
      <c r="O4721" s="258"/>
      <c r="P4721" s="258"/>
      <c r="Q4721" s="258"/>
      <c r="R4721" s="258"/>
      <c r="S4721" s="258"/>
      <c r="T4721" s="259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60" t="s">
        <v>260</v>
      </c>
      <c r="AU4721" s="260" t="s">
        <v>93</v>
      </c>
      <c r="AV4721" s="13" t="s">
        <v>93</v>
      </c>
      <c r="AW4721" s="13" t="s">
        <v>40</v>
      </c>
      <c r="AX4721" s="13" t="s">
        <v>84</v>
      </c>
      <c r="AY4721" s="260" t="s">
        <v>251</v>
      </c>
    </row>
    <row r="4722" s="13" customFormat="1">
      <c r="A4722" s="13"/>
      <c r="B4722" s="249"/>
      <c r="C4722" s="250"/>
      <c r="D4722" s="251" t="s">
        <v>260</v>
      </c>
      <c r="E4722" s="252" t="s">
        <v>1</v>
      </c>
      <c r="F4722" s="253" t="s">
        <v>3761</v>
      </c>
      <c r="G4722" s="250"/>
      <c r="H4722" s="254">
        <v>4</v>
      </c>
      <c r="I4722" s="255"/>
      <c r="J4722" s="250"/>
      <c r="K4722" s="250"/>
      <c r="L4722" s="256"/>
      <c r="M4722" s="257"/>
      <c r="N4722" s="258"/>
      <c r="O4722" s="258"/>
      <c r="P4722" s="258"/>
      <c r="Q4722" s="258"/>
      <c r="R4722" s="258"/>
      <c r="S4722" s="258"/>
      <c r="T4722" s="259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60" t="s">
        <v>260</v>
      </c>
      <c r="AU4722" s="260" t="s">
        <v>93</v>
      </c>
      <c r="AV4722" s="13" t="s">
        <v>93</v>
      </c>
      <c r="AW4722" s="13" t="s">
        <v>40</v>
      </c>
      <c r="AX4722" s="13" t="s">
        <v>84</v>
      </c>
      <c r="AY4722" s="260" t="s">
        <v>251</v>
      </c>
    </row>
    <row r="4723" s="13" customFormat="1">
      <c r="A4723" s="13"/>
      <c r="B4723" s="249"/>
      <c r="C4723" s="250"/>
      <c r="D4723" s="251" t="s">
        <v>260</v>
      </c>
      <c r="E4723" s="252" t="s">
        <v>1</v>
      </c>
      <c r="F4723" s="253" t="s">
        <v>3762</v>
      </c>
      <c r="G4723" s="250"/>
      <c r="H4723" s="254">
        <v>4</v>
      </c>
      <c r="I4723" s="255"/>
      <c r="J4723" s="250"/>
      <c r="K4723" s="250"/>
      <c r="L4723" s="256"/>
      <c r="M4723" s="257"/>
      <c r="N4723" s="258"/>
      <c r="O4723" s="258"/>
      <c r="P4723" s="258"/>
      <c r="Q4723" s="258"/>
      <c r="R4723" s="258"/>
      <c r="S4723" s="258"/>
      <c r="T4723" s="259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60" t="s">
        <v>260</v>
      </c>
      <c r="AU4723" s="260" t="s">
        <v>93</v>
      </c>
      <c r="AV4723" s="13" t="s">
        <v>93</v>
      </c>
      <c r="AW4723" s="13" t="s">
        <v>40</v>
      </c>
      <c r="AX4723" s="13" t="s">
        <v>84</v>
      </c>
      <c r="AY4723" s="260" t="s">
        <v>251</v>
      </c>
    </row>
    <row r="4724" s="13" customFormat="1">
      <c r="A4724" s="13"/>
      <c r="B4724" s="249"/>
      <c r="C4724" s="250"/>
      <c r="D4724" s="251" t="s">
        <v>260</v>
      </c>
      <c r="E4724" s="252" t="s">
        <v>1</v>
      </c>
      <c r="F4724" s="253" t="s">
        <v>3763</v>
      </c>
      <c r="G4724" s="250"/>
      <c r="H4724" s="254">
        <v>4</v>
      </c>
      <c r="I4724" s="255"/>
      <c r="J4724" s="250"/>
      <c r="K4724" s="250"/>
      <c r="L4724" s="256"/>
      <c r="M4724" s="257"/>
      <c r="N4724" s="258"/>
      <c r="O4724" s="258"/>
      <c r="P4724" s="258"/>
      <c r="Q4724" s="258"/>
      <c r="R4724" s="258"/>
      <c r="S4724" s="258"/>
      <c r="T4724" s="259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60" t="s">
        <v>260</v>
      </c>
      <c r="AU4724" s="260" t="s">
        <v>93</v>
      </c>
      <c r="AV4724" s="13" t="s">
        <v>93</v>
      </c>
      <c r="AW4724" s="13" t="s">
        <v>40</v>
      </c>
      <c r="AX4724" s="13" t="s">
        <v>84</v>
      </c>
      <c r="AY4724" s="260" t="s">
        <v>251</v>
      </c>
    </row>
    <row r="4725" s="13" customFormat="1">
      <c r="A4725" s="13"/>
      <c r="B4725" s="249"/>
      <c r="C4725" s="250"/>
      <c r="D4725" s="251" t="s">
        <v>260</v>
      </c>
      <c r="E4725" s="252" t="s">
        <v>1</v>
      </c>
      <c r="F4725" s="253" t="s">
        <v>3764</v>
      </c>
      <c r="G4725" s="250"/>
      <c r="H4725" s="254">
        <v>4</v>
      </c>
      <c r="I4725" s="255"/>
      <c r="J4725" s="250"/>
      <c r="K4725" s="250"/>
      <c r="L4725" s="256"/>
      <c r="M4725" s="257"/>
      <c r="N4725" s="258"/>
      <c r="O4725" s="258"/>
      <c r="P4725" s="258"/>
      <c r="Q4725" s="258"/>
      <c r="R4725" s="258"/>
      <c r="S4725" s="258"/>
      <c r="T4725" s="259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60" t="s">
        <v>260</v>
      </c>
      <c r="AU4725" s="260" t="s">
        <v>93</v>
      </c>
      <c r="AV4725" s="13" t="s">
        <v>93</v>
      </c>
      <c r="AW4725" s="13" t="s">
        <v>40</v>
      </c>
      <c r="AX4725" s="13" t="s">
        <v>84</v>
      </c>
      <c r="AY4725" s="260" t="s">
        <v>251</v>
      </c>
    </row>
    <row r="4726" s="13" customFormat="1">
      <c r="A4726" s="13"/>
      <c r="B4726" s="249"/>
      <c r="C4726" s="250"/>
      <c r="D4726" s="251" t="s">
        <v>260</v>
      </c>
      <c r="E4726" s="252" t="s">
        <v>1</v>
      </c>
      <c r="F4726" s="253" t="s">
        <v>3765</v>
      </c>
      <c r="G4726" s="250"/>
      <c r="H4726" s="254">
        <v>4</v>
      </c>
      <c r="I4726" s="255"/>
      <c r="J4726" s="250"/>
      <c r="K4726" s="250"/>
      <c r="L4726" s="256"/>
      <c r="M4726" s="257"/>
      <c r="N4726" s="258"/>
      <c r="O4726" s="258"/>
      <c r="P4726" s="258"/>
      <c r="Q4726" s="258"/>
      <c r="R4726" s="258"/>
      <c r="S4726" s="258"/>
      <c r="T4726" s="259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60" t="s">
        <v>260</v>
      </c>
      <c r="AU4726" s="260" t="s">
        <v>93</v>
      </c>
      <c r="AV4726" s="13" t="s">
        <v>93</v>
      </c>
      <c r="AW4726" s="13" t="s">
        <v>40</v>
      </c>
      <c r="AX4726" s="13" t="s">
        <v>84</v>
      </c>
      <c r="AY4726" s="260" t="s">
        <v>251</v>
      </c>
    </row>
    <row r="4727" s="13" customFormat="1">
      <c r="A4727" s="13"/>
      <c r="B4727" s="249"/>
      <c r="C4727" s="250"/>
      <c r="D4727" s="251" t="s">
        <v>260</v>
      </c>
      <c r="E4727" s="252" t="s">
        <v>1</v>
      </c>
      <c r="F4727" s="253" t="s">
        <v>3766</v>
      </c>
      <c r="G4727" s="250"/>
      <c r="H4727" s="254">
        <v>4</v>
      </c>
      <c r="I4727" s="255"/>
      <c r="J4727" s="250"/>
      <c r="K4727" s="250"/>
      <c r="L4727" s="256"/>
      <c r="M4727" s="257"/>
      <c r="N4727" s="258"/>
      <c r="O4727" s="258"/>
      <c r="P4727" s="258"/>
      <c r="Q4727" s="258"/>
      <c r="R4727" s="258"/>
      <c r="S4727" s="258"/>
      <c r="T4727" s="259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60" t="s">
        <v>260</v>
      </c>
      <c r="AU4727" s="260" t="s">
        <v>93</v>
      </c>
      <c r="AV4727" s="13" t="s">
        <v>93</v>
      </c>
      <c r="AW4727" s="13" t="s">
        <v>40</v>
      </c>
      <c r="AX4727" s="13" t="s">
        <v>84</v>
      </c>
      <c r="AY4727" s="260" t="s">
        <v>251</v>
      </c>
    </row>
    <row r="4728" s="16" customFormat="1">
      <c r="A4728" s="16"/>
      <c r="B4728" s="283"/>
      <c r="C4728" s="284"/>
      <c r="D4728" s="251" t="s">
        <v>260</v>
      </c>
      <c r="E4728" s="285" t="s">
        <v>1</v>
      </c>
      <c r="F4728" s="286" t="s">
        <v>329</v>
      </c>
      <c r="G4728" s="284"/>
      <c r="H4728" s="287">
        <v>80</v>
      </c>
      <c r="I4728" s="288"/>
      <c r="J4728" s="284"/>
      <c r="K4728" s="284"/>
      <c r="L4728" s="289"/>
      <c r="M4728" s="290"/>
      <c r="N4728" s="291"/>
      <c r="O4728" s="291"/>
      <c r="P4728" s="291"/>
      <c r="Q4728" s="291"/>
      <c r="R4728" s="291"/>
      <c r="S4728" s="291"/>
      <c r="T4728" s="292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T4728" s="293" t="s">
        <v>260</v>
      </c>
      <c r="AU4728" s="293" t="s">
        <v>93</v>
      </c>
      <c r="AV4728" s="16" t="s">
        <v>273</v>
      </c>
      <c r="AW4728" s="16" t="s">
        <v>40</v>
      </c>
      <c r="AX4728" s="16" t="s">
        <v>84</v>
      </c>
      <c r="AY4728" s="293" t="s">
        <v>251</v>
      </c>
    </row>
    <row r="4729" s="15" customFormat="1">
      <c r="A4729" s="15"/>
      <c r="B4729" s="272"/>
      <c r="C4729" s="273"/>
      <c r="D4729" s="251" t="s">
        <v>260</v>
      </c>
      <c r="E4729" s="274" t="s">
        <v>1</v>
      </c>
      <c r="F4729" s="275" t="s">
        <v>629</v>
      </c>
      <c r="G4729" s="273"/>
      <c r="H4729" s="274" t="s">
        <v>1</v>
      </c>
      <c r="I4729" s="276"/>
      <c r="J4729" s="273"/>
      <c r="K4729" s="273"/>
      <c r="L4729" s="277"/>
      <c r="M4729" s="278"/>
      <c r="N4729" s="279"/>
      <c r="O4729" s="279"/>
      <c r="P4729" s="279"/>
      <c r="Q4729" s="279"/>
      <c r="R4729" s="279"/>
      <c r="S4729" s="279"/>
      <c r="T4729" s="280"/>
      <c r="U4729" s="15"/>
      <c r="V4729" s="15"/>
      <c r="W4729" s="15"/>
      <c r="X4729" s="15"/>
      <c r="Y4729" s="15"/>
      <c r="Z4729" s="15"/>
      <c r="AA4729" s="15"/>
      <c r="AB4729" s="15"/>
      <c r="AC4729" s="15"/>
      <c r="AD4729" s="15"/>
      <c r="AE4729" s="15"/>
      <c r="AT4729" s="281" t="s">
        <v>260</v>
      </c>
      <c r="AU4729" s="281" t="s">
        <v>93</v>
      </c>
      <c r="AV4729" s="15" t="s">
        <v>91</v>
      </c>
      <c r="AW4729" s="15" t="s">
        <v>40</v>
      </c>
      <c r="AX4729" s="15" t="s">
        <v>84</v>
      </c>
      <c r="AY4729" s="281" t="s">
        <v>251</v>
      </c>
    </row>
    <row r="4730" s="13" customFormat="1">
      <c r="A4730" s="13"/>
      <c r="B4730" s="249"/>
      <c r="C4730" s="250"/>
      <c r="D4730" s="251" t="s">
        <v>260</v>
      </c>
      <c r="E4730" s="252" t="s">
        <v>1</v>
      </c>
      <c r="F4730" s="253" t="s">
        <v>3767</v>
      </c>
      <c r="G4730" s="250"/>
      <c r="H4730" s="254">
        <v>4</v>
      </c>
      <c r="I4730" s="255"/>
      <c r="J4730" s="250"/>
      <c r="K4730" s="250"/>
      <c r="L4730" s="256"/>
      <c r="M4730" s="257"/>
      <c r="N4730" s="258"/>
      <c r="O4730" s="258"/>
      <c r="P4730" s="258"/>
      <c r="Q4730" s="258"/>
      <c r="R4730" s="258"/>
      <c r="S4730" s="258"/>
      <c r="T4730" s="259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60" t="s">
        <v>260</v>
      </c>
      <c r="AU4730" s="260" t="s">
        <v>93</v>
      </c>
      <c r="AV4730" s="13" t="s">
        <v>93</v>
      </c>
      <c r="AW4730" s="13" t="s">
        <v>40</v>
      </c>
      <c r="AX4730" s="13" t="s">
        <v>84</v>
      </c>
      <c r="AY4730" s="260" t="s">
        <v>251</v>
      </c>
    </row>
    <row r="4731" s="13" customFormat="1">
      <c r="A4731" s="13"/>
      <c r="B4731" s="249"/>
      <c r="C4731" s="250"/>
      <c r="D4731" s="251" t="s">
        <v>260</v>
      </c>
      <c r="E4731" s="252" t="s">
        <v>1</v>
      </c>
      <c r="F4731" s="253" t="s">
        <v>3768</v>
      </c>
      <c r="G4731" s="250"/>
      <c r="H4731" s="254">
        <v>4</v>
      </c>
      <c r="I4731" s="255"/>
      <c r="J4731" s="250"/>
      <c r="K4731" s="250"/>
      <c r="L4731" s="256"/>
      <c r="M4731" s="257"/>
      <c r="N4731" s="258"/>
      <c r="O4731" s="258"/>
      <c r="P4731" s="258"/>
      <c r="Q4731" s="258"/>
      <c r="R4731" s="258"/>
      <c r="S4731" s="258"/>
      <c r="T4731" s="25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60" t="s">
        <v>260</v>
      </c>
      <c r="AU4731" s="260" t="s">
        <v>93</v>
      </c>
      <c r="AV4731" s="13" t="s">
        <v>93</v>
      </c>
      <c r="AW4731" s="13" t="s">
        <v>40</v>
      </c>
      <c r="AX4731" s="13" t="s">
        <v>84</v>
      </c>
      <c r="AY4731" s="260" t="s">
        <v>251</v>
      </c>
    </row>
    <row r="4732" s="13" customFormat="1">
      <c r="A4732" s="13"/>
      <c r="B4732" s="249"/>
      <c r="C4732" s="250"/>
      <c r="D4732" s="251" t="s">
        <v>260</v>
      </c>
      <c r="E4732" s="252" t="s">
        <v>1</v>
      </c>
      <c r="F4732" s="253" t="s">
        <v>3769</v>
      </c>
      <c r="G4732" s="250"/>
      <c r="H4732" s="254">
        <v>4</v>
      </c>
      <c r="I4732" s="255"/>
      <c r="J4732" s="250"/>
      <c r="K4732" s="250"/>
      <c r="L4732" s="256"/>
      <c r="M4732" s="257"/>
      <c r="N4732" s="258"/>
      <c r="O4732" s="258"/>
      <c r="P4732" s="258"/>
      <c r="Q4732" s="258"/>
      <c r="R4732" s="258"/>
      <c r="S4732" s="258"/>
      <c r="T4732" s="259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60" t="s">
        <v>260</v>
      </c>
      <c r="AU4732" s="260" t="s">
        <v>93</v>
      </c>
      <c r="AV4732" s="13" t="s">
        <v>93</v>
      </c>
      <c r="AW4732" s="13" t="s">
        <v>40</v>
      </c>
      <c r="AX4732" s="13" t="s">
        <v>84</v>
      </c>
      <c r="AY4732" s="260" t="s">
        <v>251</v>
      </c>
    </row>
    <row r="4733" s="13" customFormat="1">
      <c r="A4733" s="13"/>
      <c r="B4733" s="249"/>
      <c r="C4733" s="250"/>
      <c r="D4733" s="251" t="s">
        <v>260</v>
      </c>
      <c r="E4733" s="252" t="s">
        <v>1</v>
      </c>
      <c r="F4733" s="253" t="s">
        <v>3770</v>
      </c>
      <c r="G4733" s="250"/>
      <c r="H4733" s="254">
        <v>4</v>
      </c>
      <c r="I4733" s="255"/>
      <c r="J4733" s="250"/>
      <c r="K4733" s="250"/>
      <c r="L4733" s="256"/>
      <c r="M4733" s="257"/>
      <c r="N4733" s="258"/>
      <c r="O4733" s="258"/>
      <c r="P4733" s="258"/>
      <c r="Q4733" s="258"/>
      <c r="R4733" s="258"/>
      <c r="S4733" s="258"/>
      <c r="T4733" s="259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60" t="s">
        <v>260</v>
      </c>
      <c r="AU4733" s="260" t="s">
        <v>93</v>
      </c>
      <c r="AV4733" s="13" t="s">
        <v>93</v>
      </c>
      <c r="AW4733" s="13" t="s">
        <v>40</v>
      </c>
      <c r="AX4733" s="13" t="s">
        <v>84</v>
      </c>
      <c r="AY4733" s="260" t="s">
        <v>251</v>
      </c>
    </row>
    <row r="4734" s="13" customFormat="1">
      <c r="A4734" s="13"/>
      <c r="B4734" s="249"/>
      <c r="C4734" s="250"/>
      <c r="D4734" s="251" t="s">
        <v>260</v>
      </c>
      <c r="E4734" s="252" t="s">
        <v>1</v>
      </c>
      <c r="F4734" s="253" t="s">
        <v>3771</v>
      </c>
      <c r="G4734" s="250"/>
      <c r="H4734" s="254">
        <v>4</v>
      </c>
      <c r="I4734" s="255"/>
      <c r="J4734" s="250"/>
      <c r="K4734" s="250"/>
      <c r="L4734" s="256"/>
      <c r="M4734" s="257"/>
      <c r="N4734" s="258"/>
      <c r="O4734" s="258"/>
      <c r="P4734" s="258"/>
      <c r="Q4734" s="258"/>
      <c r="R4734" s="258"/>
      <c r="S4734" s="258"/>
      <c r="T4734" s="259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60" t="s">
        <v>260</v>
      </c>
      <c r="AU4734" s="260" t="s">
        <v>93</v>
      </c>
      <c r="AV4734" s="13" t="s">
        <v>93</v>
      </c>
      <c r="AW4734" s="13" t="s">
        <v>40</v>
      </c>
      <c r="AX4734" s="13" t="s">
        <v>84</v>
      </c>
      <c r="AY4734" s="260" t="s">
        <v>251</v>
      </c>
    </row>
    <row r="4735" s="13" customFormat="1">
      <c r="A4735" s="13"/>
      <c r="B4735" s="249"/>
      <c r="C4735" s="250"/>
      <c r="D4735" s="251" t="s">
        <v>260</v>
      </c>
      <c r="E4735" s="252" t="s">
        <v>1</v>
      </c>
      <c r="F4735" s="253" t="s">
        <v>3772</v>
      </c>
      <c r="G4735" s="250"/>
      <c r="H4735" s="254">
        <v>4</v>
      </c>
      <c r="I4735" s="255"/>
      <c r="J4735" s="250"/>
      <c r="K4735" s="250"/>
      <c r="L4735" s="256"/>
      <c r="M4735" s="257"/>
      <c r="N4735" s="258"/>
      <c r="O4735" s="258"/>
      <c r="P4735" s="258"/>
      <c r="Q4735" s="258"/>
      <c r="R4735" s="258"/>
      <c r="S4735" s="258"/>
      <c r="T4735" s="259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60" t="s">
        <v>260</v>
      </c>
      <c r="AU4735" s="260" t="s">
        <v>93</v>
      </c>
      <c r="AV4735" s="13" t="s">
        <v>93</v>
      </c>
      <c r="AW4735" s="13" t="s">
        <v>40</v>
      </c>
      <c r="AX4735" s="13" t="s">
        <v>84</v>
      </c>
      <c r="AY4735" s="260" t="s">
        <v>251</v>
      </c>
    </row>
    <row r="4736" s="13" customFormat="1">
      <c r="A4736" s="13"/>
      <c r="B4736" s="249"/>
      <c r="C4736" s="250"/>
      <c r="D4736" s="251" t="s">
        <v>260</v>
      </c>
      <c r="E4736" s="252" t="s">
        <v>1</v>
      </c>
      <c r="F4736" s="253" t="s">
        <v>3773</v>
      </c>
      <c r="G4736" s="250"/>
      <c r="H4736" s="254">
        <v>4</v>
      </c>
      <c r="I4736" s="255"/>
      <c r="J4736" s="250"/>
      <c r="K4736" s="250"/>
      <c r="L4736" s="256"/>
      <c r="M4736" s="257"/>
      <c r="N4736" s="258"/>
      <c r="O4736" s="258"/>
      <c r="P4736" s="258"/>
      <c r="Q4736" s="258"/>
      <c r="R4736" s="258"/>
      <c r="S4736" s="258"/>
      <c r="T4736" s="259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60" t="s">
        <v>260</v>
      </c>
      <c r="AU4736" s="260" t="s">
        <v>93</v>
      </c>
      <c r="AV4736" s="13" t="s">
        <v>93</v>
      </c>
      <c r="AW4736" s="13" t="s">
        <v>40</v>
      </c>
      <c r="AX4736" s="13" t="s">
        <v>84</v>
      </c>
      <c r="AY4736" s="260" t="s">
        <v>251</v>
      </c>
    </row>
    <row r="4737" s="13" customFormat="1">
      <c r="A4737" s="13"/>
      <c r="B4737" s="249"/>
      <c r="C4737" s="250"/>
      <c r="D4737" s="251" t="s">
        <v>260</v>
      </c>
      <c r="E4737" s="252" t="s">
        <v>1</v>
      </c>
      <c r="F4737" s="253" t="s">
        <v>3774</v>
      </c>
      <c r="G4737" s="250"/>
      <c r="H4737" s="254">
        <v>4</v>
      </c>
      <c r="I4737" s="255"/>
      <c r="J4737" s="250"/>
      <c r="K4737" s="250"/>
      <c r="L4737" s="256"/>
      <c r="M4737" s="257"/>
      <c r="N4737" s="258"/>
      <c r="O4737" s="258"/>
      <c r="P4737" s="258"/>
      <c r="Q4737" s="258"/>
      <c r="R4737" s="258"/>
      <c r="S4737" s="258"/>
      <c r="T4737" s="259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60" t="s">
        <v>260</v>
      </c>
      <c r="AU4737" s="260" t="s">
        <v>93</v>
      </c>
      <c r="AV4737" s="13" t="s">
        <v>93</v>
      </c>
      <c r="AW4737" s="13" t="s">
        <v>40</v>
      </c>
      <c r="AX4737" s="13" t="s">
        <v>84</v>
      </c>
      <c r="AY4737" s="260" t="s">
        <v>251</v>
      </c>
    </row>
    <row r="4738" s="13" customFormat="1">
      <c r="A4738" s="13"/>
      <c r="B4738" s="249"/>
      <c r="C4738" s="250"/>
      <c r="D4738" s="251" t="s">
        <v>260</v>
      </c>
      <c r="E4738" s="252" t="s">
        <v>1</v>
      </c>
      <c r="F4738" s="253" t="s">
        <v>3775</v>
      </c>
      <c r="G4738" s="250"/>
      <c r="H4738" s="254">
        <v>4</v>
      </c>
      <c r="I4738" s="255"/>
      <c r="J4738" s="250"/>
      <c r="K4738" s="250"/>
      <c r="L4738" s="256"/>
      <c r="M4738" s="257"/>
      <c r="N4738" s="258"/>
      <c r="O4738" s="258"/>
      <c r="P4738" s="258"/>
      <c r="Q4738" s="258"/>
      <c r="R4738" s="258"/>
      <c r="S4738" s="258"/>
      <c r="T4738" s="259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60" t="s">
        <v>260</v>
      </c>
      <c r="AU4738" s="260" t="s">
        <v>93</v>
      </c>
      <c r="AV4738" s="13" t="s">
        <v>93</v>
      </c>
      <c r="AW4738" s="13" t="s">
        <v>40</v>
      </c>
      <c r="AX4738" s="13" t="s">
        <v>84</v>
      </c>
      <c r="AY4738" s="260" t="s">
        <v>251</v>
      </c>
    </row>
    <row r="4739" s="13" customFormat="1">
      <c r="A4739" s="13"/>
      <c r="B4739" s="249"/>
      <c r="C4739" s="250"/>
      <c r="D4739" s="251" t="s">
        <v>260</v>
      </c>
      <c r="E4739" s="252" t="s">
        <v>1</v>
      </c>
      <c r="F4739" s="253" t="s">
        <v>3776</v>
      </c>
      <c r="G4739" s="250"/>
      <c r="H4739" s="254">
        <v>4</v>
      </c>
      <c r="I4739" s="255"/>
      <c r="J4739" s="250"/>
      <c r="K4739" s="250"/>
      <c r="L4739" s="256"/>
      <c r="M4739" s="257"/>
      <c r="N4739" s="258"/>
      <c r="O4739" s="258"/>
      <c r="P4739" s="258"/>
      <c r="Q4739" s="258"/>
      <c r="R4739" s="258"/>
      <c r="S4739" s="258"/>
      <c r="T4739" s="259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60" t="s">
        <v>260</v>
      </c>
      <c r="AU4739" s="260" t="s">
        <v>93</v>
      </c>
      <c r="AV4739" s="13" t="s">
        <v>93</v>
      </c>
      <c r="AW4739" s="13" t="s">
        <v>40</v>
      </c>
      <c r="AX4739" s="13" t="s">
        <v>84</v>
      </c>
      <c r="AY4739" s="260" t="s">
        <v>251</v>
      </c>
    </row>
    <row r="4740" s="13" customFormat="1">
      <c r="A4740" s="13"/>
      <c r="B4740" s="249"/>
      <c r="C4740" s="250"/>
      <c r="D4740" s="251" t="s">
        <v>260</v>
      </c>
      <c r="E4740" s="252" t="s">
        <v>1</v>
      </c>
      <c r="F4740" s="253" t="s">
        <v>3777</v>
      </c>
      <c r="G4740" s="250"/>
      <c r="H4740" s="254">
        <v>4</v>
      </c>
      <c r="I4740" s="255"/>
      <c r="J4740" s="250"/>
      <c r="K4740" s="250"/>
      <c r="L4740" s="256"/>
      <c r="M4740" s="257"/>
      <c r="N4740" s="258"/>
      <c r="O4740" s="258"/>
      <c r="P4740" s="258"/>
      <c r="Q4740" s="258"/>
      <c r="R4740" s="258"/>
      <c r="S4740" s="258"/>
      <c r="T4740" s="259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60" t="s">
        <v>260</v>
      </c>
      <c r="AU4740" s="260" t="s">
        <v>93</v>
      </c>
      <c r="AV4740" s="13" t="s">
        <v>93</v>
      </c>
      <c r="AW4740" s="13" t="s">
        <v>40</v>
      </c>
      <c r="AX4740" s="13" t="s">
        <v>84</v>
      </c>
      <c r="AY4740" s="260" t="s">
        <v>251</v>
      </c>
    </row>
    <row r="4741" s="13" customFormat="1">
      <c r="A4741" s="13"/>
      <c r="B4741" s="249"/>
      <c r="C4741" s="250"/>
      <c r="D4741" s="251" t="s">
        <v>260</v>
      </c>
      <c r="E4741" s="252" t="s">
        <v>1</v>
      </c>
      <c r="F4741" s="253" t="s">
        <v>3778</v>
      </c>
      <c r="G4741" s="250"/>
      <c r="H4741" s="254">
        <v>4</v>
      </c>
      <c r="I4741" s="255"/>
      <c r="J4741" s="250"/>
      <c r="K4741" s="250"/>
      <c r="L4741" s="256"/>
      <c r="M4741" s="257"/>
      <c r="N4741" s="258"/>
      <c r="O4741" s="258"/>
      <c r="P4741" s="258"/>
      <c r="Q4741" s="258"/>
      <c r="R4741" s="258"/>
      <c r="S4741" s="258"/>
      <c r="T4741" s="259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60" t="s">
        <v>260</v>
      </c>
      <c r="AU4741" s="260" t="s">
        <v>93</v>
      </c>
      <c r="AV4741" s="13" t="s">
        <v>93</v>
      </c>
      <c r="AW4741" s="13" t="s">
        <v>40</v>
      </c>
      <c r="AX4741" s="13" t="s">
        <v>84</v>
      </c>
      <c r="AY4741" s="260" t="s">
        <v>251</v>
      </c>
    </row>
    <row r="4742" s="13" customFormat="1">
      <c r="A4742" s="13"/>
      <c r="B4742" s="249"/>
      <c r="C4742" s="250"/>
      <c r="D4742" s="251" t="s">
        <v>260</v>
      </c>
      <c r="E4742" s="252" t="s">
        <v>1</v>
      </c>
      <c r="F4742" s="253" t="s">
        <v>3779</v>
      </c>
      <c r="G4742" s="250"/>
      <c r="H4742" s="254">
        <v>4</v>
      </c>
      <c r="I4742" s="255"/>
      <c r="J4742" s="250"/>
      <c r="K4742" s="250"/>
      <c r="L4742" s="256"/>
      <c r="M4742" s="257"/>
      <c r="N4742" s="258"/>
      <c r="O4742" s="258"/>
      <c r="P4742" s="258"/>
      <c r="Q4742" s="258"/>
      <c r="R4742" s="258"/>
      <c r="S4742" s="258"/>
      <c r="T4742" s="25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60" t="s">
        <v>260</v>
      </c>
      <c r="AU4742" s="260" t="s">
        <v>93</v>
      </c>
      <c r="AV4742" s="13" t="s">
        <v>93</v>
      </c>
      <c r="AW4742" s="13" t="s">
        <v>40</v>
      </c>
      <c r="AX4742" s="13" t="s">
        <v>84</v>
      </c>
      <c r="AY4742" s="260" t="s">
        <v>251</v>
      </c>
    </row>
    <row r="4743" s="13" customFormat="1">
      <c r="A4743" s="13"/>
      <c r="B4743" s="249"/>
      <c r="C4743" s="250"/>
      <c r="D4743" s="251" t="s">
        <v>260</v>
      </c>
      <c r="E4743" s="252" t="s">
        <v>1</v>
      </c>
      <c r="F4743" s="253" t="s">
        <v>3780</v>
      </c>
      <c r="G4743" s="250"/>
      <c r="H4743" s="254">
        <v>4</v>
      </c>
      <c r="I4743" s="255"/>
      <c r="J4743" s="250"/>
      <c r="K4743" s="250"/>
      <c r="L4743" s="256"/>
      <c r="M4743" s="257"/>
      <c r="N4743" s="258"/>
      <c r="O4743" s="258"/>
      <c r="P4743" s="258"/>
      <c r="Q4743" s="258"/>
      <c r="R4743" s="258"/>
      <c r="S4743" s="258"/>
      <c r="T4743" s="259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60" t="s">
        <v>260</v>
      </c>
      <c r="AU4743" s="260" t="s">
        <v>93</v>
      </c>
      <c r="AV4743" s="13" t="s">
        <v>93</v>
      </c>
      <c r="AW4743" s="13" t="s">
        <v>40</v>
      </c>
      <c r="AX4743" s="13" t="s">
        <v>84</v>
      </c>
      <c r="AY4743" s="260" t="s">
        <v>251</v>
      </c>
    </row>
    <row r="4744" s="13" customFormat="1">
      <c r="A4744" s="13"/>
      <c r="B4744" s="249"/>
      <c r="C4744" s="250"/>
      <c r="D4744" s="251" t="s">
        <v>260</v>
      </c>
      <c r="E4744" s="252" t="s">
        <v>1</v>
      </c>
      <c r="F4744" s="253" t="s">
        <v>3781</v>
      </c>
      <c r="G4744" s="250"/>
      <c r="H4744" s="254">
        <v>4</v>
      </c>
      <c r="I4744" s="255"/>
      <c r="J4744" s="250"/>
      <c r="K4744" s="250"/>
      <c r="L4744" s="256"/>
      <c r="M4744" s="257"/>
      <c r="N4744" s="258"/>
      <c r="O4744" s="258"/>
      <c r="P4744" s="258"/>
      <c r="Q4744" s="258"/>
      <c r="R4744" s="258"/>
      <c r="S4744" s="258"/>
      <c r="T4744" s="259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60" t="s">
        <v>260</v>
      </c>
      <c r="AU4744" s="260" t="s">
        <v>93</v>
      </c>
      <c r="AV4744" s="13" t="s">
        <v>93</v>
      </c>
      <c r="AW4744" s="13" t="s">
        <v>40</v>
      </c>
      <c r="AX4744" s="13" t="s">
        <v>84</v>
      </c>
      <c r="AY4744" s="260" t="s">
        <v>251</v>
      </c>
    </row>
    <row r="4745" s="13" customFormat="1">
      <c r="A4745" s="13"/>
      <c r="B4745" s="249"/>
      <c r="C4745" s="250"/>
      <c r="D4745" s="251" t="s">
        <v>260</v>
      </c>
      <c r="E4745" s="252" t="s">
        <v>1</v>
      </c>
      <c r="F4745" s="253" t="s">
        <v>3782</v>
      </c>
      <c r="G4745" s="250"/>
      <c r="H4745" s="254">
        <v>4</v>
      </c>
      <c r="I4745" s="255"/>
      <c r="J4745" s="250"/>
      <c r="K4745" s="250"/>
      <c r="L4745" s="256"/>
      <c r="M4745" s="257"/>
      <c r="N4745" s="258"/>
      <c r="O4745" s="258"/>
      <c r="P4745" s="258"/>
      <c r="Q4745" s="258"/>
      <c r="R4745" s="258"/>
      <c r="S4745" s="258"/>
      <c r="T4745" s="259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60" t="s">
        <v>260</v>
      </c>
      <c r="AU4745" s="260" t="s">
        <v>93</v>
      </c>
      <c r="AV4745" s="13" t="s">
        <v>93</v>
      </c>
      <c r="AW4745" s="13" t="s">
        <v>40</v>
      </c>
      <c r="AX4745" s="13" t="s">
        <v>84</v>
      </c>
      <c r="AY4745" s="260" t="s">
        <v>251</v>
      </c>
    </row>
    <row r="4746" s="13" customFormat="1">
      <c r="A4746" s="13"/>
      <c r="B4746" s="249"/>
      <c r="C4746" s="250"/>
      <c r="D4746" s="251" t="s">
        <v>260</v>
      </c>
      <c r="E4746" s="252" t="s">
        <v>1</v>
      </c>
      <c r="F4746" s="253" t="s">
        <v>3783</v>
      </c>
      <c r="G4746" s="250"/>
      <c r="H4746" s="254">
        <v>4</v>
      </c>
      <c r="I4746" s="255"/>
      <c r="J4746" s="250"/>
      <c r="K4746" s="250"/>
      <c r="L4746" s="256"/>
      <c r="M4746" s="257"/>
      <c r="N4746" s="258"/>
      <c r="O4746" s="258"/>
      <c r="P4746" s="258"/>
      <c r="Q4746" s="258"/>
      <c r="R4746" s="258"/>
      <c r="S4746" s="258"/>
      <c r="T4746" s="259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60" t="s">
        <v>260</v>
      </c>
      <c r="AU4746" s="260" t="s">
        <v>93</v>
      </c>
      <c r="AV4746" s="13" t="s">
        <v>93</v>
      </c>
      <c r="AW4746" s="13" t="s">
        <v>40</v>
      </c>
      <c r="AX4746" s="13" t="s">
        <v>84</v>
      </c>
      <c r="AY4746" s="260" t="s">
        <v>251</v>
      </c>
    </row>
    <row r="4747" s="13" customFormat="1">
      <c r="A4747" s="13"/>
      <c r="B4747" s="249"/>
      <c r="C4747" s="250"/>
      <c r="D4747" s="251" t="s">
        <v>260</v>
      </c>
      <c r="E4747" s="252" t="s">
        <v>1</v>
      </c>
      <c r="F4747" s="253" t="s">
        <v>3784</v>
      </c>
      <c r="G4747" s="250"/>
      <c r="H4747" s="254">
        <v>4</v>
      </c>
      <c r="I4747" s="255"/>
      <c r="J4747" s="250"/>
      <c r="K4747" s="250"/>
      <c r="L4747" s="256"/>
      <c r="M4747" s="257"/>
      <c r="N4747" s="258"/>
      <c r="O4747" s="258"/>
      <c r="P4747" s="258"/>
      <c r="Q4747" s="258"/>
      <c r="R4747" s="258"/>
      <c r="S4747" s="258"/>
      <c r="T4747" s="259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60" t="s">
        <v>260</v>
      </c>
      <c r="AU4747" s="260" t="s">
        <v>93</v>
      </c>
      <c r="AV4747" s="13" t="s">
        <v>93</v>
      </c>
      <c r="AW4747" s="13" t="s">
        <v>40</v>
      </c>
      <c r="AX4747" s="13" t="s">
        <v>84</v>
      </c>
      <c r="AY4747" s="260" t="s">
        <v>251</v>
      </c>
    </row>
    <row r="4748" s="13" customFormat="1">
      <c r="A4748" s="13"/>
      <c r="B4748" s="249"/>
      <c r="C4748" s="250"/>
      <c r="D4748" s="251" t="s">
        <v>260</v>
      </c>
      <c r="E4748" s="252" t="s">
        <v>1</v>
      </c>
      <c r="F4748" s="253" t="s">
        <v>3785</v>
      </c>
      <c r="G4748" s="250"/>
      <c r="H4748" s="254">
        <v>4</v>
      </c>
      <c r="I4748" s="255"/>
      <c r="J4748" s="250"/>
      <c r="K4748" s="250"/>
      <c r="L4748" s="256"/>
      <c r="M4748" s="257"/>
      <c r="N4748" s="258"/>
      <c r="O4748" s="258"/>
      <c r="P4748" s="258"/>
      <c r="Q4748" s="258"/>
      <c r="R4748" s="258"/>
      <c r="S4748" s="258"/>
      <c r="T4748" s="259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60" t="s">
        <v>260</v>
      </c>
      <c r="AU4748" s="260" t="s">
        <v>93</v>
      </c>
      <c r="AV4748" s="13" t="s">
        <v>93</v>
      </c>
      <c r="AW4748" s="13" t="s">
        <v>40</v>
      </c>
      <c r="AX4748" s="13" t="s">
        <v>84</v>
      </c>
      <c r="AY4748" s="260" t="s">
        <v>251</v>
      </c>
    </row>
    <row r="4749" s="13" customFormat="1">
      <c r="A4749" s="13"/>
      <c r="B4749" s="249"/>
      <c r="C4749" s="250"/>
      <c r="D4749" s="251" t="s">
        <v>260</v>
      </c>
      <c r="E4749" s="252" t="s">
        <v>1</v>
      </c>
      <c r="F4749" s="253" t="s">
        <v>3786</v>
      </c>
      <c r="G4749" s="250"/>
      <c r="H4749" s="254">
        <v>4</v>
      </c>
      <c r="I4749" s="255"/>
      <c r="J4749" s="250"/>
      <c r="K4749" s="250"/>
      <c r="L4749" s="256"/>
      <c r="M4749" s="257"/>
      <c r="N4749" s="258"/>
      <c r="O4749" s="258"/>
      <c r="P4749" s="258"/>
      <c r="Q4749" s="258"/>
      <c r="R4749" s="258"/>
      <c r="S4749" s="258"/>
      <c r="T4749" s="259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60" t="s">
        <v>260</v>
      </c>
      <c r="AU4749" s="260" t="s">
        <v>93</v>
      </c>
      <c r="AV4749" s="13" t="s">
        <v>93</v>
      </c>
      <c r="AW4749" s="13" t="s">
        <v>40</v>
      </c>
      <c r="AX4749" s="13" t="s">
        <v>84</v>
      </c>
      <c r="AY4749" s="260" t="s">
        <v>251</v>
      </c>
    </row>
    <row r="4750" s="16" customFormat="1">
      <c r="A4750" s="16"/>
      <c r="B4750" s="283"/>
      <c r="C4750" s="284"/>
      <c r="D4750" s="251" t="s">
        <v>260</v>
      </c>
      <c r="E4750" s="285" t="s">
        <v>1</v>
      </c>
      <c r="F4750" s="286" t="s">
        <v>329</v>
      </c>
      <c r="G4750" s="284"/>
      <c r="H4750" s="287">
        <v>80</v>
      </c>
      <c r="I4750" s="288"/>
      <c r="J4750" s="284"/>
      <c r="K4750" s="284"/>
      <c r="L4750" s="289"/>
      <c r="M4750" s="290"/>
      <c r="N4750" s="291"/>
      <c r="O4750" s="291"/>
      <c r="P4750" s="291"/>
      <c r="Q4750" s="291"/>
      <c r="R4750" s="291"/>
      <c r="S4750" s="291"/>
      <c r="T4750" s="292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T4750" s="293" t="s">
        <v>260</v>
      </c>
      <c r="AU4750" s="293" t="s">
        <v>93</v>
      </c>
      <c r="AV4750" s="16" t="s">
        <v>273</v>
      </c>
      <c r="AW4750" s="16" t="s">
        <v>40</v>
      </c>
      <c r="AX4750" s="16" t="s">
        <v>84</v>
      </c>
      <c r="AY4750" s="293" t="s">
        <v>251</v>
      </c>
    </row>
    <row r="4751" s="15" customFormat="1">
      <c r="A4751" s="15"/>
      <c r="B4751" s="272"/>
      <c r="C4751" s="273"/>
      <c r="D4751" s="251" t="s">
        <v>260</v>
      </c>
      <c r="E4751" s="274" t="s">
        <v>1</v>
      </c>
      <c r="F4751" s="275" t="s">
        <v>630</v>
      </c>
      <c r="G4751" s="273"/>
      <c r="H4751" s="274" t="s">
        <v>1</v>
      </c>
      <c r="I4751" s="276"/>
      <c r="J4751" s="273"/>
      <c r="K4751" s="273"/>
      <c r="L4751" s="277"/>
      <c r="M4751" s="278"/>
      <c r="N4751" s="279"/>
      <c r="O4751" s="279"/>
      <c r="P4751" s="279"/>
      <c r="Q4751" s="279"/>
      <c r="R4751" s="279"/>
      <c r="S4751" s="279"/>
      <c r="T4751" s="280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5"/>
      <c r="AE4751" s="15"/>
      <c r="AT4751" s="281" t="s">
        <v>260</v>
      </c>
      <c r="AU4751" s="281" t="s">
        <v>93</v>
      </c>
      <c r="AV4751" s="15" t="s">
        <v>91</v>
      </c>
      <c r="AW4751" s="15" t="s">
        <v>40</v>
      </c>
      <c r="AX4751" s="15" t="s">
        <v>84</v>
      </c>
      <c r="AY4751" s="281" t="s">
        <v>251</v>
      </c>
    </row>
    <row r="4752" s="13" customFormat="1">
      <c r="A4752" s="13"/>
      <c r="B4752" s="249"/>
      <c r="C4752" s="250"/>
      <c r="D4752" s="251" t="s">
        <v>260</v>
      </c>
      <c r="E4752" s="252" t="s">
        <v>1</v>
      </c>
      <c r="F4752" s="253" t="s">
        <v>3787</v>
      </c>
      <c r="G4752" s="250"/>
      <c r="H4752" s="254">
        <v>4</v>
      </c>
      <c r="I4752" s="255"/>
      <c r="J4752" s="250"/>
      <c r="K4752" s="250"/>
      <c r="L4752" s="256"/>
      <c r="M4752" s="257"/>
      <c r="N4752" s="258"/>
      <c r="O4752" s="258"/>
      <c r="P4752" s="258"/>
      <c r="Q4752" s="258"/>
      <c r="R4752" s="258"/>
      <c r="S4752" s="258"/>
      <c r="T4752" s="25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60" t="s">
        <v>260</v>
      </c>
      <c r="AU4752" s="260" t="s">
        <v>93</v>
      </c>
      <c r="AV4752" s="13" t="s">
        <v>93</v>
      </c>
      <c r="AW4752" s="13" t="s">
        <v>40</v>
      </c>
      <c r="AX4752" s="13" t="s">
        <v>84</v>
      </c>
      <c r="AY4752" s="260" t="s">
        <v>251</v>
      </c>
    </row>
    <row r="4753" s="13" customFormat="1">
      <c r="A4753" s="13"/>
      <c r="B4753" s="249"/>
      <c r="C4753" s="250"/>
      <c r="D4753" s="251" t="s">
        <v>260</v>
      </c>
      <c r="E4753" s="252" t="s">
        <v>1</v>
      </c>
      <c r="F4753" s="253" t="s">
        <v>3788</v>
      </c>
      <c r="G4753" s="250"/>
      <c r="H4753" s="254">
        <v>4</v>
      </c>
      <c r="I4753" s="255"/>
      <c r="J4753" s="250"/>
      <c r="K4753" s="250"/>
      <c r="L4753" s="256"/>
      <c r="M4753" s="257"/>
      <c r="N4753" s="258"/>
      <c r="O4753" s="258"/>
      <c r="P4753" s="258"/>
      <c r="Q4753" s="258"/>
      <c r="R4753" s="258"/>
      <c r="S4753" s="258"/>
      <c r="T4753" s="259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60" t="s">
        <v>260</v>
      </c>
      <c r="AU4753" s="260" t="s">
        <v>93</v>
      </c>
      <c r="AV4753" s="13" t="s">
        <v>93</v>
      </c>
      <c r="AW4753" s="13" t="s">
        <v>40</v>
      </c>
      <c r="AX4753" s="13" t="s">
        <v>84</v>
      </c>
      <c r="AY4753" s="260" t="s">
        <v>251</v>
      </c>
    </row>
    <row r="4754" s="13" customFormat="1">
      <c r="A4754" s="13"/>
      <c r="B4754" s="249"/>
      <c r="C4754" s="250"/>
      <c r="D4754" s="251" t="s">
        <v>260</v>
      </c>
      <c r="E4754" s="252" t="s">
        <v>1</v>
      </c>
      <c r="F4754" s="253" t="s">
        <v>3789</v>
      </c>
      <c r="G4754" s="250"/>
      <c r="H4754" s="254">
        <v>4</v>
      </c>
      <c r="I4754" s="255"/>
      <c r="J4754" s="250"/>
      <c r="K4754" s="250"/>
      <c r="L4754" s="256"/>
      <c r="M4754" s="257"/>
      <c r="N4754" s="258"/>
      <c r="O4754" s="258"/>
      <c r="P4754" s="258"/>
      <c r="Q4754" s="258"/>
      <c r="R4754" s="258"/>
      <c r="S4754" s="258"/>
      <c r="T4754" s="259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60" t="s">
        <v>260</v>
      </c>
      <c r="AU4754" s="260" t="s">
        <v>93</v>
      </c>
      <c r="AV4754" s="13" t="s">
        <v>93</v>
      </c>
      <c r="AW4754" s="13" t="s">
        <v>40</v>
      </c>
      <c r="AX4754" s="13" t="s">
        <v>84</v>
      </c>
      <c r="AY4754" s="260" t="s">
        <v>251</v>
      </c>
    </row>
    <row r="4755" s="13" customFormat="1">
      <c r="A4755" s="13"/>
      <c r="B4755" s="249"/>
      <c r="C4755" s="250"/>
      <c r="D4755" s="251" t="s">
        <v>260</v>
      </c>
      <c r="E4755" s="252" t="s">
        <v>1</v>
      </c>
      <c r="F4755" s="253" t="s">
        <v>3790</v>
      </c>
      <c r="G4755" s="250"/>
      <c r="H4755" s="254">
        <v>4</v>
      </c>
      <c r="I4755" s="255"/>
      <c r="J4755" s="250"/>
      <c r="K4755" s="250"/>
      <c r="L4755" s="256"/>
      <c r="M4755" s="257"/>
      <c r="N4755" s="258"/>
      <c r="O4755" s="258"/>
      <c r="P4755" s="258"/>
      <c r="Q4755" s="258"/>
      <c r="R4755" s="258"/>
      <c r="S4755" s="258"/>
      <c r="T4755" s="259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60" t="s">
        <v>260</v>
      </c>
      <c r="AU4755" s="260" t="s">
        <v>93</v>
      </c>
      <c r="AV4755" s="13" t="s">
        <v>93</v>
      </c>
      <c r="AW4755" s="13" t="s">
        <v>40</v>
      </c>
      <c r="AX4755" s="13" t="s">
        <v>84</v>
      </c>
      <c r="AY4755" s="260" t="s">
        <v>251</v>
      </c>
    </row>
    <row r="4756" s="13" customFormat="1">
      <c r="A4756" s="13"/>
      <c r="B4756" s="249"/>
      <c r="C4756" s="250"/>
      <c r="D4756" s="251" t="s">
        <v>260</v>
      </c>
      <c r="E4756" s="252" t="s">
        <v>1</v>
      </c>
      <c r="F4756" s="253" t="s">
        <v>3791</v>
      </c>
      <c r="G4756" s="250"/>
      <c r="H4756" s="254">
        <v>4</v>
      </c>
      <c r="I4756" s="255"/>
      <c r="J4756" s="250"/>
      <c r="K4756" s="250"/>
      <c r="L4756" s="256"/>
      <c r="M4756" s="257"/>
      <c r="N4756" s="258"/>
      <c r="O4756" s="258"/>
      <c r="P4756" s="258"/>
      <c r="Q4756" s="258"/>
      <c r="R4756" s="258"/>
      <c r="S4756" s="258"/>
      <c r="T4756" s="259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60" t="s">
        <v>260</v>
      </c>
      <c r="AU4756" s="260" t="s">
        <v>93</v>
      </c>
      <c r="AV4756" s="13" t="s">
        <v>93</v>
      </c>
      <c r="AW4756" s="13" t="s">
        <v>40</v>
      </c>
      <c r="AX4756" s="13" t="s">
        <v>84</v>
      </c>
      <c r="AY4756" s="260" t="s">
        <v>251</v>
      </c>
    </row>
    <row r="4757" s="13" customFormat="1">
      <c r="A4757" s="13"/>
      <c r="B4757" s="249"/>
      <c r="C4757" s="250"/>
      <c r="D4757" s="251" t="s">
        <v>260</v>
      </c>
      <c r="E4757" s="252" t="s">
        <v>1</v>
      </c>
      <c r="F4757" s="253" t="s">
        <v>3792</v>
      </c>
      <c r="G4757" s="250"/>
      <c r="H4757" s="254">
        <v>4</v>
      </c>
      <c r="I4757" s="255"/>
      <c r="J4757" s="250"/>
      <c r="K4757" s="250"/>
      <c r="L4757" s="256"/>
      <c r="M4757" s="257"/>
      <c r="N4757" s="258"/>
      <c r="O4757" s="258"/>
      <c r="P4757" s="258"/>
      <c r="Q4757" s="258"/>
      <c r="R4757" s="258"/>
      <c r="S4757" s="258"/>
      <c r="T4757" s="259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60" t="s">
        <v>260</v>
      </c>
      <c r="AU4757" s="260" t="s">
        <v>93</v>
      </c>
      <c r="AV4757" s="13" t="s">
        <v>93</v>
      </c>
      <c r="AW4757" s="13" t="s">
        <v>40</v>
      </c>
      <c r="AX4757" s="13" t="s">
        <v>84</v>
      </c>
      <c r="AY4757" s="260" t="s">
        <v>251</v>
      </c>
    </row>
    <row r="4758" s="13" customFormat="1">
      <c r="A4758" s="13"/>
      <c r="B4758" s="249"/>
      <c r="C4758" s="250"/>
      <c r="D4758" s="251" t="s">
        <v>260</v>
      </c>
      <c r="E4758" s="252" t="s">
        <v>1</v>
      </c>
      <c r="F4758" s="253" t="s">
        <v>3793</v>
      </c>
      <c r="G4758" s="250"/>
      <c r="H4758" s="254">
        <v>4</v>
      </c>
      <c r="I4758" s="255"/>
      <c r="J4758" s="250"/>
      <c r="K4758" s="250"/>
      <c r="L4758" s="256"/>
      <c r="M4758" s="257"/>
      <c r="N4758" s="258"/>
      <c r="O4758" s="258"/>
      <c r="P4758" s="258"/>
      <c r="Q4758" s="258"/>
      <c r="R4758" s="258"/>
      <c r="S4758" s="258"/>
      <c r="T4758" s="259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60" t="s">
        <v>260</v>
      </c>
      <c r="AU4758" s="260" t="s">
        <v>93</v>
      </c>
      <c r="AV4758" s="13" t="s">
        <v>93</v>
      </c>
      <c r="AW4758" s="13" t="s">
        <v>40</v>
      </c>
      <c r="AX4758" s="13" t="s">
        <v>84</v>
      </c>
      <c r="AY4758" s="260" t="s">
        <v>251</v>
      </c>
    </row>
    <row r="4759" s="13" customFormat="1">
      <c r="A4759" s="13"/>
      <c r="B4759" s="249"/>
      <c r="C4759" s="250"/>
      <c r="D4759" s="251" t="s">
        <v>260</v>
      </c>
      <c r="E4759" s="252" t="s">
        <v>1</v>
      </c>
      <c r="F4759" s="253" t="s">
        <v>3794</v>
      </c>
      <c r="G4759" s="250"/>
      <c r="H4759" s="254">
        <v>4</v>
      </c>
      <c r="I4759" s="255"/>
      <c r="J4759" s="250"/>
      <c r="K4759" s="250"/>
      <c r="L4759" s="256"/>
      <c r="M4759" s="257"/>
      <c r="N4759" s="258"/>
      <c r="O4759" s="258"/>
      <c r="P4759" s="258"/>
      <c r="Q4759" s="258"/>
      <c r="R4759" s="258"/>
      <c r="S4759" s="258"/>
      <c r="T4759" s="259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60" t="s">
        <v>260</v>
      </c>
      <c r="AU4759" s="260" t="s">
        <v>93</v>
      </c>
      <c r="AV4759" s="13" t="s">
        <v>93</v>
      </c>
      <c r="AW4759" s="13" t="s">
        <v>40</v>
      </c>
      <c r="AX4759" s="13" t="s">
        <v>84</v>
      </c>
      <c r="AY4759" s="260" t="s">
        <v>251</v>
      </c>
    </row>
    <row r="4760" s="13" customFormat="1">
      <c r="A4760" s="13"/>
      <c r="B4760" s="249"/>
      <c r="C4760" s="250"/>
      <c r="D4760" s="251" t="s">
        <v>260</v>
      </c>
      <c r="E4760" s="252" t="s">
        <v>1</v>
      </c>
      <c r="F4760" s="253" t="s">
        <v>3795</v>
      </c>
      <c r="G4760" s="250"/>
      <c r="H4760" s="254">
        <v>4</v>
      </c>
      <c r="I4760" s="255"/>
      <c r="J4760" s="250"/>
      <c r="K4760" s="250"/>
      <c r="L4760" s="256"/>
      <c r="M4760" s="257"/>
      <c r="N4760" s="258"/>
      <c r="O4760" s="258"/>
      <c r="P4760" s="258"/>
      <c r="Q4760" s="258"/>
      <c r="R4760" s="258"/>
      <c r="S4760" s="258"/>
      <c r="T4760" s="259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60" t="s">
        <v>260</v>
      </c>
      <c r="AU4760" s="260" t="s">
        <v>93</v>
      </c>
      <c r="AV4760" s="13" t="s">
        <v>93</v>
      </c>
      <c r="AW4760" s="13" t="s">
        <v>40</v>
      </c>
      <c r="AX4760" s="13" t="s">
        <v>84</v>
      </c>
      <c r="AY4760" s="260" t="s">
        <v>251</v>
      </c>
    </row>
    <row r="4761" s="13" customFormat="1">
      <c r="A4761" s="13"/>
      <c r="B4761" s="249"/>
      <c r="C4761" s="250"/>
      <c r="D4761" s="251" t="s">
        <v>260</v>
      </c>
      <c r="E4761" s="252" t="s">
        <v>1</v>
      </c>
      <c r="F4761" s="253" t="s">
        <v>3796</v>
      </c>
      <c r="G4761" s="250"/>
      <c r="H4761" s="254">
        <v>4</v>
      </c>
      <c r="I4761" s="255"/>
      <c r="J4761" s="250"/>
      <c r="K4761" s="250"/>
      <c r="L4761" s="256"/>
      <c r="M4761" s="257"/>
      <c r="N4761" s="258"/>
      <c r="O4761" s="258"/>
      <c r="P4761" s="258"/>
      <c r="Q4761" s="258"/>
      <c r="R4761" s="258"/>
      <c r="S4761" s="258"/>
      <c r="T4761" s="259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60" t="s">
        <v>260</v>
      </c>
      <c r="AU4761" s="260" t="s">
        <v>93</v>
      </c>
      <c r="AV4761" s="13" t="s">
        <v>93</v>
      </c>
      <c r="AW4761" s="13" t="s">
        <v>40</v>
      </c>
      <c r="AX4761" s="13" t="s">
        <v>84</v>
      </c>
      <c r="AY4761" s="260" t="s">
        <v>251</v>
      </c>
    </row>
    <row r="4762" s="13" customFormat="1">
      <c r="A4762" s="13"/>
      <c r="B4762" s="249"/>
      <c r="C4762" s="250"/>
      <c r="D4762" s="251" t="s">
        <v>260</v>
      </c>
      <c r="E4762" s="252" t="s">
        <v>1</v>
      </c>
      <c r="F4762" s="253" t="s">
        <v>3797</v>
      </c>
      <c r="G4762" s="250"/>
      <c r="H4762" s="254">
        <v>4</v>
      </c>
      <c r="I4762" s="255"/>
      <c r="J4762" s="250"/>
      <c r="K4762" s="250"/>
      <c r="L4762" s="256"/>
      <c r="M4762" s="257"/>
      <c r="N4762" s="258"/>
      <c r="O4762" s="258"/>
      <c r="P4762" s="258"/>
      <c r="Q4762" s="258"/>
      <c r="R4762" s="258"/>
      <c r="S4762" s="258"/>
      <c r="T4762" s="259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60" t="s">
        <v>260</v>
      </c>
      <c r="AU4762" s="260" t="s">
        <v>93</v>
      </c>
      <c r="AV4762" s="13" t="s">
        <v>93</v>
      </c>
      <c r="AW4762" s="13" t="s">
        <v>40</v>
      </c>
      <c r="AX4762" s="13" t="s">
        <v>84</v>
      </c>
      <c r="AY4762" s="260" t="s">
        <v>251</v>
      </c>
    </row>
    <row r="4763" s="13" customFormat="1">
      <c r="A4763" s="13"/>
      <c r="B4763" s="249"/>
      <c r="C4763" s="250"/>
      <c r="D4763" s="251" t="s">
        <v>260</v>
      </c>
      <c r="E4763" s="252" t="s">
        <v>1</v>
      </c>
      <c r="F4763" s="253" t="s">
        <v>3798</v>
      </c>
      <c r="G4763" s="250"/>
      <c r="H4763" s="254">
        <v>4</v>
      </c>
      <c r="I4763" s="255"/>
      <c r="J4763" s="250"/>
      <c r="K4763" s="250"/>
      <c r="L4763" s="256"/>
      <c r="M4763" s="257"/>
      <c r="N4763" s="258"/>
      <c r="O4763" s="258"/>
      <c r="P4763" s="258"/>
      <c r="Q4763" s="258"/>
      <c r="R4763" s="258"/>
      <c r="S4763" s="258"/>
      <c r="T4763" s="259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60" t="s">
        <v>260</v>
      </c>
      <c r="AU4763" s="260" t="s">
        <v>93</v>
      </c>
      <c r="AV4763" s="13" t="s">
        <v>93</v>
      </c>
      <c r="AW4763" s="13" t="s">
        <v>40</v>
      </c>
      <c r="AX4763" s="13" t="s">
        <v>84</v>
      </c>
      <c r="AY4763" s="260" t="s">
        <v>251</v>
      </c>
    </row>
    <row r="4764" s="13" customFormat="1">
      <c r="A4764" s="13"/>
      <c r="B4764" s="249"/>
      <c r="C4764" s="250"/>
      <c r="D4764" s="251" t="s">
        <v>260</v>
      </c>
      <c r="E4764" s="252" t="s">
        <v>1</v>
      </c>
      <c r="F4764" s="253" t="s">
        <v>3799</v>
      </c>
      <c r="G4764" s="250"/>
      <c r="H4764" s="254">
        <v>4</v>
      </c>
      <c r="I4764" s="255"/>
      <c r="J4764" s="250"/>
      <c r="K4764" s="250"/>
      <c r="L4764" s="256"/>
      <c r="M4764" s="257"/>
      <c r="N4764" s="258"/>
      <c r="O4764" s="258"/>
      <c r="P4764" s="258"/>
      <c r="Q4764" s="258"/>
      <c r="R4764" s="258"/>
      <c r="S4764" s="258"/>
      <c r="T4764" s="259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60" t="s">
        <v>260</v>
      </c>
      <c r="AU4764" s="260" t="s">
        <v>93</v>
      </c>
      <c r="AV4764" s="13" t="s">
        <v>93</v>
      </c>
      <c r="AW4764" s="13" t="s">
        <v>40</v>
      </c>
      <c r="AX4764" s="13" t="s">
        <v>84</v>
      </c>
      <c r="AY4764" s="260" t="s">
        <v>251</v>
      </c>
    </row>
    <row r="4765" s="13" customFormat="1">
      <c r="A4765" s="13"/>
      <c r="B4765" s="249"/>
      <c r="C4765" s="250"/>
      <c r="D4765" s="251" t="s">
        <v>260</v>
      </c>
      <c r="E4765" s="252" t="s">
        <v>1</v>
      </c>
      <c r="F4765" s="253" t="s">
        <v>3800</v>
      </c>
      <c r="G4765" s="250"/>
      <c r="H4765" s="254">
        <v>4</v>
      </c>
      <c r="I4765" s="255"/>
      <c r="J4765" s="250"/>
      <c r="K4765" s="250"/>
      <c r="L4765" s="256"/>
      <c r="M4765" s="257"/>
      <c r="N4765" s="258"/>
      <c r="O4765" s="258"/>
      <c r="P4765" s="258"/>
      <c r="Q4765" s="258"/>
      <c r="R4765" s="258"/>
      <c r="S4765" s="258"/>
      <c r="T4765" s="259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60" t="s">
        <v>260</v>
      </c>
      <c r="AU4765" s="260" t="s">
        <v>93</v>
      </c>
      <c r="AV4765" s="13" t="s">
        <v>93</v>
      </c>
      <c r="AW4765" s="13" t="s">
        <v>40</v>
      </c>
      <c r="AX4765" s="13" t="s">
        <v>84</v>
      </c>
      <c r="AY4765" s="260" t="s">
        <v>251</v>
      </c>
    </row>
    <row r="4766" s="13" customFormat="1">
      <c r="A4766" s="13"/>
      <c r="B4766" s="249"/>
      <c r="C4766" s="250"/>
      <c r="D4766" s="251" t="s">
        <v>260</v>
      </c>
      <c r="E4766" s="252" t="s">
        <v>1</v>
      </c>
      <c r="F4766" s="253" t="s">
        <v>3801</v>
      </c>
      <c r="G4766" s="250"/>
      <c r="H4766" s="254">
        <v>4</v>
      </c>
      <c r="I4766" s="255"/>
      <c r="J4766" s="250"/>
      <c r="K4766" s="250"/>
      <c r="L4766" s="256"/>
      <c r="M4766" s="257"/>
      <c r="N4766" s="258"/>
      <c r="O4766" s="258"/>
      <c r="P4766" s="258"/>
      <c r="Q4766" s="258"/>
      <c r="R4766" s="258"/>
      <c r="S4766" s="258"/>
      <c r="T4766" s="259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60" t="s">
        <v>260</v>
      </c>
      <c r="AU4766" s="260" t="s">
        <v>93</v>
      </c>
      <c r="AV4766" s="13" t="s">
        <v>93</v>
      </c>
      <c r="AW4766" s="13" t="s">
        <v>40</v>
      </c>
      <c r="AX4766" s="13" t="s">
        <v>84</v>
      </c>
      <c r="AY4766" s="260" t="s">
        <v>251</v>
      </c>
    </row>
    <row r="4767" s="13" customFormat="1">
      <c r="A4767" s="13"/>
      <c r="B4767" s="249"/>
      <c r="C4767" s="250"/>
      <c r="D4767" s="251" t="s">
        <v>260</v>
      </c>
      <c r="E4767" s="252" t="s">
        <v>1</v>
      </c>
      <c r="F4767" s="253" t="s">
        <v>3802</v>
      </c>
      <c r="G4767" s="250"/>
      <c r="H4767" s="254">
        <v>4</v>
      </c>
      <c r="I4767" s="255"/>
      <c r="J4767" s="250"/>
      <c r="K4767" s="250"/>
      <c r="L4767" s="256"/>
      <c r="M4767" s="257"/>
      <c r="N4767" s="258"/>
      <c r="O4767" s="258"/>
      <c r="P4767" s="258"/>
      <c r="Q4767" s="258"/>
      <c r="R4767" s="258"/>
      <c r="S4767" s="258"/>
      <c r="T4767" s="259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60" t="s">
        <v>260</v>
      </c>
      <c r="AU4767" s="260" t="s">
        <v>93</v>
      </c>
      <c r="AV4767" s="13" t="s">
        <v>93</v>
      </c>
      <c r="AW4767" s="13" t="s">
        <v>40</v>
      </c>
      <c r="AX4767" s="13" t="s">
        <v>84</v>
      </c>
      <c r="AY4767" s="260" t="s">
        <v>251</v>
      </c>
    </row>
    <row r="4768" s="13" customFormat="1">
      <c r="A4768" s="13"/>
      <c r="B4768" s="249"/>
      <c r="C4768" s="250"/>
      <c r="D4768" s="251" t="s">
        <v>260</v>
      </c>
      <c r="E4768" s="252" t="s">
        <v>1</v>
      </c>
      <c r="F4768" s="253" t="s">
        <v>3803</v>
      </c>
      <c r="G4768" s="250"/>
      <c r="H4768" s="254">
        <v>4</v>
      </c>
      <c r="I4768" s="255"/>
      <c r="J4768" s="250"/>
      <c r="K4768" s="250"/>
      <c r="L4768" s="256"/>
      <c r="M4768" s="257"/>
      <c r="N4768" s="258"/>
      <c r="O4768" s="258"/>
      <c r="P4768" s="258"/>
      <c r="Q4768" s="258"/>
      <c r="R4768" s="258"/>
      <c r="S4768" s="258"/>
      <c r="T4768" s="259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60" t="s">
        <v>260</v>
      </c>
      <c r="AU4768" s="260" t="s">
        <v>93</v>
      </c>
      <c r="AV4768" s="13" t="s">
        <v>93</v>
      </c>
      <c r="AW4768" s="13" t="s">
        <v>40</v>
      </c>
      <c r="AX4768" s="13" t="s">
        <v>84</v>
      </c>
      <c r="AY4768" s="260" t="s">
        <v>251</v>
      </c>
    </row>
    <row r="4769" s="13" customFormat="1">
      <c r="A4769" s="13"/>
      <c r="B4769" s="249"/>
      <c r="C4769" s="250"/>
      <c r="D4769" s="251" t="s">
        <v>260</v>
      </c>
      <c r="E4769" s="252" t="s">
        <v>1</v>
      </c>
      <c r="F4769" s="253" t="s">
        <v>3804</v>
      </c>
      <c r="G4769" s="250"/>
      <c r="H4769" s="254">
        <v>4</v>
      </c>
      <c r="I4769" s="255"/>
      <c r="J4769" s="250"/>
      <c r="K4769" s="250"/>
      <c r="L4769" s="256"/>
      <c r="M4769" s="257"/>
      <c r="N4769" s="258"/>
      <c r="O4769" s="258"/>
      <c r="P4769" s="258"/>
      <c r="Q4769" s="258"/>
      <c r="R4769" s="258"/>
      <c r="S4769" s="258"/>
      <c r="T4769" s="259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60" t="s">
        <v>260</v>
      </c>
      <c r="AU4769" s="260" t="s">
        <v>93</v>
      </c>
      <c r="AV4769" s="13" t="s">
        <v>93</v>
      </c>
      <c r="AW4769" s="13" t="s">
        <v>40</v>
      </c>
      <c r="AX4769" s="13" t="s">
        <v>84</v>
      </c>
      <c r="AY4769" s="260" t="s">
        <v>251</v>
      </c>
    </row>
    <row r="4770" s="13" customFormat="1">
      <c r="A4770" s="13"/>
      <c r="B4770" s="249"/>
      <c r="C4770" s="250"/>
      <c r="D4770" s="251" t="s">
        <v>260</v>
      </c>
      <c r="E4770" s="252" t="s">
        <v>1</v>
      </c>
      <c r="F4770" s="253" t="s">
        <v>3805</v>
      </c>
      <c r="G4770" s="250"/>
      <c r="H4770" s="254">
        <v>4</v>
      </c>
      <c r="I4770" s="255"/>
      <c r="J4770" s="250"/>
      <c r="K4770" s="250"/>
      <c r="L4770" s="256"/>
      <c r="M4770" s="257"/>
      <c r="N4770" s="258"/>
      <c r="O4770" s="258"/>
      <c r="P4770" s="258"/>
      <c r="Q4770" s="258"/>
      <c r="R4770" s="258"/>
      <c r="S4770" s="258"/>
      <c r="T4770" s="259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60" t="s">
        <v>260</v>
      </c>
      <c r="AU4770" s="260" t="s">
        <v>93</v>
      </c>
      <c r="AV4770" s="13" t="s">
        <v>93</v>
      </c>
      <c r="AW4770" s="13" t="s">
        <v>40</v>
      </c>
      <c r="AX4770" s="13" t="s">
        <v>84</v>
      </c>
      <c r="AY4770" s="260" t="s">
        <v>251</v>
      </c>
    </row>
    <row r="4771" s="13" customFormat="1">
      <c r="A4771" s="13"/>
      <c r="B4771" s="249"/>
      <c r="C4771" s="250"/>
      <c r="D4771" s="251" t="s">
        <v>260</v>
      </c>
      <c r="E4771" s="252" t="s">
        <v>1</v>
      </c>
      <c r="F4771" s="253" t="s">
        <v>3806</v>
      </c>
      <c r="G4771" s="250"/>
      <c r="H4771" s="254">
        <v>4</v>
      </c>
      <c r="I4771" s="255"/>
      <c r="J4771" s="250"/>
      <c r="K4771" s="250"/>
      <c r="L4771" s="256"/>
      <c r="M4771" s="257"/>
      <c r="N4771" s="258"/>
      <c r="O4771" s="258"/>
      <c r="P4771" s="258"/>
      <c r="Q4771" s="258"/>
      <c r="R4771" s="258"/>
      <c r="S4771" s="258"/>
      <c r="T4771" s="259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60" t="s">
        <v>260</v>
      </c>
      <c r="AU4771" s="260" t="s">
        <v>93</v>
      </c>
      <c r="AV4771" s="13" t="s">
        <v>93</v>
      </c>
      <c r="AW4771" s="13" t="s">
        <v>40</v>
      </c>
      <c r="AX4771" s="13" t="s">
        <v>84</v>
      </c>
      <c r="AY4771" s="260" t="s">
        <v>251</v>
      </c>
    </row>
    <row r="4772" s="16" customFormat="1">
      <c r="A4772" s="16"/>
      <c r="B4772" s="283"/>
      <c r="C4772" s="284"/>
      <c r="D4772" s="251" t="s">
        <v>260</v>
      </c>
      <c r="E4772" s="285" t="s">
        <v>1</v>
      </c>
      <c r="F4772" s="286" t="s">
        <v>329</v>
      </c>
      <c r="G4772" s="284"/>
      <c r="H4772" s="287">
        <v>80</v>
      </c>
      <c r="I4772" s="288"/>
      <c r="J4772" s="284"/>
      <c r="K4772" s="284"/>
      <c r="L4772" s="289"/>
      <c r="M4772" s="290"/>
      <c r="N4772" s="291"/>
      <c r="O4772" s="291"/>
      <c r="P4772" s="291"/>
      <c r="Q4772" s="291"/>
      <c r="R4772" s="291"/>
      <c r="S4772" s="291"/>
      <c r="T4772" s="292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T4772" s="293" t="s">
        <v>260</v>
      </c>
      <c r="AU4772" s="293" t="s">
        <v>93</v>
      </c>
      <c r="AV4772" s="16" t="s">
        <v>273</v>
      </c>
      <c r="AW4772" s="16" t="s">
        <v>40</v>
      </c>
      <c r="AX4772" s="16" t="s">
        <v>84</v>
      </c>
      <c r="AY4772" s="293" t="s">
        <v>251</v>
      </c>
    </row>
    <row r="4773" s="15" customFormat="1">
      <c r="A4773" s="15"/>
      <c r="B4773" s="272"/>
      <c r="C4773" s="273"/>
      <c r="D4773" s="251" t="s">
        <v>260</v>
      </c>
      <c r="E4773" s="274" t="s">
        <v>1</v>
      </c>
      <c r="F4773" s="275" t="s">
        <v>631</v>
      </c>
      <c r="G4773" s="273"/>
      <c r="H4773" s="274" t="s">
        <v>1</v>
      </c>
      <c r="I4773" s="276"/>
      <c r="J4773" s="273"/>
      <c r="K4773" s="273"/>
      <c r="L4773" s="277"/>
      <c r="M4773" s="278"/>
      <c r="N4773" s="279"/>
      <c r="O4773" s="279"/>
      <c r="P4773" s="279"/>
      <c r="Q4773" s="279"/>
      <c r="R4773" s="279"/>
      <c r="S4773" s="279"/>
      <c r="T4773" s="280"/>
      <c r="U4773" s="15"/>
      <c r="V4773" s="15"/>
      <c r="W4773" s="15"/>
      <c r="X4773" s="15"/>
      <c r="Y4773" s="15"/>
      <c r="Z4773" s="15"/>
      <c r="AA4773" s="15"/>
      <c r="AB4773" s="15"/>
      <c r="AC4773" s="15"/>
      <c r="AD4773" s="15"/>
      <c r="AE4773" s="15"/>
      <c r="AT4773" s="281" t="s">
        <v>260</v>
      </c>
      <c r="AU4773" s="281" t="s">
        <v>93</v>
      </c>
      <c r="AV4773" s="15" t="s">
        <v>91</v>
      </c>
      <c r="AW4773" s="15" t="s">
        <v>40</v>
      </c>
      <c r="AX4773" s="15" t="s">
        <v>84</v>
      </c>
      <c r="AY4773" s="281" t="s">
        <v>251</v>
      </c>
    </row>
    <row r="4774" s="13" customFormat="1">
      <c r="A4774" s="13"/>
      <c r="B4774" s="249"/>
      <c r="C4774" s="250"/>
      <c r="D4774" s="251" t="s">
        <v>260</v>
      </c>
      <c r="E4774" s="252" t="s">
        <v>1</v>
      </c>
      <c r="F4774" s="253" t="s">
        <v>3807</v>
      </c>
      <c r="G4774" s="250"/>
      <c r="H4774" s="254">
        <v>4</v>
      </c>
      <c r="I4774" s="255"/>
      <c r="J4774" s="250"/>
      <c r="K4774" s="250"/>
      <c r="L4774" s="256"/>
      <c r="M4774" s="257"/>
      <c r="N4774" s="258"/>
      <c r="O4774" s="258"/>
      <c r="P4774" s="258"/>
      <c r="Q4774" s="258"/>
      <c r="R4774" s="258"/>
      <c r="S4774" s="258"/>
      <c r="T4774" s="259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60" t="s">
        <v>260</v>
      </c>
      <c r="AU4774" s="260" t="s">
        <v>93</v>
      </c>
      <c r="AV4774" s="13" t="s">
        <v>93</v>
      </c>
      <c r="AW4774" s="13" t="s">
        <v>40</v>
      </c>
      <c r="AX4774" s="13" t="s">
        <v>84</v>
      </c>
      <c r="AY4774" s="260" t="s">
        <v>251</v>
      </c>
    </row>
    <row r="4775" s="13" customFormat="1">
      <c r="A4775" s="13"/>
      <c r="B4775" s="249"/>
      <c r="C4775" s="250"/>
      <c r="D4775" s="251" t="s">
        <v>260</v>
      </c>
      <c r="E4775" s="252" t="s">
        <v>1</v>
      </c>
      <c r="F4775" s="253" t="s">
        <v>3808</v>
      </c>
      <c r="G4775" s="250"/>
      <c r="H4775" s="254">
        <v>4</v>
      </c>
      <c r="I4775" s="255"/>
      <c r="J4775" s="250"/>
      <c r="K4775" s="250"/>
      <c r="L4775" s="256"/>
      <c r="M4775" s="257"/>
      <c r="N4775" s="258"/>
      <c r="O4775" s="258"/>
      <c r="P4775" s="258"/>
      <c r="Q4775" s="258"/>
      <c r="R4775" s="258"/>
      <c r="S4775" s="258"/>
      <c r="T4775" s="259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60" t="s">
        <v>260</v>
      </c>
      <c r="AU4775" s="260" t="s">
        <v>93</v>
      </c>
      <c r="AV4775" s="13" t="s">
        <v>93</v>
      </c>
      <c r="AW4775" s="13" t="s">
        <v>40</v>
      </c>
      <c r="AX4775" s="13" t="s">
        <v>84</v>
      </c>
      <c r="AY4775" s="260" t="s">
        <v>251</v>
      </c>
    </row>
    <row r="4776" s="13" customFormat="1">
      <c r="A4776" s="13"/>
      <c r="B4776" s="249"/>
      <c r="C4776" s="250"/>
      <c r="D4776" s="251" t="s">
        <v>260</v>
      </c>
      <c r="E4776" s="252" t="s">
        <v>1</v>
      </c>
      <c r="F4776" s="253" t="s">
        <v>3809</v>
      </c>
      <c r="G4776" s="250"/>
      <c r="H4776" s="254">
        <v>4</v>
      </c>
      <c r="I4776" s="255"/>
      <c r="J4776" s="250"/>
      <c r="K4776" s="250"/>
      <c r="L4776" s="256"/>
      <c r="M4776" s="257"/>
      <c r="N4776" s="258"/>
      <c r="O4776" s="258"/>
      <c r="P4776" s="258"/>
      <c r="Q4776" s="258"/>
      <c r="R4776" s="258"/>
      <c r="S4776" s="258"/>
      <c r="T4776" s="259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60" t="s">
        <v>260</v>
      </c>
      <c r="AU4776" s="260" t="s">
        <v>93</v>
      </c>
      <c r="AV4776" s="13" t="s">
        <v>93</v>
      </c>
      <c r="AW4776" s="13" t="s">
        <v>40</v>
      </c>
      <c r="AX4776" s="13" t="s">
        <v>84</v>
      </c>
      <c r="AY4776" s="260" t="s">
        <v>251</v>
      </c>
    </row>
    <row r="4777" s="13" customFormat="1">
      <c r="A4777" s="13"/>
      <c r="B4777" s="249"/>
      <c r="C4777" s="250"/>
      <c r="D4777" s="251" t="s">
        <v>260</v>
      </c>
      <c r="E4777" s="252" t="s">
        <v>1</v>
      </c>
      <c r="F4777" s="253" t="s">
        <v>3810</v>
      </c>
      <c r="G4777" s="250"/>
      <c r="H4777" s="254">
        <v>4</v>
      </c>
      <c r="I4777" s="255"/>
      <c r="J4777" s="250"/>
      <c r="K4777" s="250"/>
      <c r="L4777" s="256"/>
      <c r="M4777" s="257"/>
      <c r="N4777" s="258"/>
      <c r="O4777" s="258"/>
      <c r="P4777" s="258"/>
      <c r="Q4777" s="258"/>
      <c r="R4777" s="258"/>
      <c r="S4777" s="258"/>
      <c r="T4777" s="259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60" t="s">
        <v>260</v>
      </c>
      <c r="AU4777" s="260" t="s">
        <v>93</v>
      </c>
      <c r="AV4777" s="13" t="s">
        <v>93</v>
      </c>
      <c r="AW4777" s="13" t="s">
        <v>40</v>
      </c>
      <c r="AX4777" s="13" t="s">
        <v>84</v>
      </c>
      <c r="AY4777" s="260" t="s">
        <v>251</v>
      </c>
    </row>
    <row r="4778" s="13" customFormat="1">
      <c r="A4778" s="13"/>
      <c r="B4778" s="249"/>
      <c r="C4778" s="250"/>
      <c r="D4778" s="251" t="s">
        <v>260</v>
      </c>
      <c r="E4778" s="252" t="s">
        <v>1</v>
      </c>
      <c r="F4778" s="253" t="s">
        <v>3811</v>
      </c>
      <c r="G4778" s="250"/>
      <c r="H4778" s="254">
        <v>4</v>
      </c>
      <c r="I4778" s="255"/>
      <c r="J4778" s="250"/>
      <c r="K4778" s="250"/>
      <c r="L4778" s="256"/>
      <c r="M4778" s="257"/>
      <c r="N4778" s="258"/>
      <c r="O4778" s="258"/>
      <c r="P4778" s="258"/>
      <c r="Q4778" s="258"/>
      <c r="R4778" s="258"/>
      <c r="S4778" s="258"/>
      <c r="T4778" s="25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60" t="s">
        <v>260</v>
      </c>
      <c r="AU4778" s="260" t="s">
        <v>93</v>
      </c>
      <c r="AV4778" s="13" t="s">
        <v>93</v>
      </c>
      <c r="AW4778" s="13" t="s">
        <v>40</v>
      </c>
      <c r="AX4778" s="13" t="s">
        <v>84</v>
      </c>
      <c r="AY4778" s="260" t="s">
        <v>251</v>
      </c>
    </row>
    <row r="4779" s="13" customFormat="1">
      <c r="A4779" s="13"/>
      <c r="B4779" s="249"/>
      <c r="C4779" s="250"/>
      <c r="D4779" s="251" t="s">
        <v>260</v>
      </c>
      <c r="E4779" s="252" t="s">
        <v>1</v>
      </c>
      <c r="F4779" s="253" t="s">
        <v>3812</v>
      </c>
      <c r="G4779" s="250"/>
      <c r="H4779" s="254">
        <v>4</v>
      </c>
      <c r="I4779" s="255"/>
      <c r="J4779" s="250"/>
      <c r="K4779" s="250"/>
      <c r="L4779" s="256"/>
      <c r="M4779" s="257"/>
      <c r="N4779" s="258"/>
      <c r="O4779" s="258"/>
      <c r="P4779" s="258"/>
      <c r="Q4779" s="258"/>
      <c r="R4779" s="258"/>
      <c r="S4779" s="258"/>
      <c r="T4779" s="259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60" t="s">
        <v>260</v>
      </c>
      <c r="AU4779" s="260" t="s">
        <v>93</v>
      </c>
      <c r="AV4779" s="13" t="s">
        <v>93</v>
      </c>
      <c r="AW4779" s="13" t="s">
        <v>40</v>
      </c>
      <c r="AX4779" s="13" t="s">
        <v>84</v>
      </c>
      <c r="AY4779" s="260" t="s">
        <v>251</v>
      </c>
    </row>
    <row r="4780" s="13" customFormat="1">
      <c r="A4780" s="13"/>
      <c r="B4780" s="249"/>
      <c r="C4780" s="250"/>
      <c r="D4780" s="251" t="s">
        <v>260</v>
      </c>
      <c r="E4780" s="252" t="s">
        <v>1</v>
      </c>
      <c r="F4780" s="253" t="s">
        <v>3813</v>
      </c>
      <c r="G4780" s="250"/>
      <c r="H4780" s="254">
        <v>4</v>
      </c>
      <c r="I4780" s="255"/>
      <c r="J4780" s="250"/>
      <c r="K4780" s="250"/>
      <c r="L4780" s="256"/>
      <c r="M4780" s="257"/>
      <c r="N4780" s="258"/>
      <c r="O4780" s="258"/>
      <c r="P4780" s="258"/>
      <c r="Q4780" s="258"/>
      <c r="R4780" s="258"/>
      <c r="S4780" s="258"/>
      <c r="T4780" s="259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60" t="s">
        <v>260</v>
      </c>
      <c r="AU4780" s="260" t="s">
        <v>93</v>
      </c>
      <c r="AV4780" s="13" t="s">
        <v>93</v>
      </c>
      <c r="AW4780" s="13" t="s">
        <v>40</v>
      </c>
      <c r="AX4780" s="13" t="s">
        <v>84</v>
      </c>
      <c r="AY4780" s="260" t="s">
        <v>251</v>
      </c>
    </row>
    <row r="4781" s="13" customFormat="1">
      <c r="A4781" s="13"/>
      <c r="B4781" s="249"/>
      <c r="C4781" s="250"/>
      <c r="D4781" s="251" t="s">
        <v>260</v>
      </c>
      <c r="E4781" s="252" t="s">
        <v>1</v>
      </c>
      <c r="F4781" s="253" t="s">
        <v>3814</v>
      </c>
      <c r="G4781" s="250"/>
      <c r="H4781" s="254">
        <v>4</v>
      </c>
      <c r="I4781" s="255"/>
      <c r="J4781" s="250"/>
      <c r="K4781" s="250"/>
      <c r="L4781" s="256"/>
      <c r="M4781" s="257"/>
      <c r="N4781" s="258"/>
      <c r="O4781" s="258"/>
      <c r="P4781" s="258"/>
      <c r="Q4781" s="258"/>
      <c r="R4781" s="258"/>
      <c r="S4781" s="258"/>
      <c r="T4781" s="259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60" t="s">
        <v>260</v>
      </c>
      <c r="AU4781" s="260" t="s">
        <v>93</v>
      </c>
      <c r="AV4781" s="13" t="s">
        <v>93</v>
      </c>
      <c r="AW4781" s="13" t="s">
        <v>40</v>
      </c>
      <c r="AX4781" s="13" t="s">
        <v>84</v>
      </c>
      <c r="AY4781" s="260" t="s">
        <v>251</v>
      </c>
    </row>
    <row r="4782" s="13" customFormat="1">
      <c r="A4782" s="13"/>
      <c r="B4782" s="249"/>
      <c r="C4782" s="250"/>
      <c r="D4782" s="251" t="s">
        <v>260</v>
      </c>
      <c r="E4782" s="252" t="s">
        <v>1</v>
      </c>
      <c r="F4782" s="253" t="s">
        <v>3815</v>
      </c>
      <c r="G4782" s="250"/>
      <c r="H4782" s="254">
        <v>4</v>
      </c>
      <c r="I4782" s="255"/>
      <c r="J4782" s="250"/>
      <c r="K4782" s="250"/>
      <c r="L4782" s="256"/>
      <c r="M4782" s="257"/>
      <c r="N4782" s="258"/>
      <c r="O4782" s="258"/>
      <c r="P4782" s="258"/>
      <c r="Q4782" s="258"/>
      <c r="R4782" s="258"/>
      <c r="S4782" s="258"/>
      <c r="T4782" s="259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60" t="s">
        <v>260</v>
      </c>
      <c r="AU4782" s="260" t="s">
        <v>93</v>
      </c>
      <c r="AV4782" s="13" t="s">
        <v>93</v>
      </c>
      <c r="AW4782" s="13" t="s">
        <v>40</v>
      </c>
      <c r="AX4782" s="13" t="s">
        <v>84</v>
      </c>
      <c r="AY4782" s="260" t="s">
        <v>251</v>
      </c>
    </row>
    <row r="4783" s="13" customFormat="1">
      <c r="A4783" s="13"/>
      <c r="B4783" s="249"/>
      <c r="C4783" s="250"/>
      <c r="D4783" s="251" t="s">
        <v>260</v>
      </c>
      <c r="E4783" s="252" t="s">
        <v>1</v>
      </c>
      <c r="F4783" s="253" t="s">
        <v>3816</v>
      </c>
      <c r="G4783" s="250"/>
      <c r="H4783" s="254">
        <v>4</v>
      </c>
      <c r="I4783" s="255"/>
      <c r="J4783" s="250"/>
      <c r="K4783" s="250"/>
      <c r="L4783" s="256"/>
      <c r="M4783" s="257"/>
      <c r="N4783" s="258"/>
      <c r="O4783" s="258"/>
      <c r="P4783" s="258"/>
      <c r="Q4783" s="258"/>
      <c r="R4783" s="258"/>
      <c r="S4783" s="258"/>
      <c r="T4783" s="259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60" t="s">
        <v>260</v>
      </c>
      <c r="AU4783" s="260" t="s">
        <v>93</v>
      </c>
      <c r="AV4783" s="13" t="s">
        <v>93</v>
      </c>
      <c r="AW4783" s="13" t="s">
        <v>40</v>
      </c>
      <c r="AX4783" s="13" t="s">
        <v>84</v>
      </c>
      <c r="AY4783" s="260" t="s">
        <v>251</v>
      </c>
    </row>
    <row r="4784" s="13" customFormat="1">
      <c r="A4784" s="13"/>
      <c r="B4784" s="249"/>
      <c r="C4784" s="250"/>
      <c r="D4784" s="251" t="s">
        <v>260</v>
      </c>
      <c r="E4784" s="252" t="s">
        <v>1</v>
      </c>
      <c r="F4784" s="253" t="s">
        <v>3817</v>
      </c>
      <c r="G4784" s="250"/>
      <c r="H4784" s="254">
        <v>4</v>
      </c>
      <c r="I4784" s="255"/>
      <c r="J4784" s="250"/>
      <c r="K4784" s="250"/>
      <c r="L4784" s="256"/>
      <c r="M4784" s="257"/>
      <c r="N4784" s="258"/>
      <c r="O4784" s="258"/>
      <c r="P4784" s="258"/>
      <c r="Q4784" s="258"/>
      <c r="R4784" s="258"/>
      <c r="S4784" s="258"/>
      <c r="T4784" s="259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60" t="s">
        <v>260</v>
      </c>
      <c r="AU4784" s="260" t="s">
        <v>93</v>
      </c>
      <c r="AV4784" s="13" t="s">
        <v>93</v>
      </c>
      <c r="AW4784" s="13" t="s">
        <v>40</v>
      </c>
      <c r="AX4784" s="13" t="s">
        <v>84</v>
      </c>
      <c r="AY4784" s="260" t="s">
        <v>251</v>
      </c>
    </row>
    <row r="4785" s="13" customFormat="1">
      <c r="A4785" s="13"/>
      <c r="B4785" s="249"/>
      <c r="C4785" s="250"/>
      <c r="D4785" s="251" t="s">
        <v>260</v>
      </c>
      <c r="E4785" s="252" t="s">
        <v>1</v>
      </c>
      <c r="F4785" s="253" t="s">
        <v>3818</v>
      </c>
      <c r="G4785" s="250"/>
      <c r="H4785" s="254">
        <v>4</v>
      </c>
      <c r="I4785" s="255"/>
      <c r="J4785" s="250"/>
      <c r="K4785" s="250"/>
      <c r="L4785" s="256"/>
      <c r="M4785" s="257"/>
      <c r="N4785" s="258"/>
      <c r="O4785" s="258"/>
      <c r="P4785" s="258"/>
      <c r="Q4785" s="258"/>
      <c r="R4785" s="258"/>
      <c r="S4785" s="258"/>
      <c r="T4785" s="259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60" t="s">
        <v>260</v>
      </c>
      <c r="AU4785" s="260" t="s">
        <v>93</v>
      </c>
      <c r="AV4785" s="13" t="s">
        <v>93</v>
      </c>
      <c r="AW4785" s="13" t="s">
        <v>40</v>
      </c>
      <c r="AX4785" s="13" t="s">
        <v>84</v>
      </c>
      <c r="AY4785" s="260" t="s">
        <v>251</v>
      </c>
    </row>
    <row r="4786" s="13" customFormat="1">
      <c r="A4786" s="13"/>
      <c r="B4786" s="249"/>
      <c r="C4786" s="250"/>
      <c r="D4786" s="251" t="s">
        <v>260</v>
      </c>
      <c r="E4786" s="252" t="s">
        <v>1</v>
      </c>
      <c r="F4786" s="253" t="s">
        <v>3819</v>
      </c>
      <c r="G4786" s="250"/>
      <c r="H4786" s="254">
        <v>4</v>
      </c>
      <c r="I4786" s="255"/>
      <c r="J4786" s="250"/>
      <c r="K4786" s="250"/>
      <c r="L4786" s="256"/>
      <c r="M4786" s="257"/>
      <c r="N4786" s="258"/>
      <c r="O4786" s="258"/>
      <c r="P4786" s="258"/>
      <c r="Q4786" s="258"/>
      <c r="R4786" s="258"/>
      <c r="S4786" s="258"/>
      <c r="T4786" s="259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60" t="s">
        <v>260</v>
      </c>
      <c r="AU4786" s="260" t="s">
        <v>93</v>
      </c>
      <c r="AV4786" s="13" t="s">
        <v>93</v>
      </c>
      <c r="AW4786" s="13" t="s">
        <v>40</v>
      </c>
      <c r="AX4786" s="13" t="s">
        <v>84</v>
      </c>
      <c r="AY4786" s="260" t="s">
        <v>251</v>
      </c>
    </row>
    <row r="4787" s="13" customFormat="1">
      <c r="A4787" s="13"/>
      <c r="B4787" s="249"/>
      <c r="C4787" s="250"/>
      <c r="D4787" s="251" t="s">
        <v>260</v>
      </c>
      <c r="E4787" s="252" t="s">
        <v>1</v>
      </c>
      <c r="F4787" s="253" t="s">
        <v>3820</v>
      </c>
      <c r="G4787" s="250"/>
      <c r="H4787" s="254">
        <v>4</v>
      </c>
      <c r="I4787" s="255"/>
      <c r="J4787" s="250"/>
      <c r="K4787" s="250"/>
      <c r="L4787" s="256"/>
      <c r="M4787" s="257"/>
      <c r="N4787" s="258"/>
      <c r="O4787" s="258"/>
      <c r="P4787" s="258"/>
      <c r="Q4787" s="258"/>
      <c r="R4787" s="258"/>
      <c r="S4787" s="258"/>
      <c r="T4787" s="259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60" t="s">
        <v>260</v>
      </c>
      <c r="AU4787" s="260" t="s">
        <v>93</v>
      </c>
      <c r="AV4787" s="13" t="s">
        <v>93</v>
      </c>
      <c r="AW4787" s="13" t="s">
        <v>40</v>
      </c>
      <c r="AX4787" s="13" t="s">
        <v>84</v>
      </c>
      <c r="AY4787" s="260" t="s">
        <v>251</v>
      </c>
    </row>
    <row r="4788" s="13" customFormat="1">
      <c r="A4788" s="13"/>
      <c r="B4788" s="249"/>
      <c r="C4788" s="250"/>
      <c r="D4788" s="251" t="s">
        <v>260</v>
      </c>
      <c r="E4788" s="252" t="s">
        <v>1</v>
      </c>
      <c r="F4788" s="253" t="s">
        <v>3821</v>
      </c>
      <c r="G4788" s="250"/>
      <c r="H4788" s="254">
        <v>4</v>
      </c>
      <c r="I4788" s="255"/>
      <c r="J4788" s="250"/>
      <c r="K4788" s="250"/>
      <c r="L4788" s="256"/>
      <c r="M4788" s="257"/>
      <c r="N4788" s="258"/>
      <c r="O4788" s="258"/>
      <c r="P4788" s="258"/>
      <c r="Q4788" s="258"/>
      <c r="R4788" s="258"/>
      <c r="S4788" s="258"/>
      <c r="T4788" s="259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60" t="s">
        <v>260</v>
      </c>
      <c r="AU4788" s="260" t="s">
        <v>93</v>
      </c>
      <c r="AV4788" s="13" t="s">
        <v>93</v>
      </c>
      <c r="AW4788" s="13" t="s">
        <v>40</v>
      </c>
      <c r="AX4788" s="13" t="s">
        <v>84</v>
      </c>
      <c r="AY4788" s="260" t="s">
        <v>251</v>
      </c>
    </row>
    <row r="4789" s="13" customFormat="1">
      <c r="A4789" s="13"/>
      <c r="B4789" s="249"/>
      <c r="C4789" s="250"/>
      <c r="D4789" s="251" t="s">
        <v>260</v>
      </c>
      <c r="E4789" s="252" t="s">
        <v>1</v>
      </c>
      <c r="F4789" s="253" t="s">
        <v>3822</v>
      </c>
      <c r="G4789" s="250"/>
      <c r="H4789" s="254">
        <v>4</v>
      </c>
      <c r="I4789" s="255"/>
      <c r="J4789" s="250"/>
      <c r="K4789" s="250"/>
      <c r="L4789" s="256"/>
      <c r="M4789" s="257"/>
      <c r="N4789" s="258"/>
      <c r="O4789" s="258"/>
      <c r="P4789" s="258"/>
      <c r="Q4789" s="258"/>
      <c r="R4789" s="258"/>
      <c r="S4789" s="258"/>
      <c r="T4789" s="25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60" t="s">
        <v>260</v>
      </c>
      <c r="AU4789" s="260" t="s">
        <v>93</v>
      </c>
      <c r="AV4789" s="13" t="s">
        <v>93</v>
      </c>
      <c r="AW4789" s="13" t="s">
        <v>40</v>
      </c>
      <c r="AX4789" s="13" t="s">
        <v>84</v>
      </c>
      <c r="AY4789" s="260" t="s">
        <v>251</v>
      </c>
    </row>
    <row r="4790" s="13" customFormat="1">
      <c r="A4790" s="13"/>
      <c r="B4790" s="249"/>
      <c r="C4790" s="250"/>
      <c r="D4790" s="251" t="s">
        <v>260</v>
      </c>
      <c r="E4790" s="252" t="s">
        <v>1</v>
      </c>
      <c r="F4790" s="253" t="s">
        <v>3823</v>
      </c>
      <c r="G4790" s="250"/>
      <c r="H4790" s="254">
        <v>4</v>
      </c>
      <c r="I4790" s="255"/>
      <c r="J4790" s="250"/>
      <c r="K4790" s="250"/>
      <c r="L4790" s="256"/>
      <c r="M4790" s="257"/>
      <c r="N4790" s="258"/>
      <c r="O4790" s="258"/>
      <c r="P4790" s="258"/>
      <c r="Q4790" s="258"/>
      <c r="R4790" s="258"/>
      <c r="S4790" s="258"/>
      <c r="T4790" s="259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60" t="s">
        <v>260</v>
      </c>
      <c r="AU4790" s="260" t="s">
        <v>93</v>
      </c>
      <c r="AV4790" s="13" t="s">
        <v>93</v>
      </c>
      <c r="AW4790" s="13" t="s">
        <v>40</v>
      </c>
      <c r="AX4790" s="13" t="s">
        <v>84</v>
      </c>
      <c r="AY4790" s="260" t="s">
        <v>251</v>
      </c>
    </row>
    <row r="4791" s="13" customFormat="1">
      <c r="A4791" s="13"/>
      <c r="B4791" s="249"/>
      <c r="C4791" s="250"/>
      <c r="D4791" s="251" t="s">
        <v>260</v>
      </c>
      <c r="E4791" s="252" t="s">
        <v>1</v>
      </c>
      <c r="F4791" s="253" t="s">
        <v>3824</v>
      </c>
      <c r="G4791" s="250"/>
      <c r="H4791" s="254">
        <v>4</v>
      </c>
      <c r="I4791" s="255"/>
      <c r="J4791" s="250"/>
      <c r="K4791" s="250"/>
      <c r="L4791" s="256"/>
      <c r="M4791" s="257"/>
      <c r="N4791" s="258"/>
      <c r="O4791" s="258"/>
      <c r="P4791" s="258"/>
      <c r="Q4791" s="258"/>
      <c r="R4791" s="258"/>
      <c r="S4791" s="258"/>
      <c r="T4791" s="259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60" t="s">
        <v>260</v>
      </c>
      <c r="AU4791" s="260" t="s">
        <v>93</v>
      </c>
      <c r="AV4791" s="13" t="s">
        <v>93</v>
      </c>
      <c r="AW4791" s="13" t="s">
        <v>40</v>
      </c>
      <c r="AX4791" s="13" t="s">
        <v>84</v>
      </c>
      <c r="AY4791" s="260" t="s">
        <v>251</v>
      </c>
    </row>
    <row r="4792" s="13" customFormat="1">
      <c r="A4792" s="13"/>
      <c r="B4792" s="249"/>
      <c r="C4792" s="250"/>
      <c r="D4792" s="251" t="s">
        <v>260</v>
      </c>
      <c r="E4792" s="252" t="s">
        <v>1</v>
      </c>
      <c r="F4792" s="253" t="s">
        <v>3825</v>
      </c>
      <c r="G4792" s="250"/>
      <c r="H4792" s="254">
        <v>4</v>
      </c>
      <c r="I4792" s="255"/>
      <c r="J4792" s="250"/>
      <c r="K4792" s="250"/>
      <c r="L4792" s="256"/>
      <c r="M4792" s="257"/>
      <c r="N4792" s="258"/>
      <c r="O4792" s="258"/>
      <c r="P4792" s="258"/>
      <c r="Q4792" s="258"/>
      <c r="R4792" s="258"/>
      <c r="S4792" s="258"/>
      <c r="T4792" s="259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60" t="s">
        <v>260</v>
      </c>
      <c r="AU4792" s="260" t="s">
        <v>93</v>
      </c>
      <c r="AV4792" s="13" t="s">
        <v>93</v>
      </c>
      <c r="AW4792" s="13" t="s">
        <v>40</v>
      </c>
      <c r="AX4792" s="13" t="s">
        <v>84</v>
      </c>
      <c r="AY4792" s="260" t="s">
        <v>251</v>
      </c>
    </row>
    <row r="4793" s="13" customFormat="1">
      <c r="A4793" s="13"/>
      <c r="B4793" s="249"/>
      <c r="C4793" s="250"/>
      <c r="D4793" s="251" t="s">
        <v>260</v>
      </c>
      <c r="E4793" s="252" t="s">
        <v>1</v>
      </c>
      <c r="F4793" s="253" t="s">
        <v>3826</v>
      </c>
      <c r="G4793" s="250"/>
      <c r="H4793" s="254">
        <v>4</v>
      </c>
      <c r="I4793" s="255"/>
      <c r="J4793" s="250"/>
      <c r="K4793" s="250"/>
      <c r="L4793" s="256"/>
      <c r="M4793" s="257"/>
      <c r="N4793" s="258"/>
      <c r="O4793" s="258"/>
      <c r="P4793" s="258"/>
      <c r="Q4793" s="258"/>
      <c r="R4793" s="258"/>
      <c r="S4793" s="258"/>
      <c r="T4793" s="259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60" t="s">
        <v>260</v>
      </c>
      <c r="AU4793" s="260" t="s">
        <v>93</v>
      </c>
      <c r="AV4793" s="13" t="s">
        <v>93</v>
      </c>
      <c r="AW4793" s="13" t="s">
        <v>40</v>
      </c>
      <c r="AX4793" s="13" t="s">
        <v>84</v>
      </c>
      <c r="AY4793" s="260" t="s">
        <v>251</v>
      </c>
    </row>
    <row r="4794" s="16" customFormat="1">
      <c r="A4794" s="16"/>
      <c r="B4794" s="283"/>
      <c r="C4794" s="284"/>
      <c r="D4794" s="251" t="s">
        <v>260</v>
      </c>
      <c r="E4794" s="285" t="s">
        <v>1</v>
      </c>
      <c r="F4794" s="286" t="s">
        <v>329</v>
      </c>
      <c r="G4794" s="284"/>
      <c r="H4794" s="287">
        <v>80</v>
      </c>
      <c r="I4794" s="288"/>
      <c r="J4794" s="284"/>
      <c r="K4794" s="284"/>
      <c r="L4794" s="289"/>
      <c r="M4794" s="290"/>
      <c r="N4794" s="291"/>
      <c r="O4794" s="291"/>
      <c r="P4794" s="291"/>
      <c r="Q4794" s="291"/>
      <c r="R4794" s="291"/>
      <c r="S4794" s="291"/>
      <c r="T4794" s="292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T4794" s="293" t="s">
        <v>260</v>
      </c>
      <c r="AU4794" s="293" t="s">
        <v>93</v>
      </c>
      <c r="AV4794" s="16" t="s">
        <v>273</v>
      </c>
      <c r="AW4794" s="16" t="s">
        <v>40</v>
      </c>
      <c r="AX4794" s="16" t="s">
        <v>84</v>
      </c>
      <c r="AY4794" s="293" t="s">
        <v>251</v>
      </c>
    </row>
    <row r="4795" s="15" customFormat="1">
      <c r="A4795" s="15"/>
      <c r="B4795" s="272"/>
      <c r="C4795" s="273"/>
      <c r="D4795" s="251" t="s">
        <v>260</v>
      </c>
      <c r="E4795" s="274" t="s">
        <v>1</v>
      </c>
      <c r="F4795" s="275" t="s">
        <v>3461</v>
      </c>
      <c r="G4795" s="273"/>
      <c r="H4795" s="274" t="s">
        <v>1</v>
      </c>
      <c r="I4795" s="276"/>
      <c r="J4795" s="273"/>
      <c r="K4795" s="273"/>
      <c r="L4795" s="277"/>
      <c r="M4795" s="278"/>
      <c r="N4795" s="279"/>
      <c r="O4795" s="279"/>
      <c r="P4795" s="279"/>
      <c r="Q4795" s="279"/>
      <c r="R4795" s="279"/>
      <c r="S4795" s="279"/>
      <c r="T4795" s="280"/>
      <c r="U4795" s="15"/>
      <c r="V4795" s="15"/>
      <c r="W4795" s="15"/>
      <c r="X4795" s="15"/>
      <c r="Y4795" s="15"/>
      <c r="Z4795" s="15"/>
      <c r="AA4795" s="15"/>
      <c r="AB4795" s="15"/>
      <c r="AC4795" s="15"/>
      <c r="AD4795" s="15"/>
      <c r="AE4795" s="15"/>
      <c r="AT4795" s="281" t="s">
        <v>260</v>
      </c>
      <c r="AU4795" s="281" t="s">
        <v>93</v>
      </c>
      <c r="AV4795" s="15" t="s">
        <v>91</v>
      </c>
      <c r="AW4795" s="15" t="s">
        <v>40</v>
      </c>
      <c r="AX4795" s="15" t="s">
        <v>84</v>
      </c>
      <c r="AY4795" s="281" t="s">
        <v>251</v>
      </c>
    </row>
    <row r="4796" s="15" customFormat="1">
      <c r="A4796" s="15"/>
      <c r="B4796" s="272"/>
      <c r="C4796" s="273"/>
      <c r="D4796" s="251" t="s">
        <v>260</v>
      </c>
      <c r="E4796" s="274" t="s">
        <v>1</v>
      </c>
      <c r="F4796" s="275" t="s">
        <v>325</v>
      </c>
      <c r="G4796" s="273"/>
      <c r="H4796" s="274" t="s">
        <v>1</v>
      </c>
      <c r="I4796" s="276"/>
      <c r="J4796" s="273"/>
      <c r="K4796" s="273"/>
      <c r="L4796" s="277"/>
      <c r="M4796" s="278"/>
      <c r="N4796" s="279"/>
      <c r="O4796" s="279"/>
      <c r="P4796" s="279"/>
      <c r="Q4796" s="279"/>
      <c r="R4796" s="279"/>
      <c r="S4796" s="279"/>
      <c r="T4796" s="280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5"/>
      <c r="AE4796" s="15"/>
      <c r="AT4796" s="281" t="s">
        <v>260</v>
      </c>
      <c r="AU4796" s="281" t="s">
        <v>93</v>
      </c>
      <c r="AV4796" s="15" t="s">
        <v>91</v>
      </c>
      <c r="AW4796" s="15" t="s">
        <v>40</v>
      </c>
      <c r="AX4796" s="15" t="s">
        <v>84</v>
      </c>
      <c r="AY4796" s="281" t="s">
        <v>251</v>
      </c>
    </row>
    <row r="4797" s="13" customFormat="1">
      <c r="A4797" s="13"/>
      <c r="B4797" s="249"/>
      <c r="C4797" s="250"/>
      <c r="D4797" s="251" t="s">
        <v>260</v>
      </c>
      <c r="E4797" s="252" t="s">
        <v>1</v>
      </c>
      <c r="F4797" s="253" t="s">
        <v>3827</v>
      </c>
      <c r="G4797" s="250"/>
      <c r="H4797" s="254">
        <v>4</v>
      </c>
      <c r="I4797" s="255"/>
      <c r="J4797" s="250"/>
      <c r="K4797" s="250"/>
      <c r="L4797" s="256"/>
      <c r="M4797" s="257"/>
      <c r="N4797" s="258"/>
      <c r="O4797" s="258"/>
      <c r="P4797" s="258"/>
      <c r="Q4797" s="258"/>
      <c r="R4797" s="258"/>
      <c r="S4797" s="258"/>
      <c r="T4797" s="259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60" t="s">
        <v>260</v>
      </c>
      <c r="AU4797" s="260" t="s">
        <v>93</v>
      </c>
      <c r="AV4797" s="13" t="s">
        <v>93</v>
      </c>
      <c r="AW4797" s="13" t="s">
        <v>40</v>
      </c>
      <c r="AX4797" s="13" t="s">
        <v>84</v>
      </c>
      <c r="AY4797" s="260" t="s">
        <v>251</v>
      </c>
    </row>
    <row r="4798" s="13" customFormat="1">
      <c r="A4798" s="13"/>
      <c r="B4798" s="249"/>
      <c r="C4798" s="250"/>
      <c r="D4798" s="251" t="s">
        <v>260</v>
      </c>
      <c r="E4798" s="252" t="s">
        <v>1</v>
      </c>
      <c r="F4798" s="253" t="s">
        <v>3828</v>
      </c>
      <c r="G4798" s="250"/>
      <c r="H4798" s="254">
        <v>4</v>
      </c>
      <c r="I4798" s="255"/>
      <c r="J4798" s="250"/>
      <c r="K4798" s="250"/>
      <c r="L4798" s="256"/>
      <c r="M4798" s="257"/>
      <c r="N4798" s="258"/>
      <c r="O4798" s="258"/>
      <c r="P4798" s="258"/>
      <c r="Q4798" s="258"/>
      <c r="R4798" s="258"/>
      <c r="S4798" s="258"/>
      <c r="T4798" s="259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60" t="s">
        <v>260</v>
      </c>
      <c r="AU4798" s="260" t="s">
        <v>93</v>
      </c>
      <c r="AV4798" s="13" t="s">
        <v>93</v>
      </c>
      <c r="AW4798" s="13" t="s">
        <v>40</v>
      </c>
      <c r="AX4798" s="13" t="s">
        <v>84</v>
      </c>
      <c r="AY4798" s="260" t="s">
        <v>251</v>
      </c>
    </row>
    <row r="4799" s="13" customFormat="1">
      <c r="A4799" s="13"/>
      <c r="B4799" s="249"/>
      <c r="C4799" s="250"/>
      <c r="D4799" s="251" t="s">
        <v>260</v>
      </c>
      <c r="E4799" s="252" t="s">
        <v>1</v>
      </c>
      <c r="F4799" s="253" t="s">
        <v>3829</v>
      </c>
      <c r="G4799" s="250"/>
      <c r="H4799" s="254">
        <v>4</v>
      </c>
      <c r="I4799" s="255"/>
      <c r="J4799" s="250"/>
      <c r="K4799" s="250"/>
      <c r="L4799" s="256"/>
      <c r="M4799" s="257"/>
      <c r="N4799" s="258"/>
      <c r="O4799" s="258"/>
      <c r="P4799" s="258"/>
      <c r="Q4799" s="258"/>
      <c r="R4799" s="258"/>
      <c r="S4799" s="258"/>
      <c r="T4799" s="259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60" t="s">
        <v>260</v>
      </c>
      <c r="AU4799" s="260" t="s">
        <v>93</v>
      </c>
      <c r="AV4799" s="13" t="s">
        <v>93</v>
      </c>
      <c r="AW4799" s="13" t="s">
        <v>40</v>
      </c>
      <c r="AX4799" s="13" t="s">
        <v>84</v>
      </c>
      <c r="AY4799" s="260" t="s">
        <v>251</v>
      </c>
    </row>
    <row r="4800" s="16" customFormat="1">
      <c r="A4800" s="16"/>
      <c r="B4800" s="283"/>
      <c r="C4800" s="284"/>
      <c r="D4800" s="251" t="s">
        <v>260</v>
      </c>
      <c r="E4800" s="285" t="s">
        <v>1</v>
      </c>
      <c r="F4800" s="286" t="s">
        <v>329</v>
      </c>
      <c r="G4800" s="284"/>
      <c r="H4800" s="287">
        <v>12</v>
      </c>
      <c r="I4800" s="288"/>
      <c r="J4800" s="284"/>
      <c r="K4800" s="284"/>
      <c r="L4800" s="289"/>
      <c r="M4800" s="290"/>
      <c r="N4800" s="291"/>
      <c r="O4800" s="291"/>
      <c r="P4800" s="291"/>
      <c r="Q4800" s="291"/>
      <c r="R4800" s="291"/>
      <c r="S4800" s="291"/>
      <c r="T4800" s="292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T4800" s="293" t="s">
        <v>260</v>
      </c>
      <c r="AU4800" s="293" t="s">
        <v>93</v>
      </c>
      <c r="AV4800" s="16" t="s">
        <v>273</v>
      </c>
      <c r="AW4800" s="16" t="s">
        <v>40</v>
      </c>
      <c r="AX4800" s="16" t="s">
        <v>84</v>
      </c>
      <c r="AY4800" s="293" t="s">
        <v>251</v>
      </c>
    </row>
    <row r="4801" s="14" customFormat="1">
      <c r="A4801" s="14"/>
      <c r="B4801" s="261"/>
      <c r="C4801" s="262"/>
      <c r="D4801" s="251" t="s">
        <v>260</v>
      </c>
      <c r="E4801" s="263" t="s">
        <v>1</v>
      </c>
      <c r="F4801" s="264" t="s">
        <v>262</v>
      </c>
      <c r="G4801" s="262"/>
      <c r="H4801" s="265">
        <v>412</v>
      </c>
      <c r="I4801" s="266"/>
      <c r="J4801" s="262"/>
      <c r="K4801" s="262"/>
      <c r="L4801" s="267"/>
      <c r="M4801" s="268"/>
      <c r="N4801" s="269"/>
      <c r="O4801" s="269"/>
      <c r="P4801" s="269"/>
      <c r="Q4801" s="269"/>
      <c r="R4801" s="269"/>
      <c r="S4801" s="269"/>
      <c r="T4801" s="270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71" t="s">
        <v>260</v>
      </c>
      <c r="AU4801" s="271" t="s">
        <v>93</v>
      </c>
      <c r="AV4801" s="14" t="s">
        <v>257</v>
      </c>
      <c r="AW4801" s="14" t="s">
        <v>40</v>
      </c>
      <c r="AX4801" s="14" t="s">
        <v>91</v>
      </c>
      <c r="AY4801" s="271" t="s">
        <v>251</v>
      </c>
    </row>
    <row r="4802" s="2" customFormat="1" ht="16.5" customHeight="1">
      <c r="A4802" s="41"/>
      <c r="B4802" s="42"/>
      <c r="C4802" s="230" t="s">
        <v>3830</v>
      </c>
      <c r="D4802" s="230" t="s">
        <v>253</v>
      </c>
      <c r="E4802" s="231" t="s">
        <v>3831</v>
      </c>
      <c r="F4802" s="232" t="s">
        <v>3832</v>
      </c>
      <c r="G4802" s="233" t="s">
        <v>321</v>
      </c>
      <c r="H4802" s="234">
        <v>772.09000000000003</v>
      </c>
      <c r="I4802" s="235"/>
      <c r="J4802" s="236">
        <f>ROUND(I4802*H4802,2)</f>
        <v>0</v>
      </c>
      <c r="K4802" s="237"/>
      <c r="L4802" s="47"/>
      <c r="M4802" s="238" t="s">
        <v>1</v>
      </c>
      <c r="N4802" s="239" t="s">
        <v>49</v>
      </c>
      <c r="O4802" s="94"/>
      <c r="P4802" s="240">
        <f>O4802*H4802</f>
        <v>0</v>
      </c>
      <c r="Q4802" s="240">
        <v>0.00032000000000000003</v>
      </c>
      <c r="R4802" s="240">
        <f>Q4802*H4802</f>
        <v>0.24706880000000003</v>
      </c>
      <c r="S4802" s="240">
        <v>0</v>
      </c>
      <c r="T4802" s="241">
        <f>S4802*H4802</f>
        <v>0</v>
      </c>
      <c r="U4802" s="41"/>
      <c r="V4802" s="41"/>
      <c r="W4802" s="41"/>
      <c r="X4802" s="41"/>
      <c r="Y4802" s="41"/>
      <c r="Z4802" s="41"/>
      <c r="AA4802" s="41"/>
      <c r="AB4802" s="41"/>
      <c r="AC4802" s="41"/>
      <c r="AD4802" s="41"/>
      <c r="AE4802" s="41"/>
      <c r="AR4802" s="242" t="s">
        <v>304</v>
      </c>
      <c r="AT4802" s="242" t="s">
        <v>253</v>
      </c>
      <c r="AU4802" s="242" t="s">
        <v>93</v>
      </c>
      <c r="AY4802" s="19" t="s">
        <v>251</v>
      </c>
      <c r="BE4802" s="243">
        <f>IF(N4802="základní",J4802,0)</f>
        <v>0</v>
      </c>
      <c r="BF4802" s="243">
        <f>IF(N4802="snížená",J4802,0)</f>
        <v>0</v>
      </c>
      <c r="BG4802" s="243">
        <f>IF(N4802="zákl. přenesená",J4802,0)</f>
        <v>0</v>
      </c>
      <c r="BH4802" s="243">
        <f>IF(N4802="sníž. přenesená",J4802,0)</f>
        <v>0</v>
      </c>
      <c r="BI4802" s="243">
        <f>IF(N4802="nulová",J4802,0)</f>
        <v>0</v>
      </c>
      <c r="BJ4802" s="19" t="s">
        <v>91</v>
      </c>
      <c r="BK4802" s="243">
        <f>ROUND(I4802*H4802,2)</f>
        <v>0</v>
      </c>
      <c r="BL4802" s="19" t="s">
        <v>304</v>
      </c>
      <c r="BM4802" s="242" t="s">
        <v>3833</v>
      </c>
    </row>
    <row r="4803" s="2" customFormat="1">
      <c r="A4803" s="41"/>
      <c r="B4803" s="42"/>
      <c r="C4803" s="43"/>
      <c r="D4803" s="244" t="s">
        <v>258</v>
      </c>
      <c r="E4803" s="43"/>
      <c r="F4803" s="245" t="s">
        <v>3834</v>
      </c>
      <c r="G4803" s="43"/>
      <c r="H4803" s="43"/>
      <c r="I4803" s="246"/>
      <c r="J4803" s="43"/>
      <c r="K4803" s="43"/>
      <c r="L4803" s="47"/>
      <c r="M4803" s="247"/>
      <c r="N4803" s="248"/>
      <c r="O4803" s="94"/>
      <c r="P4803" s="94"/>
      <c r="Q4803" s="94"/>
      <c r="R4803" s="94"/>
      <c r="S4803" s="94"/>
      <c r="T4803" s="95"/>
      <c r="U4803" s="41"/>
      <c r="V4803" s="41"/>
      <c r="W4803" s="41"/>
      <c r="X4803" s="41"/>
      <c r="Y4803" s="41"/>
      <c r="Z4803" s="41"/>
      <c r="AA4803" s="41"/>
      <c r="AB4803" s="41"/>
      <c r="AC4803" s="41"/>
      <c r="AD4803" s="41"/>
      <c r="AE4803" s="41"/>
      <c r="AT4803" s="19" t="s">
        <v>258</v>
      </c>
      <c r="AU4803" s="19" t="s">
        <v>93</v>
      </c>
    </row>
    <row r="4804" s="15" customFormat="1">
      <c r="A4804" s="15"/>
      <c r="B4804" s="272"/>
      <c r="C4804" s="273"/>
      <c r="D4804" s="251" t="s">
        <v>260</v>
      </c>
      <c r="E4804" s="274" t="s">
        <v>1</v>
      </c>
      <c r="F4804" s="275" t="s">
        <v>3354</v>
      </c>
      <c r="G4804" s="273"/>
      <c r="H4804" s="274" t="s">
        <v>1</v>
      </c>
      <c r="I4804" s="276"/>
      <c r="J4804" s="273"/>
      <c r="K4804" s="273"/>
      <c r="L4804" s="277"/>
      <c r="M4804" s="278"/>
      <c r="N4804" s="279"/>
      <c r="O4804" s="279"/>
      <c r="P4804" s="279"/>
      <c r="Q4804" s="279"/>
      <c r="R4804" s="279"/>
      <c r="S4804" s="279"/>
      <c r="T4804" s="280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5"/>
      <c r="AE4804" s="15"/>
      <c r="AT4804" s="281" t="s">
        <v>260</v>
      </c>
      <c r="AU4804" s="281" t="s">
        <v>93</v>
      </c>
      <c r="AV4804" s="15" t="s">
        <v>91</v>
      </c>
      <c r="AW4804" s="15" t="s">
        <v>40</v>
      </c>
      <c r="AX4804" s="15" t="s">
        <v>84</v>
      </c>
      <c r="AY4804" s="281" t="s">
        <v>251</v>
      </c>
    </row>
    <row r="4805" s="15" customFormat="1">
      <c r="A4805" s="15"/>
      <c r="B4805" s="272"/>
      <c r="C4805" s="273"/>
      <c r="D4805" s="251" t="s">
        <v>260</v>
      </c>
      <c r="E4805" s="274" t="s">
        <v>1</v>
      </c>
      <c r="F4805" s="275" t="s">
        <v>330</v>
      </c>
      <c r="G4805" s="273"/>
      <c r="H4805" s="274" t="s">
        <v>1</v>
      </c>
      <c r="I4805" s="276"/>
      <c r="J4805" s="273"/>
      <c r="K4805" s="273"/>
      <c r="L4805" s="277"/>
      <c r="M4805" s="278"/>
      <c r="N4805" s="279"/>
      <c r="O4805" s="279"/>
      <c r="P4805" s="279"/>
      <c r="Q4805" s="279"/>
      <c r="R4805" s="279"/>
      <c r="S4805" s="279"/>
      <c r="T4805" s="280"/>
      <c r="U4805" s="15"/>
      <c r="V4805" s="15"/>
      <c r="W4805" s="15"/>
      <c r="X4805" s="15"/>
      <c r="Y4805" s="15"/>
      <c r="Z4805" s="15"/>
      <c r="AA4805" s="15"/>
      <c r="AB4805" s="15"/>
      <c r="AC4805" s="15"/>
      <c r="AD4805" s="15"/>
      <c r="AE4805" s="15"/>
      <c r="AT4805" s="281" t="s">
        <v>260</v>
      </c>
      <c r="AU4805" s="281" t="s">
        <v>93</v>
      </c>
      <c r="AV4805" s="15" t="s">
        <v>91</v>
      </c>
      <c r="AW4805" s="15" t="s">
        <v>40</v>
      </c>
      <c r="AX4805" s="15" t="s">
        <v>84</v>
      </c>
      <c r="AY4805" s="281" t="s">
        <v>251</v>
      </c>
    </row>
    <row r="4806" s="13" customFormat="1">
      <c r="A4806" s="13"/>
      <c r="B4806" s="249"/>
      <c r="C4806" s="250"/>
      <c r="D4806" s="251" t="s">
        <v>260</v>
      </c>
      <c r="E4806" s="252" t="s">
        <v>1</v>
      </c>
      <c r="F4806" s="253" t="s">
        <v>3618</v>
      </c>
      <c r="G4806" s="250"/>
      <c r="H4806" s="254">
        <v>7.3719999999999999</v>
      </c>
      <c r="I4806" s="255"/>
      <c r="J4806" s="250"/>
      <c r="K4806" s="250"/>
      <c r="L4806" s="256"/>
      <c r="M4806" s="257"/>
      <c r="N4806" s="258"/>
      <c r="O4806" s="258"/>
      <c r="P4806" s="258"/>
      <c r="Q4806" s="258"/>
      <c r="R4806" s="258"/>
      <c r="S4806" s="258"/>
      <c r="T4806" s="25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60" t="s">
        <v>260</v>
      </c>
      <c r="AU4806" s="260" t="s">
        <v>93</v>
      </c>
      <c r="AV4806" s="13" t="s">
        <v>93</v>
      </c>
      <c r="AW4806" s="13" t="s">
        <v>40</v>
      </c>
      <c r="AX4806" s="13" t="s">
        <v>84</v>
      </c>
      <c r="AY4806" s="260" t="s">
        <v>251</v>
      </c>
    </row>
    <row r="4807" s="13" customFormat="1">
      <c r="A4807" s="13"/>
      <c r="B4807" s="249"/>
      <c r="C4807" s="250"/>
      <c r="D4807" s="251" t="s">
        <v>260</v>
      </c>
      <c r="E4807" s="252" t="s">
        <v>1</v>
      </c>
      <c r="F4807" s="253" t="s">
        <v>3619</v>
      </c>
      <c r="G4807" s="250"/>
      <c r="H4807" s="254">
        <v>7.3719999999999999</v>
      </c>
      <c r="I4807" s="255"/>
      <c r="J4807" s="250"/>
      <c r="K4807" s="250"/>
      <c r="L4807" s="256"/>
      <c r="M4807" s="257"/>
      <c r="N4807" s="258"/>
      <c r="O4807" s="258"/>
      <c r="P4807" s="258"/>
      <c r="Q4807" s="258"/>
      <c r="R4807" s="258"/>
      <c r="S4807" s="258"/>
      <c r="T4807" s="259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60" t="s">
        <v>260</v>
      </c>
      <c r="AU4807" s="260" t="s">
        <v>93</v>
      </c>
      <c r="AV4807" s="13" t="s">
        <v>93</v>
      </c>
      <c r="AW4807" s="13" t="s">
        <v>40</v>
      </c>
      <c r="AX4807" s="13" t="s">
        <v>84</v>
      </c>
      <c r="AY4807" s="260" t="s">
        <v>251</v>
      </c>
    </row>
    <row r="4808" s="13" customFormat="1">
      <c r="A4808" s="13"/>
      <c r="B4808" s="249"/>
      <c r="C4808" s="250"/>
      <c r="D4808" s="251" t="s">
        <v>260</v>
      </c>
      <c r="E4808" s="252" t="s">
        <v>1</v>
      </c>
      <c r="F4808" s="253" t="s">
        <v>3620</v>
      </c>
      <c r="G4808" s="250"/>
      <c r="H4808" s="254">
        <v>7.3719999999999999</v>
      </c>
      <c r="I4808" s="255"/>
      <c r="J4808" s="250"/>
      <c r="K4808" s="250"/>
      <c r="L4808" s="256"/>
      <c r="M4808" s="257"/>
      <c r="N4808" s="258"/>
      <c r="O4808" s="258"/>
      <c r="P4808" s="258"/>
      <c r="Q4808" s="258"/>
      <c r="R4808" s="258"/>
      <c r="S4808" s="258"/>
      <c r="T4808" s="259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60" t="s">
        <v>260</v>
      </c>
      <c r="AU4808" s="260" t="s">
        <v>93</v>
      </c>
      <c r="AV4808" s="13" t="s">
        <v>93</v>
      </c>
      <c r="AW4808" s="13" t="s">
        <v>40</v>
      </c>
      <c r="AX4808" s="13" t="s">
        <v>84</v>
      </c>
      <c r="AY4808" s="260" t="s">
        <v>251</v>
      </c>
    </row>
    <row r="4809" s="13" customFormat="1">
      <c r="A4809" s="13"/>
      <c r="B4809" s="249"/>
      <c r="C4809" s="250"/>
      <c r="D4809" s="251" t="s">
        <v>260</v>
      </c>
      <c r="E4809" s="252" t="s">
        <v>1</v>
      </c>
      <c r="F4809" s="253" t="s">
        <v>3621</v>
      </c>
      <c r="G4809" s="250"/>
      <c r="H4809" s="254">
        <v>7.3719999999999999</v>
      </c>
      <c r="I4809" s="255"/>
      <c r="J4809" s="250"/>
      <c r="K4809" s="250"/>
      <c r="L4809" s="256"/>
      <c r="M4809" s="257"/>
      <c r="N4809" s="258"/>
      <c r="O4809" s="258"/>
      <c r="P4809" s="258"/>
      <c r="Q4809" s="258"/>
      <c r="R4809" s="258"/>
      <c r="S4809" s="258"/>
      <c r="T4809" s="259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60" t="s">
        <v>260</v>
      </c>
      <c r="AU4809" s="260" t="s">
        <v>93</v>
      </c>
      <c r="AV4809" s="13" t="s">
        <v>93</v>
      </c>
      <c r="AW4809" s="13" t="s">
        <v>40</v>
      </c>
      <c r="AX4809" s="13" t="s">
        <v>84</v>
      </c>
      <c r="AY4809" s="260" t="s">
        <v>251</v>
      </c>
    </row>
    <row r="4810" s="13" customFormat="1">
      <c r="A4810" s="13"/>
      <c r="B4810" s="249"/>
      <c r="C4810" s="250"/>
      <c r="D4810" s="251" t="s">
        <v>260</v>
      </c>
      <c r="E4810" s="252" t="s">
        <v>1</v>
      </c>
      <c r="F4810" s="253" t="s">
        <v>3622</v>
      </c>
      <c r="G4810" s="250"/>
      <c r="H4810" s="254">
        <v>7.3719999999999999</v>
      </c>
      <c r="I4810" s="255"/>
      <c r="J4810" s="250"/>
      <c r="K4810" s="250"/>
      <c r="L4810" s="256"/>
      <c r="M4810" s="257"/>
      <c r="N4810" s="258"/>
      <c r="O4810" s="258"/>
      <c r="P4810" s="258"/>
      <c r="Q4810" s="258"/>
      <c r="R4810" s="258"/>
      <c r="S4810" s="258"/>
      <c r="T4810" s="259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60" t="s">
        <v>260</v>
      </c>
      <c r="AU4810" s="260" t="s">
        <v>93</v>
      </c>
      <c r="AV4810" s="13" t="s">
        <v>93</v>
      </c>
      <c r="AW4810" s="13" t="s">
        <v>40</v>
      </c>
      <c r="AX4810" s="13" t="s">
        <v>84</v>
      </c>
      <c r="AY4810" s="260" t="s">
        <v>251</v>
      </c>
    </row>
    <row r="4811" s="13" customFormat="1">
      <c r="A4811" s="13"/>
      <c r="B4811" s="249"/>
      <c r="C4811" s="250"/>
      <c r="D4811" s="251" t="s">
        <v>260</v>
      </c>
      <c r="E4811" s="252" t="s">
        <v>1</v>
      </c>
      <c r="F4811" s="253" t="s">
        <v>3623</v>
      </c>
      <c r="G4811" s="250"/>
      <c r="H4811" s="254">
        <v>7.3719999999999999</v>
      </c>
      <c r="I4811" s="255"/>
      <c r="J4811" s="250"/>
      <c r="K4811" s="250"/>
      <c r="L4811" s="256"/>
      <c r="M4811" s="257"/>
      <c r="N4811" s="258"/>
      <c r="O4811" s="258"/>
      <c r="P4811" s="258"/>
      <c r="Q4811" s="258"/>
      <c r="R4811" s="258"/>
      <c r="S4811" s="258"/>
      <c r="T4811" s="259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60" t="s">
        <v>260</v>
      </c>
      <c r="AU4811" s="260" t="s">
        <v>93</v>
      </c>
      <c r="AV4811" s="13" t="s">
        <v>93</v>
      </c>
      <c r="AW4811" s="13" t="s">
        <v>40</v>
      </c>
      <c r="AX4811" s="13" t="s">
        <v>84</v>
      </c>
      <c r="AY4811" s="260" t="s">
        <v>251</v>
      </c>
    </row>
    <row r="4812" s="13" customFormat="1">
      <c r="A4812" s="13"/>
      <c r="B4812" s="249"/>
      <c r="C4812" s="250"/>
      <c r="D4812" s="251" t="s">
        <v>260</v>
      </c>
      <c r="E4812" s="252" t="s">
        <v>1</v>
      </c>
      <c r="F4812" s="253" t="s">
        <v>3624</v>
      </c>
      <c r="G4812" s="250"/>
      <c r="H4812" s="254">
        <v>7.3719999999999999</v>
      </c>
      <c r="I4812" s="255"/>
      <c r="J4812" s="250"/>
      <c r="K4812" s="250"/>
      <c r="L4812" s="256"/>
      <c r="M4812" s="257"/>
      <c r="N4812" s="258"/>
      <c r="O4812" s="258"/>
      <c r="P4812" s="258"/>
      <c r="Q4812" s="258"/>
      <c r="R4812" s="258"/>
      <c r="S4812" s="258"/>
      <c r="T4812" s="259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60" t="s">
        <v>260</v>
      </c>
      <c r="AU4812" s="260" t="s">
        <v>93</v>
      </c>
      <c r="AV4812" s="13" t="s">
        <v>93</v>
      </c>
      <c r="AW4812" s="13" t="s">
        <v>40</v>
      </c>
      <c r="AX4812" s="13" t="s">
        <v>84</v>
      </c>
      <c r="AY4812" s="260" t="s">
        <v>251</v>
      </c>
    </row>
    <row r="4813" s="13" customFormat="1">
      <c r="A4813" s="13"/>
      <c r="B4813" s="249"/>
      <c r="C4813" s="250"/>
      <c r="D4813" s="251" t="s">
        <v>260</v>
      </c>
      <c r="E4813" s="252" t="s">
        <v>1</v>
      </c>
      <c r="F4813" s="253" t="s">
        <v>3625</v>
      </c>
      <c r="G4813" s="250"/>
      <c r="H4813" s="254">
        <v>7.3719999999999999</v>
      </c>
      <c r="I4813" s="255"/>
      <c r="J4813" s="250"/>
      <c r="K4813" s="250"/>
      <c r="L4813" s="256"/>
      <c r="M4813" s="257"/>
      <c r="N4813" s="258"/>
      <c r="O4813" s="258"/>
      <c r="P4813" s="258"/>
      <c r="Q4813" s="258"/>
      <c r="R4813" s="258"/>
      <c r="S4813" s="258"/>
      <c r="T4813" s="259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60" t="s">
        <v>260</v>
      </c>
      <c r="AU4813" s="260" t="s">
        <v>93</v>
      </c>
      <c r="AV4813" s="13" t="s">
        <v>93</v>
      </c>
      <c r="AW4813" s="13" t="s">
        <v>40</v>
      </c>
      <c r="AX4813" s="13" t="s">
        <v>84</v>
      </c>
      <c r="AY4813" s="260" t="s">
        <v>251</v>
      </c>
    </row>
    <row r="4814" s="13" customFormat="1">
      <c r="A4814" s="13"/>
      <c r="B4814" s="249"/>
      <c r="C4814" s="250"/>
      <c r="D4814" s="251" t="s">
        <v>260</v>
      </c>
      <c r="E4814" s="252" t="s">
        <v>1</v>
      </c>
      <c r="F4814" s="253" t="s">
        <v>3626</v>
      </c>
      <c r="G4814" s="250"/>
      <c r="H4814" s="254">
        <v>7.3719999999999999</v>
      </c>
      <c r="I4814" s="255"/>
      <c r="J4814" s="250"/>
      <c r="K4814" s="250"/>
      <c r="L4814" s="256"/>
      <c r="M4814" s="257"/>
      <c r="N4814" s="258"/>
      <c r="O4814" s="258"/>
      <c r="P4814" s="258"/>
      <c r="Q4814" s="258"/>
      <c r="R4814" s="258"/>
      <c r="S4814" s="258"/>
      <c r="T4814" s="259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60" t="s">
        <v>260</v>
      </c>
      <c r="AU4814" s="260" t="s">
        <v>93</v>
      </c>
      <c r="AV4814" s="13" t="s">
        <v>93</v>
      </c>
      <c r="AW4814" s="13" t="s">
        <v>40</v>
      </c>
      <c r="AX4814" s="13" t="s">
        <v>84</v>
      </c>
      <c r="AY4814" s="260" t="s">
        <v>251</v>
      </c>
    </row>
    <row r="4815" s="13" customFormat="1">
      <c r="A4815" s="13"/>
      <c r="B4815" s="249"/>
      <c r="C4815" s="250"/>
      <c r="D4815" s="251" t="s">
        <v>260</v>
      </c>
      <c r="E4815" s="252" t="s">
        <v>1</v>
      </c>
      <c r="F4815" s="253" t="s">
        <v>3627</v>
      </c>
      <c r="G4815" s="250"/>
      <c r="H4815" s="254">
        <v>7.3719999999999999</v>
      </c>
      <c r="I4815" s="255"/>
      <c r="J4815" s="250"/>
      <c r="K4815" s="250"/>
      <c r="L4815" s="256"/>
      <c r="M4815" s="257"/>
      <c r="N4815" s="258"/>
      <c r="O4815" s="258"/>
      <c r="P4815" s="258"/>
      <c r="Q4815" s="258"/>
      <c r="R4815" s="258"/>
      <c r="S4815" s="258"/>
      <c r="T4815" s="259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60" t="s">
        <v>260</v>
      </c>
      <c r="AU4815" s="260" t="s">
        <v>93</v>
      </c>
      <c r="AV4815" s="13" t="s">
        <v>93</v>
      </c>
      <c r="AW4815" s="13" t="s">
        <v>40</v>
      </c>
      <c r="AX4815" s="13" t="s">
        <v>84</v>
      </c>
      <c r="AY4815" s="260" t="s">
        <v>251</v>
      </c>
    </row>
    <row r="4816" s="13" customFormat="1">
      <c r="A4816" s="13"/>
      <c r="B4816" s="249"/>
      <c r="C4816" s="250"/>
      <c r="D4816" s="251" t="s">
        <v>260</v>
      </c>
      <c r="E4816" s="252" t="s">
        <v>1</v>
      </c>
      <c r="F4816" s="253" t="s">
        <v>3628</v>
      </c>
      <c r="G4816" s="250"/>
      <c r="H4816" s="254">
        <v>7.3719999999999999</v>
      </c>
      <c r="I4816" s="255"/>
      <c r="J4816" s="250"/>
      <c r="K4816" s="250"/>
      <c r="L4816" s="256"/>
      <c r="M4816" s="257"/>
      <c r="N4816" s="258"/>
      <c r="O4816" s="258"/>
      <c r="P4816" s="258"/>
      <c r="Q4816" s="258"/>
      <c r="R4816" s="258"/>
      <c r="S4816" s="258"/>
      <c r="T4816" s="259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60" t="s">
        <v>260</v>
      </c>
      <c r="AU4816" s="260" t="s">
        <v>93</v>
      </c>
      <c r="AV4816" s="13" t="s">
        <v>93</v>
      </c>
      <c r="AW4816" s="13" t="s">
        <v>40</v>
      </c>
      <c r="AX4816" s="13" t="s">
        <v>84</v>
      </c>
      <c r="AY4816" s="260" t="s">
        <v>251</v>
      </c>
    </row>
    <row r="4817" s="13" customFormat="1">
      <c r="A4817" s="13"/>
      <c r="B4817" s="249"/>
      <c r="C4817" s="250"/>
      <c r="D4817" s="251" t="s">
        <v>260</v>
      </c>
      <c r="E4817" s="252" t="s">
        <v>1</v>
      </c>
      <c r="F4817" s="253" t="s">
        <v>3629</v>
      </c>
      <c r="G4817" s="250"/>
      <c r="H4817" s="254">
        <v>9.2420000000000009</v>
      </c>
      <c r="I4817" s="255"/>
      <c r="J4817" s="250"/>
      <c r="K4817" s="250"/>
      <c r="L4817" s="256"/>
      <c r="M4817" s="257"/>
      <c r="N4817" s="258"/>
      <c r="O4817" s="258"/>
      <c r="P4817" s="258"/>
      <c r="Q4817" s="258"/>
      <c r="R4817" s="258"/>
      <c r="S4817" s="258"/>
      <c r="T4817" s="259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60" t="s">
        <v>260</v>
      </c>
      <c r="AU4817" s="260" t="s">
        <v>93</v>
      </c>
      <c r="AV4817" s="13" t="s">
        <v>93</v>
      </c>
      <c r="AW4817" s="13" t="s">
        <v>40</v>
      </c>
      <c r="AX4817" s="13" t="s">
        <v>84</v>
      </c>
      <c r="AY4817" s="260" t="s">
        <v>251</v>
      </c>
    </row>
    <row r="4818" s="13" customFormat="1">
      <c r="A4818" s="13"/>
      <c r="B4818" s="249"/>
      <c r="C4818" s="250"/>
      <c r="D4818" s="251" t="s">
        <v>260</v>
      </c>
      <c r="E4818" s="252" t="s">
        <v>1</v>
      </c>
      <c r="F4818" s="253" t="s">
        <v>3630</v>
      </c>
      <c r="G4818" s="250"/>
      <c r="H4818" s="254">
        <v>7.3719999999999999</v>
      </c>
      <c r="I4818" s="255"/>
      <c r="J4818" s="250"/>
      <c r="K4818" s="250"/>
      <c r="L4818" s="256"/>
      <c r="M4818" s="257"/>
      <c r="N4818" s="258"/>
      <c r="O4818" s="258"/>
      <c r="P4818" s="258"/>
      <c r="Q4818" s="258"/>
      <c r="R4818" s="258"/>
      <c r="S4818" s="258"/>
      <c r="T4818" s="259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60" t="s">
        <v>260</v>
      </c>
      <c r="AU4818" s="260" t="s">
        <v>93</v>
      </c>
      <c r="AV4818" s="13" t="s">
        <v>93</v>
      </c>
      <c r="AW4818" s="13" t="s">
        <v>40</v>
      </c>
      <c r="AX4818" s="13" t="s">
        <v>84</v>
      </c>
      <c r="AY4818" s="260" t="s">
        <v>251</v>
      </c>
    </row>
    <row r="4819" s="13" customFormat="1">
      <c r="A4819" s="13"/>
      <c r="B4819" s="249"/>
      <c r="C4819" s="250"/>
      <c r="D4819" s="251" t="s">
        <v>260</v>
      </c>
      <c r="E4819" s="252" t="s">
        <v>1</v>
      </c>
      <c r="F4819" s="253" t="s">
        <v>3631</v>
      </c>
      <c r="G4819" s="250"/>
      <c r="H4819" s="254">
        <v>7.3719999999999999</v>
      </c>
      <c r="I4819" s="255"/>
      <c r="J4819" s="250"/>
      <c r="K4819" s="250"/>
      <c r="L4819" s="256"/>
      <c r="M4819" s="257"/>
      <c r="N4819" s="258"/>
      <c r="O4819" s="258"/>
      <c r="P4819" s="258"/>
      <c r="Q4819" s="258"/>
      <c r="R4819" s="258"/>
      <c r="S4819" s="258"/>
      <c r="T4819" s="259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60" t="s">
        <v>260</v>
      </c>
      <c r="AU4819" s="260" t="s">
        <v>93</v>
      </c>
      <c r="AV4819" s="13" t="s">
        <v>93</v>
      </c>
      <c r="AW4819" s="13" t="s">
        <v>40</v>
      </c>
      <c r="AX4819" s="13" t="s">
        <v>84</v>
      </c>
      <c r="AY4819" s="260" t="s">
        <v>251</v>
      </c>
    </row>
    <row r="4820" s="13" customFormat="1">
      <c r="A4820" s="13"/>
      <c r="B4820" s="249"/>
      <c r="C4820" s="250"/>
      <c r="D4820" s="251" t="s">
        <v>260</v>
      </c>
      <c r="E4820" s="252" t="s">
        <v>1</v>
      </c>
      <c r="F4820" s="253" t="s">
        <v>3632</v>
      </c>
      <c r="G4820" s="250"/>
      <c r="H4820" s="254">
        <v>7.3719999999999999</v>
      </c>
      <c r="I4820" s="255"/>
      <c r="J4820" s="250"/>
      <c r="K4820" s="250"/>
      <c r="L4820" s="256"/>
      <c r="M4820" s="257"/>
      <c r="N4820" s="258"/>
      <c r="O4820" s="258"/>
      <c r="P4820" s="258"/>
      <c r="Q4820" s="258"/>
      <c r="R4820" s="258"/>
      <c r="S4820" s="258"/>
      <c r="T4820" s="259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60" t="s">
        <v>260</v>
      </c>
      <c r="AU4820" s="260" t="s">
        <v>93</v>
      </c>
      <c r="AV4820" s="13" t="s">
        <v>93</v>
      </c>
      <c r="AW4820" s="13" t="s">
        <v>40</v>
      </c>
      <c r="AX4820" s="13" t="s">
        <v>84</v>
      </c>
      <c r="AY4820" s="260" t="s">
        <v>251</v>
      </c>
    </row>
    <row r="4821" s="13" customFormat="1">
      <c r="A4821" s="13"/>
      <c r="B4821" s="249"/>
      <c r="C4821" s="250"/>
      <c r="D4821" s="251" t="s">
        <v>260</v>
      </c>
      <c r="E4821" s="252" t="s">
        <v>1</v>
      </c>
      <c r="F4821" s="253" t="s">
        <v>3633</v>
      </c>
      <c r="G4821" s="250"/>
      <c r="H4821" s="254">
        <v>7.3719999999999999</v>
      </c>
      <c r="I4821" s="255"/>
      <c r="J4821" s="250"/>
      <c r="K4821" s="250"/>
      <c r="L4821" s="256"/>
      <c r="M4821" s="257"/>
      <c r="N4821" s="258"/>
      <c r="O4821" s="258"/>
      <c r="P4821" s="258"/>
      <c r="Q4821" s="258"/>
      <c r="R4821" s="258"/>
      <c r="S4821" s="258"/>
      <c r="T4821" s="259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60" t="s">
        <v>260</v>
      </c>
      <c r="AU4821" s="260" t="s">
        <v>93</v>
      </c>
      <c r="AV4821" s="13" t="s">
        <v>93</v>
      </c>
      <c r="AW4821" s="13" t="s">
        <v>40</v>
      </c>
      <c r="AX4821" s="13" t="s">
        <v>84</v>
      </c>
      <c r="AY4821" s="260" t="s">
        <v>251</v>
      </c>
    </row>
    <row r="4822" s="13" customFormat="1">
      <c r="A4822" s="13"/>
      <c r="B4822" s="249"/>
      <c r="C4822" s="250"/>
      <c r="D4822" s="251" t="s">
        <v>260</v>
      </c>
      <c r="E4822" s="252" t="s">
        <v>1</v>
      </c>
      <c r="F4822" s="253" t="s">
        <v>3634</v>
      </c>
      <c r="G4822" s="250"/>
      <c r="H4822" s="254">
        <v>7.3719999999999999</v>
      </c>
      <c r="I4822" s="255"/>
      <c r="J4822" s="250"/>
      <c r="K4822" s="250"/>
      <c r="L4822" s="256"/>
      <c r="M4822" s="257"/>
      <c r="N4822" s="258"/>
      <c r="O4822" s="258"/>
      <c r="P4822" s="258"/>
      <c r="Q4822" s="258"/>
      <c r="R4822" s="258"/>
      <c r="S4822" s="258"/>
      <c r="T4822" s="259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60" t="s">
        <v>260</v>
      </c>
      <c r="AU4822" s="260" t="s">
        <v>93</v>
      </c>
      <c r="AV4822" s="13" t="s">
        <v>93</v>
      </c>
      <c r="AW4822" s="13" t="s">
        <v>40</v>
      </c>
      <c r="AX4822" s="13" t="s">
        <v>84</v>
      </c>
      <c r="AY4822" s="260" t="s">
        <v>251</v>
      </c>
    </row>
    <row r="4823" s="13" customFormat="1">
      <c r="A4823" s="13"/>
      <c r="B4823" s="249"/>
      <c r="C4823" s="250"/>
      <c r="D4823" s="251" t="s">
        <v>260</v>
      </c>
      <c r="E4823" s="252" t="s">
        <v>1</v>
      </c>
      <c r="F4823" s="253" t="s">
        <v>3635</v>
      </c>
      <c r="G4823" s="250"/>
      <c r="H4823" s="254">
        <v>7.3719999999999999</v>
      </c>
      <c r="I4823" s="255"/>
      <c r="J4823" s="250"/>
      <c r="K4823" s="250"/>
      <c r="L4823" s="256"/>
      <c r="M4823" s="257"/>
      <c r="N4823" s="258"/>
      <c r="O4823" s="258"/>
      <c r="P4823" s="258"/>
      <c r="Q4823" s="258"/>
      <c r="R4823" s="258"/>
      <c r="S4823" s="258"/>
      <c r="T4823" s="259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60" t="s">
        <v>260</v>
      </c>
      <c r="AU4823" s="260" t="s">
        <v>93</v>
      </c>
      <c r="AV4823" s="13" t="s">
        <v>93</v>
      </c>
      <c r="AW4823" s="13" t="s">
        <v>40</v>
      </c>
      <c r="AX4823" s="13" t="s">
        <v>84</v>
      </c>
      <c r="AY4823" s="260" t="s">
        <v>251</v>
      </c>
    </row>
    <row r="4824" s="13" customFormat="1">
      <c r="A4824" s="13"/>
      <c r="B4824" s="249"/>
      <c r="C4824" s="250"/>
      <c r="D4824" s="251" t="s">
        <v>260</v>
      </c>
      <c r="E4824" s="252" t="s">
        <v>1</v>
      </c>
      <c r="F4824" s="253" t="s">
        <v>3636</v>
      </c>
      <c r="G4824" s="250"/>
      <c r="H4824" s="254">
        <v>7.3719999999999999</v>
      </c>
      <c r="I4824" s="255"/>
      <c r="J4824" s="250"/>
      <c r="K4824" s="250"/>
      <c r="L4824" s="256"/>
      <c r="M4824" s="257"/>
      <c r="N4824" s="258"/>
      <c r="O4824" s="258"/>
      <c r="P4824" s="258"/>
      <c r="Q4824" s="258"/>
      <c r="R4824" s="258"/>
      <c r="S4824" s="258"/>
      <c r="T4824" s="259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60" t="s">
        <v>260</v>
      </c>
      <c r="AU4824" s="260" t="s">
        <v>93</v>
      </c>
      <c r="AV4824" s="13" t="s">
        <v>93</v>
      </c>
      <c r="AW4824" s="13" t="s">
        <v>40</v>
      </c>
      <c r="AX4824" s="13" t="s">
        <v>84</v>
      </c>
      <c r="AY4824" s="260" t="s">
        <v>251</v>
      </c>
    </row>
    <row r="4825" s="13" customFormat="1">
      <c r="A4825" s="13"/>
      <c r="B4825" s="249"/>
      <c r="C4825" s="250"/>
      <c r="D4825" s="251" t="s">
        <v>260</v>
      </c>
      <c r="E4825" s="252" t="s">
        <v>1</v>
      </c>
      <c r="F4825" s="253" t="s">
        <v>3637</v>
      </c>
      <c r="G4825" s="250"/>
      <c r="H4825" s="254">
        <v>7.3719999999999999</v>
      </c>
      <c r="I4825" s="255"/>
      <c r="J4825" s="250"/>
      <c r="K4825" s="250"/>
      <c r="L4825" s="256"/>
      <c r="M4825" s="257"/>
      <c r="N4825" s="258"/>
      <c r="O4825" s="258"/>
      <c r="P4825" s="258"/>
      <c r="Q4825" s="258"/>
      <c r="R4825" s="258"/>
      <c r="S4825" s="258"/>
      <c r="T4825" s="259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60" t="s">
        <v>260</v>
      </c>
      <c r="AU4825" s="260" t="s">
        <v>93</v>
      </c>
      <c r="AV4825" s="13" t="s">
        <v>93</v>
      </c>
      <c r="AW4825" s="13" t="s">
        <v>40</v>
      </c>
      <c r="AX4825" s="13" t="s">
        <v>84</v>
      </c>
      <c r="AY4825" s="260" t="s">
        <v>251</v>
      </c>
    </row>
    <row r="4826" s="16" customFormat="1">
      <c r="A4826" s="16"/>
      <c r="B4826" s="283"/>
      <c r="C4826" s="284"/>
      <c r="D4826" s="251" t="s">
        <v>260</v>
      </c>
      <c r="E4826" s="285" t="s">
        <v>1</v>
      </c>
      <c r="F4826" s="286" t="s">
        <v>329</v>
      </c>
      <c r="G4826" s="284"/>
      <c r="H4826" s="287">
        <v>149.31</v>
      </c>
      <c r="I4826" s="288"/>
      <c r="J4826" s="284"/>
      <c r="K4826" s="284"/>
      <c r="L4826" s="289"/>
      <c r="M4826" s="290"/>
      <c r="N4826" s="291"/>
      <c r="O4826" s="291"/>
      <c r="P4826" s="291"/>
      <c r="Q4826" s="291"/>
      <c r="R4826" s="291"/>
      <c r="S4826" s="291"/>
      <c r="T4826" s="292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T4826" s="293" t="s">
        <v>260</v>
      </c>
      <c r="AU4826" s="293" t="s">
        <v>93</v>
      </c>
      <c r="AV4826" s="16" t="s">
        <v>273</v>
      </c>
      <c r="AW4826" s="16" t="s">
        <v>40</v>
      </c>
      <c r="AX4826" s="16" t="s">
        <v>84</v>
      </c>
      <c r="AY4826" s="293" t="s">
        <v>251</v>
      </c>
    </row>
    <row r="4827" s="15" customFormat="1">
      <c r="A4827" s="15"/>
      <c r="B4827" s="272"/>
      <c r="C4827" s="273"/>
      <c r="D4827" s="251" t="s">
        <v>260</v>
      </c>
      <c r="E4827" s="274" t="s">
        <v>1</v>
      </c>
      <c r="F4827" s="275" t="s">
        <v>627</v>
      </c>
      <c r="G4827" s="273"/>
      <c r="H4827" s="274" t="s">
        <v>1</v>
      </c>
      <c r="I4827" s="276"/>
      <c r="J4827" s="273"/>
      <c r="K4827" s="273"/>
      <c r="L4827" s="277"/>
      <c r="M4827" s="278"/>
      <c r="N4827" s="279"/>
      <c r="O4827" s="279"/>
      <c r="P4827" s="279"/>
      <c r="Q4827" s="279"/>
      <c r="R4827" s="279"/>
      <c r="S4827" s="279"/>
      <c r="T4827" s="280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T4827" s="281" t="s">
        <v>260</v>
      </c>
      <c r="AU4827" s="281" t="s">
        <v>93</v>
      </c>
      <c r="AV4827" s="15" t="s">
        <v>91</v>
      </c>
      <c r="AW4827" s="15" t="s">
        <v>40</v>
      </c>
      <c r="AX4827" s="15" t="s">
        <v>84</v>
      </c>
      <c r="AY4827" s="281" t="s">
        <v>251</v>
      </c>
    </row>
    <row r="4828" s="13" customFormat="1">
      <c r="A4828" s="13"/>
      <c r="B4828" s="249"/>
      <c r="C4828" s="250"/>
      <c r="D4828" s="251" t="s">
        <v>260</v>
      </c>
      <c r="E4828" s="252" t="s">
        <v>1</v>
      </c>
      <c r="F4828" s="253" t="s">
        <v>3638</v>
      </c>
      <c r="G4828" s="250"/>
      <c r="H4828" s="254">
        <v>7.3719999999999999</v>
      </c>
      <c r="I4828" s="255"/>
      <c r="J4828" s="250"/>
      <c r="K4828" s="250"/>
      <c r="L4828" s="256"/>
      <c r="M4828" s="257"/>
      <c r="N4828" s="258"/>
      <c r="O4828" s="258"/>
      <c r="P4828" s="258"/>
      <c r="Q4828" s="258"/>
      <c r="R4828" s="258"/>
      <c r="S4828" s="258"/>
      <c r="T4828" s="259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60" t="s">
        <v>260</v>
      </c>
      <c r="AU4828" s="260" t="s">
        <v>93</v>
      </c>
      <c r="AV4828" s="13" t="s">
        <v>93</v>
      </c>
      <c r="AW4828" s="13" t="s">
        <v>40</v>
      </c>
      <c r="AX4828" s="13" t="s">
        <v>84</v>
      </c>
      <c r="AY4828" s="260" t="s">
        <v>251</v>
      </c>
    </row>
    <row r="4829" s="13" customFormat="1">
      <c r="A4829" s="13"/>
      <c r="B4829" s="249"/>
      <c r="C4829" s="250"/>
      <c r="D4829" s="251" t="s">
        <v>260</v>
      </c>
      <c r="E4829" s="252" t="s">
        <v>1</v>
      </c>
      <c r="F4829" s="253" t="s">
        <v>3639</v>
      </c>
      <c r="G4829" s="250"/>
      <c r="H4829" s="254">
        <v>7.3719999999999999</v>
      </c>
      <c r="I4829" s="255"/>
      <c r="J4829" s="250"/>
      <c r="K4829" s="250"/>
      <c r="L4829" s="256"/>
      <c r="M4829" s="257"/>
      <c r="N4829" s="258"/>
      <c r="O4829" s="258"/>
      <c r="P4829" s="258"/>
      <c r="Q4829" s="258"/>
      <c r="R4829" s="258"/>
      <c r="S4829" s="258"/>
      <c r="T4829" s="259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60" t="s">
        <v>260</v>
      </c>
      <c r="AU4829" s="260" t="s">
        <v>93</v>
      </c>
      <c r="AV4829" s="13" t="s">
        <v>93</v>
      </c>
      <c r="AW4829" s="13" t="s">
        <v>40</v>
      </c>
      <c r="AX4829" s="13" t="s">
        <v>84</v>
      </c>
      <c r="AY4829" s="260" t="s">
        <v>251</v>
      </c>
    </row>
    <row r="4830" s="13" customFormat="1">
      <c r="A4830" s="13"/>
      <c r="B4830" s="249"/>
      <c r="C4830" s="250"/>
      <c r="D4830" s="251" t="s">
        <v>260</v>
      </c>
      <c r="E4830" s="252" t="s">
        <v>1</v>
      </c>
      <c r="F4830" s="253" t="s">
        <v>3640</v>
      </c>
      <c r="G4830" s="250"/>
      <c r="H4830" s="254">
        <v>7.3719999999999999</v>
      </c>
      <c r="I4830" s="255"/>
      <c r="J4830" s="250"/>
      <c r="K4830" s="250"/>
      <c r="L4830" s="256"/>
      <c r="M4830" s="257"/>
      <c r="N4830" s="258"/>
      <c r="O4830" s="258"/>
      <c r="P4830" s="258"/>
      <c r="Q4830" s="258"/>
      <c r="R4830" s="258"/>
      <c r="S4830" s="258"/>
      <c r="T4830" s="259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60" t="s">
        <v>260</v>
      </c>
      <c r="AU4830" s="260" t="s">
        <v>93</v>
      </c>
      <c r="AV4830" s="13" t="s">
        <v>93</v>
      </c>
      <c r="AW4830" s="13" t="s">
        <v>40</v>
      </c>
      <c r="AX4830" s="13" t="s">
        <v>84</v>
      </c>
      <c r="AY4830" s="260" t="s">
        <v>251</v>
      </c>
    </row>
    <row r="4831" s="13" customFormat="1">
      <c r="A4831" s="13"/>
      <c r="B4831" s="249"/>
      <c r="C4831" s="250"/>
      <c r="D4831" s="251" t="s">
        <v>260</v>
      </c>
      <c r="E4831" s="252" t="s">
        <v>1</v>
      </c>
      <c r="F4831" s="253" t="s">
        <v>3641</v>
      </c>
      <c r="G4831" s="250"/>
      <c r="H4831" s="254">
        <v>7.3719999999999999</v>
      </c>
      <c r="I4831" s="255"/>
      <c r="J4831" s="250"/>
      <c r="K4831" s="250"/>
      <c r="L4831" s="256"/>
      <c r="M4831" s="257"/>
      <c r="N4831" s="258"/>
      <c r="O4831" s="258"/>
      <c r="P4831" s="258"/>
      <c r="Q4831" s="258"/>
      <c r="R4831" s="258"/>
      <c r="S4831" s="258"/>
      <c r="T4831" s="259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60" t="s">
        <v>260</v>
      </c>
      <c r="AU4831" s="260" t="s">
        <v>93</v>
      </c>
      <c r="AV4831" s="13" t="s">
        <v>93</v>
      </c>
      <c r="AW4831" s="13" t="s">
        <v>40</v>
      </c>
      <c r="AX4831" s="13" t="s">
        <v>84</v>
      </c>
      <c r="AY4831" s="260" t="s">
        <v>251</v>
      </c>
    </row>
    <row r="4832" s="13" customFormat="1">
      <c r="A4832" s="13"/>
      <c r="B4832" s="249"/>
      <c r="C4832" s="250"/>
      <c r="D4832" s="251" t="s">
        <v>260</v>
      </c>
      <c r="E4832" s="252" t="s">
        <v>1</v>
      </c>
      <c r="F4832" s="253" t="s">
        <v>3642</v>
      </c>
      <c r="G4832" s="250"/>
      <c r="H4832" s="254">
        <v>7.3719999999999999</v>
      </c>
      <c r="I4832" s="255"/>
      <c r="J4832" s="250"/>
      <c r="K4832" s="250"/>
      <c r="L4832" s="256"/>
      <c r="M4832" s="257"/>
      <c r="N4832" s="258"/>
      <c r="O4832" s="258"/>
      <c r="P4832" s="258"/>
      <c r="Q4832" s="258"/>
      <c r="R4832" s="258"/>
      <c r="S4832" s="258"/>
      <c r="T4832" s="259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60" t="s">
        <v>260</v>
      </c>
      <c r="AU4832" s="260" t="s">
        <v>93</v>
      </c>
      <c r="AV4832" s="13" t="s">
        <v>93</v>
      </c>
      <c r="AW4832" s="13" t="s">
        <v>40</v>
      </c>
      <c r="AX4832" s="13" t="s">
        <v>84</v>
      </c>
      <c r="AY4832" s="260" t="s">
        <v>251</v>
      </c>
    </row>
    <row r="4833" s="13" customFormat="1">
      <c r="A4833" s="13"/>
      <c r="B4833" s="249"/>
      <c r="C4833" s="250"/>
      <c r="D4833" s="251" t="s">
        <v>260</v>
      </c>
      <c r="E4833" s="252" t="s">
        <v>1</v>
      </c>
      <c r="F4833" s="253" t="s">
        <v>3643</v>
      </c>
      <c r="G4833" s="250"/>
      <c r="H4833" s="254">
        <v>7.3719999999999999</v>
      </c>
      <c r="I4833" s="255"/>
      <c r="J4833" s="250"/>
      <c r="K4833" s="250"/>
      <c r="L4833" s="256"/>
      <c r="M4833" s="257"/>
      <c r="N4833" s="258"/>
      <c r="O4833" s="258"/>
      <c r="P4833" s="258"/>
      <c r="Q4833" s="258"/>
      <c r="R4833" s="258"/>
      <c r="S4833" s="258"/>
      <c r="T4833" s="259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60" t="s">
        <v>260</v>
      </c>
      <c r="AU4833" s="260" t="s">
        <v>93</v>
      </c>
      <c r="AV4833" s="13" t="s">
        <v>93</v>
      </c>
      <c r="AW4833" s="13" t="s">
        <v>40</v>
      </c>
      <c r="AX4833" s="13" t="s">
        <v>84</v>
      </c>
      <c r="AY4833" s="260" t="s">
        <v>251</v>
      </c>
    </row>
    <row r="4834" s="13" customFormat="1">
      <c r="A4834" s="13"/>
      <c r="B4834" s="249"/>
      <c r="C4834" s="250"/>
      <c r="D4834" s="251" t="s">
        <v>260</v>
      </c>
      <c r="E4834" s="252" t="s">
        <v>1</v>
      </c>
      <c r="F4834" s="253" t="s">
        <v>3644</v>
      </c>
      <c r="G4834" s="250"/>
      <c r="H4834" s="254">
        <v>7.3719999999999999</v>
      </c>
      <c r="I4834" s="255"/>
      <c r="J4834" s="250"/>
      <c r="K4834" s="250"/>
      <c r="L4834" s="256"/>
      <c r="M4834" s="257"/>
      <c r="N4834" s="258"/>
      <c r="O4834" s="258"/>
      <c r="P4834" s="258"/>
      <c r="Q4834" s="258"/>
      <c r="R4834" s="258"/>
      <c r="S4834" s="258"/>
      <c r="T4834" s="259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60" t="s">
        <v>260</v>
      </c>
      <c r="AU4834" s="260" t="s">
        <v>93</v>
      </c>
      <c r="AV4834" s="13" t="s">
        <v>93</v>
      </c>
      <c r="AW4834" s="13" t="s">
        <v>40</v>
      </c>
      <c r="AX4834" s="13" t="s">
        <v>84</v>
      </c>
      <c r="AY4834" s="260" t="s">
        <v>251</v>
      </c>
    </row>
    <row r="4835" s="13" customFormat="1">
      <c r="A4835" s="13"/>
      <c r="B4835" s="249"/>
      <c r="C4835" s="250"/>
      <c r="D4835" s="251" t="s">
        <v>260</v>
      </c>
      <c r="E4835" s="252" t="s">
        <v>1</v>
      </c>
      <c r="F4835" s="253" t="s">
        <v>3645</v>
      </c>
      <c r="G4835" s="250"/>
      <c r="H4835" s="254">
        <v>7.3719999999999999</v>
      </c>
      <c r="I4835" s="255"/>
      <c r="J4835" s="250"/>
      <c r="K4835" s="250"/>
      <c r="L4835" s="256"/>
      <c r="M4835" s="257"/>
      <c r="N4835" s="258"/>
      <c r="O4835" s="258"/>
      <c r="P4835" s="258"/>
      <c r="Q4835" s="258"/>
      <c r="R4835" s="258"/>
      <c r="S4835" s="258"/>
      <c r="T4835" s="259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60" t="s">
        <v>260</v>
      </c>
      <c r="AU4835" s="260" t="s">
        <v>93</v>
      </c>
      <c r="AV4835" s="13" t="s">
        <v>93</v>
      </c>
      <c r="AW4835" s="13" t="s">
        <v>40</v>
      </c>
      <c r="AX4835" s="13" t="s">
        <v>84</v>
      </c>
      <c r="AY4835" s="260" t="s">
        <v>251</v>
      </c>
    </row>
    <row r="4836" s="13" customFormat="1">
      <c r="A4836" s="13"/>
      <c r="B4836" s="249"/>
      <c r="C4836" s="250"/>
      <c r="D4836" s="251" t="s">
        <v>260</v>
      </c>
      <c r="E4836" s="252" t="s">
        <v>1</v>
      </c>
      <c r="F4836" s="253" t="s">
        <v>3646</v>
      </c>
      <c r="G4836" s="250"/>
      <c r="H4836" s="254">
        <v>7.3719999999999999</v>
      </c>
      <c r="I4836" s="255"/>
      <c r="J4836" s="250"/>
      <c r="K4836" s="250"/>
      <c r="L4836" s="256"/>
      <c r="M4836" s="257"/>
      <c r="N4836" s="258"/>
      <c r="O4836" s="258"/>
      <c r="P4836" s="258"/>
      <c r="Q4836" s="258"/>
      <c r="R4836" s="258"/>
      <c r="S4836" s="258"/>
      <c r="T4836" s="259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60" t="s">
        <v>260</v>
      </c>
      <c r="AU4836" s="260" t="s">
        <v>93</v>
      </c>
      <c r="AV4836" s="13" t="s">
        <v>93</v>
      </c>
      <c r="AW4836" s="13" t="s">
        <v>40</v>
      </c>
      <c r="AX4836" s="13" t="s">
        <v>84</v>
      </c>
      <c r="AY4836" s="260" t="s">
        <v>251</v>
      </c>
    </row>
    <row r="4837" s="13" customFormat="1">
      <c r="A4837" s="13"/>
      <c r="B4837" s="249"/>
      <c r="C4837" s="250"/>
      <c r="D4837" s="251" t="s">
        <v>260</v>
      </c>
      <c r="E4837" s="252" t="s">
        <v>1</v>
      </c>
      <c r="F4837" s="253" t="s">
        <v>3647</v>
      </c>
      <c r="G4837" s="250"/>
      <c r="H4837" s="254">
        <v>7.3719999999999999</v>
      </c>
      <c r="I4837" s="255"/>
      <c r="J4837" s="250"/>
      <c r="K4837" s="250"/>
      <c r="L4837" s="256"/>
      <c r="M4837" s="257"/>
      <c r="N4837" s="258"/>
      <c r="O4837" s="258"/>
      <c r="P4837" s="258"/>
      <c r="Q4837" s="258"/>
      <c r="R4837" s="258"/>
      <c r="S4837" s="258"/>
      <c r="T4837" s="259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60" t="s">
        <v>260</v>
      </c>
      <c r="AU4837" s="260" t="s">
        <v>93</v>
      </c>
      <c r="AV4837" s="13" t="s">
        <v>93</v>
      </c>
      <c r="AW4837" s="13" t="s">
        <v>40</v>
      </c>
      <c r="AX4837" s="13" t="s">
        <v>84</v>
      </c>
      <c r="AY4837" s="260" t="s">
        <v>251</v>
      </c>
    </row>
    <row r="4838" s="13" customFormat="1">
      <c r="A4838" s="13"/>
      <c r="B4838" s="249"/>
      <c r="C4838" s="250"/>
      <c r="D4838" s="251" t="s">
        <v>260</v>
      </c>
      <c r="E4838" s="252" t="s">
        <v>1</v>
      </c>
      <c r="F4838" s="253" t="s">
        <v>3648</v>
      </c>
      <c r="G4838" s="250"/>
      <c r="H4838" s="254">
        <v>7.3719999999999999</v>
      </c>
      <c r="I4838" s="255"/>
      <c r="J4838" s="250"/>
      <c r="K4838" s="250"/>
      <c r="L4838" s="256"/>
      <c r="M4838" s="257"/>
      <c r="N4838" s="258"/>
      <c r="O4838" s="258"/>
      <c r="P4838" s="258"/>
      <c r="Q4838" s="258"/>
      <c r="R4838" s="258"/>
      <c r="S4838" s="258"/>
      <c r="T4838" s="259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60" t="s">
        <v>260</v>
      </c>
      <c r="AU4838" s="260" t="s">
        <v>93</v>
      </c>
      <c r="AV4838" s="13" t="s">
        <v>93</v>
      </c>
      <c r="AW4838" s="13" t="s">
        <v>40</v>
      </c>
      <c r="AX4838" s="13" t="s">
        <v>84</v>
      </c>
      <c r="AY4838" s="260" t="s">
        <v>251</v>
      </c>
    </row>
    <row r="4839" s="13" customFormat="1">
      <c r="A4839" s="13"/>
      <c r="B4839" s="249"/>
      <c r="C4839" s="250"/>
      <c r="D4839" s="251" t="s">
        <v>260</v>
      </c>
      <c r="E4839" s="252" t="s">
        <v>1</v>
      </c>
      <c r="F4839" s="253" t="s">
        <v>3649</v>
      </c>
      <c r="G4839" s="250"/>
      <c r="H4839" s="254">
        <v>9.2420000000000009</v>
      </c>
      <c r="I4839" s="255"/>
      <c r="J4839" s="250"/>
      <c r="K4839" s="250"/>
      <c r="L4839" s="256"/>
      <c r="M4839" s="257"/>
      <c r="N4839" s="258"/>
      <c r="O4839" s="258"/>
      <c r="P4839" s="258"/>
      <c r="Q4839" s="258"/>
      <c r="R4839" s="258"/>
      <c r="S4839" s="258"/>
      <c r="T4839" s="259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60" t="s">
        <v>260</v>
      </c>
      <c r="AU4839" s="260" t="s">
        <v>93</v>
      </c>
      <c r="AV4839" s="13" t="s">
        <v>93</v>
      </c>
      <c r="AW4839" s="13" t="s">
        <v>40</v>
      </c>
      <c r="AX4839" s="13" t="s">
        <v>84</v>
      </c>
      <c r="AY4839" s="260" t="s">
        <v>251</v>
      </c>
    </row>
    <row r="4840" s="13" customFormat="1">
      <c r="A4840" s="13"/>
      <c r="B4840" s="249"/>
      <c r="C4840" s="250"/>
      <c r="D4840" s="251" t="s">
        <v>260</v>
      </c>
      <c r="E4840" s="252" t="s">
        <v>1</v>
      </c>
      <c r="F4840" s="253" t="s">
        <v>3650</v>
      </c>
      <c r="G4840" s="250"/>
      <c r="H4840" s="254">
        <v>7.3719999999999999</v>
      </c>
      <c r="I4840" s="255"/>
      <c r="J4840" s="250"/>
      <c r="K4840" s="250"/>
      <c r="L4840" s="256"/>
      <c r="M4840" s="257"/>
      <c r="N4840" s="258"/>
      <c r="O4840" s="258"/>
      <c r="P4840" s="258"/>
      <c r="Q4840" s="258"/>
      <c r="R4840" s="258"/>
      <c r="S4840" s="258"/>
      <c r="T4840" s="259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60" t="s">
        <v>260</v>
      </c>
      <c r="AU4840" s="260" t="s">
        <v>93</v>
      </c>
      <c r="AV4840" s="13" t="s">
        <v>93</v>
      </c>
      <c r="AW4840" s="13" t="s">
        <v>40</v>
      </c>
      <c r="AX4840" s="13" t="s">
        <v>84</v>
      </c>
      <c r="AY4840" s="260" t="s">
        <v>251</v>
      </c>
    </row>
    <row r="4841" s="13" customFormat="1">
      <c r="A4841" s="13"/>
      <c r="B4841" s="249"/>
      <c r="C4841" s="250"/>
      <c r="D4841" s="251" t="s">
        <v>260</v>
      </c>
      <c r="E4841" s="252" t="s">
        <v>1</v>
      </c>
      <c r="F4841" s="253" t="s">
        <v>3651</v>
      </c>
      <c r="G4841" s="250"/>
      <c r="H4841" s="254">
        <v>7.3719999999999999</v>
      </c>
      <c r="I4841" s="255"/>
      <c r="J4841" s="250"/>
      <c r="K4841" s="250"/>
      <c r="L4841" s="256"/>
      <c r="M4841" s="257"/>
      <c r="N4841" s="258"/>
      <c r="O4841" s="258"/>
      <c r="P4841" s="258"/>
      <c r="Q4841" s="258"/>
      <c r="R4841" s="258"/>
      <c r="S4841" s="258"/>
      <c r="T4841" s="259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60" t="s">
        <v>260</v>
      </c>
      <c r="AU4841" s="260" t="s">
        <v>93</v>
      </c>
      <c r="AV4841" s="13" t="s">
        <v>93</v>
      </c>
      <c r="AW4841" s="13" t="s">
        <v>40</v>
      </c>
      <c r="AX4841" s="13" t="s">
        <v>84</v>
      </c>
      <c r="AY4841" s="260" t="s">
        <v>251</v>
      </c>
    </row>
    <row r="4842" s="13" customFormat="1">
      <c r="A4842" s="13"/>
      <c r="B4842" s="249"/>
      <c r="C4842" s="250"/>
      <c r="D4842" s="251" t="s">
        <v>260</v>
      </c>
      <c r="E4842" s="252" t="s">
        <v>1</v>
      </c>
      <c r="F4842" s="253" t="s">
        <v>3652</v>
      </c>
      <c r="G4842" s="250"/>
      <c r="H4842" s="254">
        <v>7.3719999999999999</v>
      </c>
      <c r="I4842" s="255"/>
      <c r="J4842" s="250"/>
      <c r="K4842" s="250"/>
      <c r="L4842" s="256"/>
      <c r="M4842" s="257"/>
      <c r="N4842" s="258"/>
      <c r="O4842" s="258"/>
      <c r="P4842" s="258"/>
      <c r="Q4842" s="258"/>
      <c r="R4842" s="258"/>
      <c r="S4842" s="258"/>
      <c r="T4842" s="259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60" t="s">
        <v>260</v>
      </c>
      <c r="AU4842" s="260" t="s">
        <v>93</v>
      </c>
      <c r="AV4842" s="13" t="s">
        <v>93</v>
      </c>
      <c r="AW4842" s="13" t="s">
        <v>40</v>
      </c>
      <c r="AX4842" s="13" t="s">
        <v>84</v>
      </c>
      <c r="AY4842" s="260" t="s">
        <v>251</v>
      </c>
    </row>
    <row r="4843" s="13" customFormat="1">
      <c r="A4843" s="13"/>
      <c r="B4843" s="249"/>
      <c r="C4843" s="250"/>
      <c r="D4843" s="251" t="s">
        <v>260</v>
      </c>
      <c r="E4843" s="252" t="s">
        <v>1</v>
      </c>
      <c r="F4843" s="253" t="s">
        <v>3653</v>
      </c>
      <c r="G4843" s="250"/>
      <c r="H4843" s="254">
        <v>7.3719999999999999</v>
      </c>
      <c r="I4843" s="255"/>
      <c r="J4843" s="250"/>
      <c r="K4843" s="250"/>
      <c r="L4843" s="256"/>
      <c r="M4843" s="257"/>
      <c r="N4843" s="258"/>
      <c r="O4843" s="258"/>
      <c r="P4843" s="258"/>
      <c r="Q4843" s="258"/>
      <c r="R4843" s="258"/>
      <c r="S4843" s="258"/>
      <c r="T4843" s="259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60" t="s">
        <v>260</v>
      </c>
      <c r="AU4843" s="260" t="s">
        <v>93</v>
      </c>
      <c r="AV4843" s="13" t="s">
        <v>93</v>
      </c>
      <c r="AW4843" s="13" t="s">
        <v>40</v>
      </c>
      <c r="AX4843" s="13" t="s">
        <v>84</v>
      </c>
      <c r="AY4843" s="260" t="s">
        <v>251</v>
      </c>
    </row>
    <row r="4844" s="13" customFormat="1">
      <c r="A4844" s="13"/>
      <c r="B4844" s="249"/>
      <c r="C4844" s="250"/>
      <c r="D4844" s="251" t="s">
        <v>260</v>
      </c>
      <c r="E4844" s="252" t="s">
        <v>1</v>
      </c>
      <c r="F4844" s="253" t="s">
        <v>3654</v>
      </c>
      <c r="G4844" s="250"/>
      <c r="H4844" s="254">
        <v>7.3719999999999999</v>
      </c>
      <c r="I4844" s="255"/>
      <c r="J4844" s="250"/>
      <c r="K4844" s="250"/>
      <c r="L4844" s="256"/>
      <c r="M4844" s="257"/>
      <c r="N4844" s="258"/>
      <c r="O4844" s="258"/>
      <c r="P4844" s="258"/>
      <c r="Q4844" s="258"/>
      <c r="R4844" s="258"/>
      <c r="S4844" s="258"/>
      <c r="T4844" s="259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60" t="s">
        <v>260</v>
      </c>
      <c r="AU4844" s="260" t="s">
        <v>93</v>
      </c>
      <c r="AV4844" s="13" t="s">
        <v>93</v>
      </c>
      <c r="AW4844" s="13" t="s">
        <v>40</v>
      </c>
      <c r="AX4844" s="13" t="s">
        <v>84</v>
      </c>
      <c r="AY4844" s="260" t="s">
        <v>251</v>
      </c>
    </row>
    <row r="4845" s="13" customFormat="1">
      <c r="A4845" s="13"/>
      <c r="B4845" s="249"/>
      <c r="C4845" s="250"/>
      <c r="D4845" s="251" t="s">
        <v>260</v>
      </c>
      <c r="E4845" s="252" t="s">
        <v>1</v>
      </c>
      <c r="F4845" s="253" t="s">
        <v>3655</v>
      </c>
      <c r="G4845" s="250"/>
      <c r="H4845" s="254">
        <v>7.3719999999999999</v>
      </c>
      <c r="I4845" s="255"/>
      <c r="J4845" s="250"/>
      <c r="K4845" s="250"/>
      <c r="L4845" s="256"/>
      <c r="M4845" s="257"/>
      <c r="N4845" s="258"/>
      <c r="O4845" s="258"/>
      <c r="P4845" s="258"/>
      <c r="Q4845" s="258"/>
      <c r="R4845" s="258"/>
      <c r="S4845" s="258"/>
      <c r="T4845" s="259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60" t="s">
        <v>260</v>
      </c>
      <c r="AU4845" s="260" t="s">
        <v>93</v>
      </c>
      <c r="AV4845" s="13" t="s">
        <v>93</v>
      </c>
      <c r="AW4845" s="13" t="s">
        <v>40</v>
      </c>
      <c r="AX4845" s="13" t="s">
        <v>84</v>
      </c>
      <c r="AY4845" s="260" t="s">
        <v>251</v>
      </c>
    </row>
    <row r="4846" s="13" customFormat="1">
      <c r="A4846" s="13"/>
      <c r="B4846" s="249"/>
      <c r="C4846" s="250"/>
      <c r="D4846" s="251" t="s">
        <v>260</v>
      </c>
      <c r="E4846" s="252" t="s">
        <v>1</v>
      </c>
      <c r="F4846" s="253" t="s">
        <v>3656</v>
      </c>
      <c r="G4846" s="250"/>
      <c r="H4846" s="254">
        <v>7.3719999999999999</v>
      </c>
      <c r="I4846" s="255"/>
      <c r="J4846" s="250"/>
      <c r="K4846" s="250"/>
      <c r="L4846" s="256"/>
      <c r="M4846" s="257"/>
      <c r="N4846" s="258"/>
      <c r="O4846" s="258"/>
      <c r="P4846" s="258"/>
      <c r="Q4846" s="258"/>
      <c r="R4846" s="258"/>
      <c r="S4846" s="258"/>
      <c r="T4846" s="259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60" t="s">
        <v>260</v>
      </c>
      <c r="AU4846" s="260" t="s">
        <v>93</v>
      </c>
      <c r="AV4846" s="13" t="s">
        <v>93</v>
      </c>
      <c r="AW4846" s="13" t="s">
        <v>40</v>
      </c>
      <c r="AX4846" s="13" t="s">
        <v>84</v>
      </c>
      <c r="AY4846" s="260" t="s">
        <v>251</v>
      </c>
    </row>
    <row r="4847" s="13" customFormat="1">
      <c r="A4847" s="13"/>
      <c r="B4847" s="249"/>
      <c r="C4847" s="250"/>
      <c r="D4847" s="251" t="s">
        <v>260</v>
      </c>
      <c r="E4847" s="252" t="s">
        <v>1</v>
      </c>
      <c r="F4847" s="253" t="s">
        <v>3657</v>
      </c>
      <c r="G4847" s="250"/>
      <c r="H4847" s="254">
        <v>7.3719999999999999</v>
      </c>
      <c r="I4847" s="255"/>
      <c r="J4847" s="250"/>
      <c r="K4847" s="250"/>
      <c r="L4847" s="256"/>
      <c r="M4847" s="257"/>
      <c r="N4847" s="258"/>
      <c r="O4847" s="258"/>
      <c r="P4847" s="258"/>
      <c r="Q4847" s="258"/>
      <c r="R4847" s="258"/>
      <c r="S4847" s="258"/>
      <c r="T4847" s="259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60" t="s">
        <v>260</v>
      </c>
      <c r="AU4847" s="260" t="s">
        <v>93</v>
      </c>
      <c r="AV4847" s="13" t="s">
        <v>93</v>
      </c>
      <c r="AW4847" s="13" t="s">
        <v>40</v>
      </c>
      <c r="AX4847" s="13" t="s">
        <v>84</v>
      </c>
      <c r="AY4847" s="260" t="s">
        <v>251</v>
      </c>
    </row>
    <row r="4848" s="16" customFormat="1">
      <c r="A4848" s="16"/>
      <c r="B4848" s="283"/>
      <c r="C4848" s="284"/>
      <c r="D4848" s="251" t="s">
        <v>260</v>
      </c>
      <c r="E4848" s="285" t="s">
        <v>1</v>
      </c>
      <c r="F4848" s="286" t="s">
        <v>329</v>
      </c>
      <c r="G4848" s="284"/>
      <c r="H4848" s="287">
        <v>149.31</v>
      </c>
      <c r="I4848" s="288"/>
      <c r="J4848" s="284"/>
      <c r="K4848" s="284"/>
      <c r="L4848" s="289"/>
      <c r="M4848" s="290"/>
      <c r="N4848" s="291"/>
      <c r="O4848" s="291"/>
      <c r="P4848" s="291"/>
      <c r="Q4848" s="291"/>
      <c r="R4848" s="291"/>
      <c r="S4848" s="291"/>
      <c r="T4848" s="292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T4848" s="293" t="s">
        <v>260</v>
      </c>
      <c r="AU4848" s="293" t="s">
        <v>93</v>
      </c>
      <c r="AV4848" s="16" t="s">
        <v>273</v>
      </c>
      <c r="AW4848" s="16" t="s">
        <v>40</v>
      </c>
      <c r="AX4848" s="16" t="s">
        <v>84</v>
      </c>
      <c r="AY4848" s="293" t="s">
        <v>251</v>
      </c>
    </row>
    <row r="4849" s="15" customFormat="1">
      <c r="A4849" s="15"/>
      <c r="B4849" s="272"/>
      <c r="C4849" s="273"/>
      <c r="D4849" s="251" t="s">
        <v>260</v>
      </c>
      <c r="E4849" s="274" t="s">
        <v>1</v>
      </c>
      <c r="F4849" s="275" t="s">
        <v>629</v>
      </c>
      <c r="G4849" s="273"/>
      <c r="H4849" s="274" t="s">
        <v>1</v>
      </c>
      <c r="I4849" s="276"/>
      <c r="J4849" s="273"/>
      <c r="K4849" s="273"/>
      <c r="L4849" s="277"/>
      <c r="M4849" s="278"/>
      <c r="N4849" s="279"/>
      <c r="O4849" s="279"/>
      <c r="P4849" s="279"/>
      <c r="Q4849" s="279"/>
      <c r="R4849" s="279"/>
      <c r="S4849" s="279"/>
      <c r="T4849" s="280"/>
      <c r="U4849" s="15"/>
      <c r="V4849" s="15"/>
      <c r="W4849" s="15"/>
      <c r="X4849" s="15"/>
      <c r="Y4849" s="15"/>
      <c r="Z4849" s="15"/>
      <c r="AA4849" s="15"/>
      <c r="AB4849" s="15"/>
      <c r="AC4849" s="15"/>
      <c r="AD4849" s="15"/>
      <c r="AE4849" s="15"/>
      <c r="AT4849" s="281" t="s">
        <v>260</v>
      </c>
      <c r="AU4849" s="281" t="s">
        <v>93</v>
      </c>
      <c r="AV4849" s="15" t="s">
        <v>91</v>
      </c>
      <c r="AW4849" s="15" t="s">
        <v>40</v>
      </c>
      <c r="AX4849" s="15" t="s">
        <v>84</v>
      </c>
      <c r="AY4849" s="281" t="s">
        <v>251</v>
      </c>
    </row>
    <row r="4850" s="13" customFormat="1">
      <c r="A4850" s="13"/>
      <c r="B4850" s="249"/>
      <c r="C4850" s="250"/>
      <c r="D4850" s="251" t="s">
        <v>260</v>
      </c>
      <c r="E4850" s="252" t="s">
        <v>1</v>
      </c>
      <c r="F4850" s="253" t="s">
        <v>3658</v>
      </c>
      <c r="G4850" s="250"/>
      <c r="H4850" s="254">
        <v>7.3719999999999999</v>
      </c>
      <c r="I4850" s="255"/>
      <c r="J4850" s="250"/>
      <c r="K4850" s="250"/>
      <c r="L4850" s="256"/>
      <c r="M4850" s="257"/>
      <c r="N4850" s="258"/>
      <c r="O4850" s="258"/>
      <c r="P4850" s="258"/>
      <c r="Q4850" s="258"/>
      <c r="R4850" s="258"/>
      <c r="S4850" s="258"/>
      <c r="T4850" s="259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60" t="s">
        <v>260</v>
      </c>
      <c r="AU4850" s="260" t="s">
        <v>93</v>
      </c>
      <c r="AV4850" s="13" t="s">
        <v>93</v>
      </c>
      <c r="AW4850" s="13" t="s">
        <v>40</v>
      </c>
      <c r="AX4850" s="13" t="s">
        <v>84</v>
      </c>
      <c r="AY4850" s="260" t="s">
        <v>251</v>
      </c>
    </row>
    <row r="4851" s="13" customFormat="1">
      <c r="A4851" s="13"/>
      <c r="B4851" s="249"/>
      <c r="C4851" s="250"/>
      <c r="D4851" s="251" t="s">
        <v>260</v>
      </c>
      <c r="E4851" s="252" t="s">
        <v>1</v>
      </c>
      <c r="F4851" s="253" t="s">
        <v>3659</v>
      </c>
      <c r="G4851" s="250"/>
      <c r="H4851" s="254">
        <v>7.3719999999999999</v>
      </c>
      <c r="I4851" s="255"/>
      <c r="J4851" s="250"/>
      <c r="K4851" s="250"/>
      <c r="L4851" s="256"/>
      <c r="M4851" s="257"/>
      <c r="N4851" s="258"/>
      <c r="O4851" s="258"/>
      <c r="P4851" s="258"/>
      <c r="Q4851" s="258"/>
      <c r="R4851" s="258"/>
      <c r="S4851" s="258"/>
      <c r="T4851" s="259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60" t="s">
        <v>260</v>
      </c>
      <c r="AU4851" s="260" t="s">
        <v>93</v>
      </c>
      <c r="AV4851" s="13" t="s">
        <v>93</v>
      </c>
      <c r="AW4851" s="13" t="s">
        <v>40</v>
      </c>
      <c r="AX4851" s="13" t="s">
        <v>84</v>
      </c>
      <c r="AY4851" s="260" t="s">
        <v>251</v>
      </c>
    </row>
    <row r="4852" s="13" customFormat="1">
      <c r="A4852" s="13"/>
      <c r="B4852" s="249"/>
      <c r="C4852" s="250"/>
      <c r="D4852" s="251" t="s">
        <v>260</v>
      </c>
      <c r="E4852" s="252" t="s">
        <v>1</v>
      </c>
      <c r="F4852" s="253" t="s">
        <v>3660</v>
      </c>
      <c r="G4852" s="250"/>
      <c r="H4852" s="254">
        <v>7.3719999999999999</v>
      </c>
      <c r="I4852" s="255"/>
      <c r="J4852" s="250"/>
      <c r="K4852" s="250"/>
      <c r="L4852" s="256"/>
      <c r="M4852" s="257"/>
      <c r="N4852" s="258"/>
      <c r="O4852" s="258"/>
      <c r="P4852" s="258"/>
      <c r="Q4852" s="258"/>
      <c r="R4852" s="258"/>
      <c r="S4852" s="258"/>
      <c r="T4852" s="259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60" t="s">
        <v>260</v>
      </c>
      <c r="AU4852" s="260" t="s">
        <v>93</v>
      </c>
      <c r="AV4852" s="13" t="s">
        <v>93</v>
      </c>
      <c r="AW4852" s="13" t="s">
        <v>40</v>
      </c>
      <c r="AX4852" s="13" t="s">
        <v>84</v>
      </c>
      <c r="AY4852" s="260" t="s">
        <v>251</v>
      </c>
    </row>
    <row r="4853" s="13" customFormat="1">
      <c r="A4853" s="13"/>
      <c r="B4853" s="249"/>
      <c r="C4853" s="250"/>
      <c r="D4853" s="251" t="s">
        <v>260</v>
      </c>
      <c r="E4853" s="252" t="s">
        <v>1</v>
      </c>
      <c r="F4853" s="253" t="s">
        <v>3661</v>
      </c>
      <c r="G4853" s="250"/>
      <c r="H4853" s="254">
        <v>7.3719999999999999</v>
      </c>
      <c r="I4853" s="255"/>
      <c r="J4853" s="250"/>
      <c r="K4853" s="250"/>
      <c r="L4853" s="256"/>
      <c r="M4853" s="257"/>
      <c r="N4853" s="258"/>
      <c r="O4853" s="258"/>
      <c r="P4853" s="258"/>
      <c r="Q4853" s="258"/>
      <c r="R4853" s="258"/>
      <c r="S4853" s="258"/>
      <c r="T4853" s="259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60" t="s">
        <v>260</v>
      </c>
      <c r="AU4853" s="260" t="s">
        <v>93</v>
      </c>
      <c r="AV4853" s="13" t="s">
        <v>93</v>
      </c>
      <c r="AW4853" s="13" t="s">
        <v>40</v>
      </c>
      <c r="AX4853" s="13" t="s">
        <v>84</v>
      </c>
      <c r="AY4853" s="260" t="s">
        <v>251</v>
      </c>
    </row>
    <row r="4854" s="13" customFormat="1">
      <c r="A4854" s="13"/>
      <c r="B4854" s="249"/>
      <c r="C4854" s="250"/>
      <c r="D4854" s="251" t="s">
        <v>260</v>
      </c>
      <c r="E4854" s="252" t="s">
        <v>1</v>
      </c>
      <c r="F4854" s="253" t="s">
        <v>3662</v>
      </c>
      <c r="G4854" s="250"/>
      <c r="H4854" s="254">
        <v>7.3719999999999999</v>
      </c>
      <c r="I4854" s="255"/>
      <c r="J4854" s="250"/>
      <c r="K4854" s="250"/>
      <c r="L4854" s="256"/>
      <c r="M4854" s="257"/>
      <c r="N4854" s="258"/>
      <c r="O4854" s="258"/>
      <c r="P4854" s="258"/>
      <c r="Q4854" s="258"/>
      <c r="R4854" s="258"/>
      <c r="S4854" s="258"/>
      <c r="T4854" s="259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60" t="s">
        <v>260</v>
      </c>
      <c r="AU4854" s="260" t="s">
        <v>93</v>
      </c>
      <c r="AV4854" s="13" t="s">
        <v>93</v>
      </c>
      <c r="AW4854" s="13" t="s">
        <v>40</v>
      </c>
      <c r="AX4854" s="13" t="s">
        <v>84</v>
      </c>
      <c r="AY4854" s="260" t="s">
        <v>251</v>
      </c>
    </row>
    <row r="4855" s="13" customFormat="1">
      <c r="A4855" s="13"/>
      <c r="B4855" s="249"/>
      <c r="C4855" s="250"/>
      <c r="D4855" s="251" t="s">
        <v>260</v>
      </c>
      <c r="E4855" s="252" t="s">
        <v>1</v>
      </c>
      <c r="F4855" s="253" t="s">
        <v>3663</v>
      </c>
      <c r="G4855" s="250"/>
      <c r="H4855" s="254">
        <v>7.3719999999999999</v>
      </c>
      <c r="I4855" s="255"/>
      <c r="J4855" s="250"/>
      <c r="K4855" s="250"/>
      <c r="L4855" s="256"/>
      <c r="M4855" s="257"/>
      <c r="N4855" s="258"/>
      <c r="O4855" s="258"/>
      <c r="P4855" s="258"/>
      <c r="Q4855" s="258"/>
      <c r="R4855" s="258"/>
      <c r="S4855" s="258"/>
      <c r="T4855" s="259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60" t="s">
        <v>260</v>
      </c>
      <c r="AU4855" s="260" t="s">
        <v>93</v>
      </c>
      <c r="AV4855" s="13" t="s">
        <v>93</v>
      </c>
      <c r="AW4855" s="13" t="s">
        <v>40</v>
      </c>
      <c r="AX4855" s="13" t="s">
        <v>84</v>
      </c>
      <c r="AY4855" s="260" t="s">
        <v>251</v>
      </c>
    </row>
    <row r="4856" s="13" customFormat="1">
      <c r="A4856" s="13"/>
      <c r="B4856" s="249"/>
      <c r="C4856" s="250"/>
      <c r="D4856" s="251" t="s">
        <v>260</v>
      </c>
      <c r="E4856" s="252" t="s">
        <v>1</v>
      </c>
      <c r="F4856" s="253" t="s">
        <v>3664</v>
      </c>
      <c r="G4856" s="250"/>
      <c r="H4856" s="254">
        <v>7.3719999999999999</v>
      </c>
      <c r="I4856" s="255"/>
      <c r="J4856" s="250"/>
      <c r="K4856" s="250"/>
      <c r="L4856" s="256"/>
      <c r="M4856" s="257"/>
      <c r="N4856" s="258"/>
      <c r="O4856" s="258"/>
      <c r="P4856" s="258"/>
      <c r="Q4856" s="258"/>
      <c r="R4856" s="258"/>
      <c r="S4856" s="258"/>
      <c r="T4856" s="259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60" t="s">
        <v>260</v>
      </c>
      <c r="AU4856" s="260" t="s">
        <v>93</v>
      </c>
      <c r="AV4856" s="13" t="s">
        <v>93</v>
      </c>
      <c r="AW4856" s="13" t="s">
        <v>40</v>
      </c>
      <c r="AX4856" s="13" t="s">
        <v>84</v>
      </c>
      <c r="AY4856" s="260" t="s">
        <v>251</v>
      </c>
    </row>
    <row r="4857" s="13" customFormat="1">
      <c r="A4857" s="13"/>
      <c r="B4857" s="249"/>
      <c r="C4857" s="250"/>
      <c r="D4857" s="251" t="s">
        <v>260</v>
      </c>
      <c r="E4857" s="252" t="s">
        <v>1</v>
      </c>
      <c r="F4857" s="253" t="s">
        <v>3665</v>
      </c>
      <c r="G4857" s="250"/>
      <c r="H4857" s="254">
        <v>7.3719999999999999</v>
      </c>
      <c r="I4857" s="255"/>
      <c r="J4857" s="250"/>
      <c r="K4857" s="250"/>
      <c r="L4857" s="256"/>
      <c r="M4857" s="257"/>
      <c r="N4857" s="258"/>
      <c r="O4857" s="258"/>
      <c r="P4857" s="258"/>
      <c r="Q4857" s="258"/>
      <c r="R4857" s="258"/>
      <c r="S4857" s="258"/>
      <c r="T4857" s="259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60" t="s">
        <v>260</v>
      </c>
      <c r="AU4857" s="260" t="s">
        <v>93</v>
      </c>
      <c r="AV4857" s="13" t="s">
        <v>93</v>
      </c>
      <c r="AW4857" s="13" t="s">
        <v>40</v>
      </c>
      <c r="AX4857" s="13" t="s">
        <v>84</v>
      </c>
      <c r="AY4857" s="260" t="s">
        <v>251</v>
      </c>
    </row>
    <row r="4858" s="13" customFormat="1">
      <c r="A4858" s="13"/>
      <c r="B4858" s="249"/>
      <c r="C4858" s="250"/>
      <c r="D4858" s="251" t="s">
        <v>260</v>
      </c>
      <c r="E4858" s="252" t="s">
        <v>1</v>
      </c>
      <c r="F4858" s="253" t="s">
        <v>3666</v>
      </c>
      <c r="G4858" s="250"/>
      <c r="H4858" s="254">
        <v>7.3719999999999999</v>
      </c>
      <c r="I4858" s="255"/>
      <c r="J4858" s="250"/>
      <c r="K4858" s="250"/>
      <c r="L4858" s="256"/>
      <c r="M4858" s="257"/>
      <c r="N4858" s="258"/>
      <c r="O4858" s="258"/>
      <c r="P4858" s="258"/>
      <c r="Q4858" s="258"/>
      <c r="R4858" s="258"/>
      <c r="S4858" s="258"/>
      <c r="T4858" s="25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60" t="s">
        <v>260</v>
      </c>
      <c r="AU4858" s="260" t="s">
        <v>93</v>
      </c>
      <c r="AV4858" s="13" t="s">
        <v>93</v>
      </c>
      <c r="AW4858" s="13" t="s">
        <v>40</v>
      </c>
      <c r="AX4858" s="13" t="s">
        <v>84</v>
      </c>
      <c r="AY4858" s="260" t="s">
        <v>251</v>
      </c>
    </row>
    <row r="4859" s="13" customFormat="1">
      <c r="A4859" s="13"/>
      <c r="B4859" s="249"/>
      <c r="C4859" s="250"/>
      <c r="D4859" s="251" t="s">
        <v>260</v>
      </c>
      <c r="E4859" s="252" t="s">
        <v>1</v>
      </c>
      <c r="F4859" s="253" t="s">
        <v>3667</v>
      </c>
      <c r="G4859" s="250"/>
      <c r="H4859" s="254">
        <v>7.3719999999999999</v>
      </c>
      <c r="I4859" s="255"/>
      <c r="J4859" s="250"/>
      <c r="K4859" s="250"/>
      <c r="L4859" s="256"/>
      <c r="M4859" s="257"/>
      <c r="N4859" s="258"/>
      <c r="O4859" s="258"/>
      <c r="P4859" s="258"/>
      <c r="Q4859" s="258"/>
      <c r="R4859" s="258"/>
      <c r="S4859" s="258"/>
      <c r="T4859" s="259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60" t="s">
        <v>260</v>
      </c>
      <c r="AU4859" s="260" t="s">
        <v>93</v>
      </c>
      <c r="AV4859" s="13" t="s">
        <v>93</v>
      </c>
      <c r="AW4859" s="13" t="s">
        <v>40</v>
      </c>
      <c r="AX4859" s="13" t="s">
        <v>84</v>
      </c>
      <c r="AY4859" s="260" t="s">
        <v>251</v>
      </c>
    </row>
    <row r="4860" s="13" customFormat="1">
      <c r="A4860" s="13"/>
      <c r="B4860" s="249"/>
      <c r="C4860" s="250"/>
      <c r="D4860" s="251" t="s">
        <v>260</v>
      </c>
      <c r="E4860" s="252" t="s">
        <v>1</v>
      </c>
      <c r="F4860" s="253" t="s">
        <v>3668</v>
      </c>
      <c r="G4860" s="250"/>
      <c r="H4860" s="254">
        <v>7.3719999999999999</v>
      </c>
      <c r="I4860" s="255"/>
      <c r="J4860" s="250"/>
      <c r="K4860" s="250"/>
      <c r="L4860" s="256"/>
      <c r="M4860" s="257"/>
      <c r="N4860" s="258"/>
      <c r="O4860" s="258"/>
      <c r="P4860" s="258"/>
      <c r="Q4860" s="258"/>
      <c r="R4860" s="258"/>
      <c r="S4860" s="258"/>
      <c r="T4860" s="259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60" t="s">
        <v>260</v>
      </c>
      <c r="AU4860" s="260" t="s">
        <v>93</v>
      </c>
      <c r="AV4860" s="13" t="s">
        <v>93</v>
      </c>
      <c r="AW4860" s="13" t="s">
        <v>40</v>
      </c>
      <c r="AX4860" s="13" t="s">
        <v>84</v>
      </c>
      <c r="AY4860" s="260" t="s">
        <v>251</v>
      </c>
    </row>
    <row r="4861" s="13" customFormat="1">
      <c r="A4861" s="13"/>
      <c r="B4861" s="249"/>
      <c r="C4861" s="250"/>
      <c r="D4861" s="251" t="s">
        <v>260</v>
      </c>
      <c r="E4861" s="252" t="s">
        <v>1</v>
      </c>
      <c r="F4861" s="253" t="s">
        <v>3669</v>
      </c>
      <c r="G4861" s="250"/>
      <c r="H4861" s="254">
        <v>9.2420000000000009</v>
      </c>
      <c r="I4861" s="255"/>
      <c r="J4861" s="250"/>
      <c r="K4861" s="250"/>
      <c r="L4861" s="256"/>
      <c r="M4861" s="257"/>
      <c r="N4861" s="258"/>
      <c r="O4861" s="258"/>
      <c r="P4861" s="258"/>
      <c r="Q4861" s="258"/>
      <c r="R4861" s="258"/>
      <c r="S4861" s="258"/>
      <c r="T4861" s="259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60" t="s">
        <v>260</v>
      </c>
      <c r="AU4861" s="260" t="s">
        <v>93</v>
      </c>
      <c r="AV4861" s="13" t="s">
        <v>93</v>
      </c>
      <c r="AW4861" s="13" t="s">
        <v>40</v>
      </c>
      <c r="AX4861" s="13" t="s">
        <v>84</v>
      </c>
      <c r="AY4861" s="260" t="s">
        <v>251</v>
      </c>
    </row>
    <row r="4862" s="13" customFormat="1">
      <c r="A4862" s="13"/>
      <c r="B4862" s="249"/>
      <c r="C4862" s="250"/>
      <c r="D4862" s="251" t="s">
        <v>260</v>
      </c>
      <c r="E4862" s="252" t="s">
        <v>1</v>
      </c>
      <c r="F4862" s="253" t="s">
        <v>3670</v>
      </c>
      <c r="G4862" s="250"/>
      <c r="H4862" s="254">
        <v>7.3719999999999999</v>
      </c>
      <c r="I4862" s="255"/>
      <c r="J4862" s="250"/>
      <c r="K4862" s="250"/>
      <c r="L4862" s="256"/>
      <c r="M4862" s="257"/>
      <c r="N4862" s="258"/>
      <c r="O4862" s="258"/>
      <c r="P4862" s="258"/>
      <c r="Q4862" s="258"/>
      <c r="R4862" s="258"/>
      <c r="S4862" s="258"/>
      <c r="T4862" s="259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60" t="s">
        <v>260</v>
      </c>
      <c r="AU4862" s="260" t="s">
        <v>93</v>
      </c>
      <c r="AV4862" s="13" t="s">
        <v>93</v>
      </c>
      <c r="AW4862" s="13" t="s">
        <v>40</v>
      </c>
      <c r="AX4862" s="13" t="s">
        <v>84</v>
      </c>
      <c r="AY4862" s="260" t="s">
        <v>251</v>
      </c>
    </row>
    <row r="4863" s="13" customFormat="1">
      <c r="A4863" s="13"/>
      <c r="B4863" s="249"/>
      <c r="C4863" s="250"/>
      <c r="D4863" s="251" t="s">
        <v>260</v>
      </c>
      <c r="E4863" s="252" t="s">
        <v>1</v>
      </c>
      <c r="F4863" s="253" t="s">
        <v>3671</v>
      </c>
      <c r="G4863" s="250"/>
      <c r="H4863" s="254">
        <v>7.3719999999999999</v>
      </c>
      <c r="I4863" s="255"/>
      <c r="J4863" s="250"/>
      <c r="K4863" s="250"/>
      <c r="L4863" s="256"/>
      <c r="M4863" s="257"/>
      <c r="N4863" s="258"/>
      <c r="O4863" s="258"/>
      <c r="P4863" s="258"/>
      <c r="Q4863" s="258"/>
      <c r="R4863" s="258"/>
      <c r="S4863" s="258"/>
      <c r="T4863" s="259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60" t="s">
        <v>260</v>
      </c>
      <c r="AU4863" s="260" t="s">
        <v>93</v>
      </c>
      <c r="AV4863" s="13" t="s">
        <v>93</v>
      </c>
      <c r="AW4863" s="13" t="s">
        <v>40</v>
      </c>
      <c r="AX4863" s="13" t="s">
        <v>84</v>
      </c>
      <c r="AY4863" s="260" t="s">
        <v>251</v>
      </c>
    </row>
    <row r="4864" s="13" customFormat="1">
      <c r="A4864" s="13"/>
      <c r="B4864" s="249"/>
      <c r="C4864" s="250"/>
      <c r="D4864" s="251" t="s">
        <v>260</v>
      </c>
      <c r="E4864" s="252" t="s">
        <v>1</v>
      </c>
      <c r="F4864" s="253" t="s">
        <v>3672</v>
      </c>
      <c r="G4864" s="250"/>
      <c r="H4864" s="254">
        <v>7.3719999999999999</v>
      </c>
      <c r="I4864" s="255"/>
      <c r="J4864" s="250"/>
      <c r="K4864" s="250"/>
      <c r="L4864" s="256"/>
      <c r="M4864" s="257"/>
      <c r="N4864" s="258"/>
      <c r="O4864" s="258"/>
      <c r="P4864" s="258"/>
      <c r="Q4864" s="258"/>
      <c r="R4864" s="258"/>
      <c r="S4864" s="258"/>
      <c r="T4864" s="259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60" t="s">
        <v>260</v>
      </c>
      <c r="AU4864" s="260" t="s">
        <v>93</v>
      </c>
      <c r="AV4864" s="13" t="s">
        <v>93</v>
      </c>
      <c r="AW4864" s="13" t="s">
        <v>40</v>
      </c>
      <c r="AX4864" s="13" t="s">
        <v>84</v>
      </c>
      <c r="AY4864" s="260" t="s">
        <v>251</v>
      </c>
    </row>
    <row r="4865" s="13" customFormat="1">
      <c r="A4865" s="13"/>
      <c r="B4865" s="249"/>
      <c r="C4865" s="250"/>
      <c r="D4865" s="251" t="s">
        <v>260</v>
      </c>
      <c r="E4865" s="252" t="s">
        <v>1</v>
      </c>
      <c r="F4865" s="253" t="s">
        <v>3673</v>
      </c>
      <c r="G4865" s="250"/>
      <c r="H4865" s="254">
        <v>7.3719999999999999</v>
      </c>
      <c r="I4865" s="255"/>
      <c r="J4865" s="250"/>
      <c r="K4865" s="250"/>
      <c r="L4865" s="256"/>
      <c r="M4865" s="257"/>
      <c r="N4865" s="258"/>
      <c r="O4865" s="258"/>
      <c r="P4865" s="258"/>
      <c r="Q4865" s="258"/>
      <c r="R4865" s="258"/>
      <c r="S4865" s="258"/>
      <c r="T4865" s="259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60" t="s">
        <v>260</v>
      </c>
      <c r="AU4865" s="260" t="s">
        <v>93</v>
      </c>
      <c r="AV4865" s="13" t="s">
        <v>93</v>
      </c>
      <c r="AW4865" s="13" t="s">
        <v>40</v>
      </c>
      <c r="AX4865" s="13" t="s">
        <v>84</v>
      </c>
      <c r="AY4865" s="260" t="s">
        <v>251</v>
      </c>
    </row>
    <row r="4866" s="13" customFormat="1">
      <c r="A4866" s="13"/>
      <c r="B4866" s="249"/>
      <c r="C4866" s="250"/>
      <c r="D4866" s="251" t="s">
        <v>260</v>
      </c>
      <c r="E4866" s="252" t="s">
        <v>1</v>
      </c>
      <c r="F4866" s="253" t="s">
        <v>3674</v>
      </c>
      <c r="G4866" s="250"/>
      <c r="H4866" s="254">
        <v>7.3719999999999999</v>
      </c>
      <c r="I4866" s="255"/>
      <c r="J4866" s="250"/>
      <c r="K4866" s="250"/>
      <c r="L4866" s="256"/>
      <c r="M4866" s="257"/>
      <c r="N4866" s="258"/>
      <c r="O4866" s="258"/>
      <c r="P4866" s="258"/>
      <c r="Q4866" s="258"/>
      <c r="R4866" s="258"/>
      <c r="S4866" s="258"/>
      <c r="T4866" s="259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60" t="s">
        <v>260</v>
      </c>
      <c r="AU4866" s="260" t="s">
        <v>93</v>
      </c>
      <c r="AV4866" s="13" t="s">
        <v>93</v>
      </c>
      <c r="AW4866" s="13" t="s">
        <v>40</v>
      </c>
      <c r="AX4866" s="13" t="s">
        <v>84</v>
      </c>
      <c r="AY4866" s="260" t="s">
        <v>251</v>
      </c>
    </row>
    <row r="4867" s="13" customFormat="1">
      <c r="A4867" s="13"/>
      <c r="B4867" s="249"/>
      <c r="C4867" s="250"/>
      <c r="D4867" s="251" t="s">
        <v>260</v>
      </c>
      <c r="E4867" s="252" t="s">
        <v>1</v>
      </c>
      <c r="F4867" s="253" t="s">
        <v>3675</v>
      </c>
      <c r="G4867" s="250"/>
      <c r="H4867" s="254">
        <v>7.3719999999999999</v>
      </c>
      <c r="I4867" s="255"/>
      <c r="J4867" s="250"/>
      <c r="K4867" s="250"/>
      <c r="L4867" s="256"/>
      <c r="M4867" s="257"/>
      <c r="N4867" s="258"/>
      <c r="O4867" s="258"/>
      <c r="P4867" s="258"/>
      <c r="Q4867" s="258"/>
      <c r="R4867" s="258"/>
      <c r="S4867" s="258"/>
      <c r="T4867" s="259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60" t="s">
        <v>260</v>
      </c>
      <c r="AU4867" s="260" t="s">
        <v>93</v>
      </c>
      <c r="AV4867" s="13" t="s">
        <v>93</v>
      </c>
      <c r="AW4867" s="13" t="s">
        <v>40</v>
      </c>
      <c r="AX4867" s="13" t="s">
        <v>84</v>
      </c>
      <c r="AY4867" s="260" t="s">
        <v>251</v>
      </c>
    </row>
    <row r="4868" s="13" customFormat="1">
      <c r="A4868" s="13"/>
      <c r="B4868" s="249"/>
      <c r="C4868" s="250"/>
      <c r="D4868" s="251" t="s">
        <v>260</v>
      </c>
      <c r="E4868" s="252" t="s">
        <v>1</v>
      </c>
      <c r="F4868" s="253" t="s">
        <v>3676</v>
      </c>
      <c r="G4868" s="250"/>
      <c r="H4868" s="254">
        <v>7.3719999999999999</v>
      </c>
      <c r="I4868" s="255"/>
      <c r="J4868" s="250"/>
      <c r="K4868" s="250"/>
      <c r="L4868" s="256"/>
      <c r="M4868" s="257"/>
      <c r="N4868" s="258"/>
      <c r="O4868" s="258"/>
      <c r="P4868" s="258"/>
      <c r="Q4868" s="258"/>
      <c r="R4868" s="258"/>
      <c r="S4868" s="258"/>
      <c r="T4868" s="259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60" t="s">
        <v>260</v>
      </c>
      <c r="AU4868" s="260" t="s">
        <v>93</v>
      </c>
      <c r="AV4868" s="13" t="s">
        <v>93</v>
      </c>
      <c r="AW4868" s="13" t="s">
        <v>40</v>
      </c>
      <c r="AX4868" s="13" t="s">
        <v>84</v>
      </c>
      <c r="AY4868" s="260" t="s">
        <v>251</v>
      </c>
    </row>
    <row r="4869" s="13" customFormat="1">
      <c r="A4869" s="13"/>
      <c r="B4869" s="249"/>
      <c r="C4869" s="250"/>
      <c r="D4869" s="251" t="s">
        <v>260</v>
      </c>
      <c r="E4869" s="252" t="s">
        <v>1</v>
      </c>
      <c r="F4869" s="253" t="s">
        <v>3677</v>
      </c>
      <c r="G4869" s="250"/>
      <c r="H4869" s="254">
        <v>7.3719999999999999</v>
      </c>
      <c r="I4869" s="255"/>
      <c r="J4869" s="250"/>
      <c r="K4869" s="250"/>
      <c r="L4869" s="256"/>
      <c r="M4869" s="257"/>
      <c r="N4869" s="258"/>
      <c r="O4869" s="258"/>
      <c r="P4869" s="258"/>
      <c r="Q4869" s="258"/>
      <c r="R4869" s="258"/>
      <c r="S4869" s="258"/>
      <c r="T4869" s="259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60" t="s">
        <v>260</v>
      </c>
      <c r="AU4869" s="260" t="s">
        <v>93</v>
      </c>
      <c r="AV4869" s="13" t="s">
        <v>93</v>
      </c>
      <c r="AW4869" s="13" t="s">
        <v>40</v>
      </c>
      <c r="AX4869" s="13" t="s">
        <v>84</v>
      </c>
      <c r="AY4869" s="260" t="s">
        <v>251</v>
      </c>
    </row>
    <row r="4870" s="16" customFormat="1">
      <c r="A4870" s="16"/>
      <c r="B4870" s="283"/>
      <c r="C4870" s="284"/>
      <c r="D4870" s="251" t="s">
        <v>260</v>
      </c>
      <c r="E4870" s="285" t="s">
        <v>1</v>
      </c>
      <c r="F4870" s="286" t="s">
        <v>329</v>
      </c>
      <c r="G4870" s="284"/>
      <c r="H4870" s="287">
        <v>149.31</v>
      </c>
      <c r="I4870" s="288"/>
      <c r="J4870" s="284"/>
      <c r="K4870" s="284"/>
      <c r="L4870" s="289"/>
      <c r="M4870" s="290"/>
      <c r="N4870" s="291"/>
      <c r="O4870" s="291"/>
      <c r="P4870" s="291"/>
      <c r="Q4870" s="291"/>
      <c r="R4870" s="291"/>
      <c r="S4870" s="291"/>
      <c r="T4870" s="292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T4870" s="293" t="s">
        <v>260</v>
      </c>
      <c r="AU4870" s="293" t="s">
        <v>93</v>
      </c>
      <c r="AV4870" s="16" t="s">
        <v>273</v>
      </c>
      <c r="AW4870" s="16" t="s">
        <v>40</v>
      </c>
      <c r="AX4870" s="16" t="s">
        <v>84</v>
      </c>
      <c r="AY4870" s="293" t="s">
        <v>251</v>
      </c>
    </row>
    <row r="4871" s="15" customFormat="1">
      <c r="A4871" s="15"/>
      <c r="B4871" s="272"/>
      <c r="C4871" s="273"/>
      <c r="D4871" s="251" t="s">
        <v>260</v>
      </c>
      <c r="E4871" s="274" t="s">
        <v>1</v>
      </c>
      <c r="F4871" s="275" t="s">
        <v>630</v>
      </c>
      <c r="G4871" s="273"/>
      <c r="H4871" s="274" t="s">
        <v>1</v>
      </c>
      <c r="I4871" s="276"/>
      <c r="J4871" s="273"/>
      <c r="K4871" s="273"/>
      <c r="L4871" s="277"/>
      <c r="M4871" s="278"/>
      <c r="N4871" s="279"/>
      <c r="O4871" s="279"/>
      <c r="P4871" s="279"/>
      <c r="Q4871" s="279"/>
      <c r="R4871" s="279"/>
      <c r="S4871" s="279"/>
      <c r="T4871" s="280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T4871" s="281" t="s">
        <v>260</v>
      </c>
      <c r="AU4871" s="281" t="s">
        <v>93</v>
      </c>
      <c r="AV4871" s="15" t="s">
        <v>91</v>
      </c>
      <c r="AW4871" s="15" t="s">
        <v>40</v>
      </c>
      <c r="AX4871" s="15" t="s">
        <v>84</v>
      </c>
      <c r="AY4871" s="281" t="s">
        <v>251</v>
      </c>
    </row>
    <row r="4872" s="13" customFormat="1">
      <c r="A4872" s="13"/>
      <c r="B4872" s="249"/>
      <c r="C4872" s="250"/>
      <c r="D4872" s="251" t="s">
        <v>260</v>
      </c>
      <c r="E4872" s="252" t="s">
        <v>1</v>
      </c>
      <c r="F4872" s="253" t="s">
        <v>3678</v>
      </c>
      <c r="G4872" s="250"/>
      <c r="H4872" s="254">
        <v>7.3719999999999999</v>
      </c>
      <c r="I4872" s="255"/>
      <c r="J4872" s="250"/>
      <c r="K4872" s="250"/>
      <c r="L4872" s="256"/>
      <c r="M4872" s="257"/>
      <c r="N4872" s="258"/>
      <c r="O4872" s="258"/>
      <c r="P4872" s="258"/>
      <c r="Q4872" s="258"/>
      <c r="R4872" s="258"/>
      <c r="S4872" s="258"/>
      <c r="T4872" s="259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60" t="s">
        <v>260</v>
      </c>
      <c r="AU4872" s="260" t="s">
        <v>93</v>
      </c>
      <c r="AV4872" s="13" t="s">
        <v>93</v>
      </c>
      <c r="AW4872" s="13" t="s">
        <v>40</v>
      </c>
      <c r="AX4872" s="13" t="s">
        <v>84</v>
      </c>
      <c r="AY4872" s="260" t="s">
        <v>251</v>
      </c>
    </row>
    <row r="4873" s="13" customFormat="1">
      <c r="A4873" s="13"/>
      <c r="B4873" s="249"/>
      <c r="C4873" s="250"/>
      <c r="D4873" s="251" t="s">
        <v>260</v>
      </c>
      <c r="E4873" s="252" t="s">
        <v>1</v>
      </c>
      <c r="F4873" s="253" t="s">
        <v>3679</v>
      </c>
      <c r="G4873" s="250"/>
      <c r="H4873" s="254">
        <v>7.3719999999999999</v>
      </c>
      <c r="I4873" s="255"/>
      <c r="J4873" s="250"/>
      <c r="K4873" s="250"/>
      <c r="L4873" s="256"/>
      <c r="M4873" s="257"/>
      <c r="N4873" s="258"/>
      <c r="O4873" s="258"/>
      <c r="P4873" s="258"/>
      <c r="Q4873" s="258"/>
      <c r="R4873" s="258"/>
      <c r="S4873" s="258"/>
      <c r="T4873" s="259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60" t="s">
        <v>260</v>
      </c>
      <c r="AU4873" s="260" t="s">
        <v>93</v>
      </c>
      <c r="AV4873" s="13" t="s">
        <v>93</v>
      </c>
      <c r="AW4873" s="13" t="s">
        <v>40</v>
      </c>
      <c r="AX4873" s="13" t="s">
        <v>84</v>
      </c>
      <c r="AY4873" s="260" t="s">
        <v>251</v>
      </c>
    </row>
    <row r="4874" s="13" customFormat="1">
      <c r="A4874" s="13"/>
      <c r="B4874" s="249"/>
      <c r="C4874" s="250"/>
      <c r="D4874" s="251" t="s">
        <v>260</v>
      </c>
      <c r="E4874" s="252" t="s">
        <v>1</v>
      </c>
      <c r="F4874" s="253" t="s">
        <v>3680</v>
      </c>
      <c r="G4874" s="250"/>
      <c r="H4874" s="254">
        <v>7.3719999999999999</v>
      </c>
      <c r="I4874" s="255"/>
      <c r="J4874" s="250"/>
      <c r="K4874" s="250"/>
      <c r="L4874" s="256"/>
      <c r="M4874" s="257"/>
      <c r="N4874" s="258"/>
      <c r="O4874" s="258"/>
      <c r="P4874" s="258"/>
      <c r="Q4874" s="258"/>
      <c r="R4874" s="258"/>
      <c r="S4874" s="258"/>
      <c r="T4874" s="259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60" t="s">
        <v>260</v>
      </c>
      <c r="AU4874" s="260" t="s">
        <v>93</v>
      </c>
      <c r="AV4874" s="13" t="s">
        <v>93</v>
      </c>
      <c r="AW4874" s="13" t="s">
        <v>40</v>
      </c>
      <c r="AX4874" s="13" t="s">
        <v>84</v>
      </c>
      <c r="AY4874" s="260" t="s">
        <v>251</v>
      </c>
    </row>
    <row r="4875" s="13" customFormat="1">
      <c r="A4875" s="13"/>
      <c r="B4875" s="249"/>
      <c r="C4875" s="250"/>
      <c r="D4875" s="251" t="s">
        <v>260</v>
      </c>
      <c r="E4875" s="252" t="s">
        <v>1</v>
      </c>
      <c r="F4875" s="253" t="s">
        <v>3681</v>
      </c>
      <c r="G4875" s="250"/>
      <c r="H4875" s="254">
        <v>7.3719999999999999</v>
      </c>
      <c r="I4875" s="255"/>
      <c r="J4875" s="250"/>
      <c r="K4875" s="250"/>
      <c r="L4875" s="256"/>
      <c r="M4875" s="257"/>
      <c r="N4875" s="258"/>
      <c r="O4875" s="258"/>
      <c r="P4875" s="258"/>
      <c r="Q4875" s="258"/>
      <c r="R4875" s="258"/>
      <c r="S4875" s="258"/>
      <c r="T4875" s="259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60" t="s">
        <v>260</v>
      </c>
      <c r="AU4875" s="260" t="s">
        <v>93</v>
      </c>
      <c r="AV4875" s="13" t="s">
        <v>93</v>
      </c>
      <c r="AW4875" s="13" t="s">
        <v>40</v>
      </c>
      <c r="AX4875" s="13" t="s">
        <v>84</v>
      </c>
      <c r="AY4875" s="260" t="s">
        <v>251</v>
      </c>
    </row>
    <row r="4876" s="13" customFormat="1">
      <c r="A4876" s="13"/>
      <c r="B4876" s="249"/>
      <c r="C4876" s="250"/>
      <c r="D4876" s="251" t="s">
        <v>260</v>
      </c>
      <c r="E4876" s="252" t="s">
        <v>1</v>
      </c>
      <c r="F4876" s="253" t="s">
        <v>3682</v>
      </c>
      <c r="G4876" s="250"/>
      <c r="H4876" s="254">
        <v>7.3719999999999999</v>
      </c>
      <c r="I4876" s="255"/>
      <c r="J4876" s="250"/>
      <c r="K4876" s="250"/>
      <c r="L4876" s="256"/>
      <c r="M4876" s="257"/>
      <c r="N4876" s="258"/>
      <c r="O4876" s="258"/>
      <c r="P4876" s="258"/>
      <c r="Q4876" s="258"/>
      <c r="R4876" s="258"/>
      <c r="S4876" s="258"/>
      <c r="T4876" s="259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60" t="s">
        <v>260</v>
      </c>
      <c r="AU4876" s="260" t="s">
        <v>93</v>
      </c>
      <c r="AV4876" s="13" t="s">
        <v>93</v>
      </c>
      <c r="AW4876" s="13" t="s">
        <v>40</v>
      </c>
      <c r="AX4876" s="13" t="s">
        <v>84</v>
      </c>
      <c r="AY4876" s="260" t="s">
        <v>251</v>
      </c>
    </row>
    <row r="4877" s="13" customFormat="1">
      <c r="A4877" s="13"/>
      <c r="B4877" s="249"/>
      <c r="C4877" s="250"/>
      <c r="D4877" s="251" t="s">
        <v>260</v>
      </c>
      <c r="E4877" s="252" t="s">
        <v>1</v>
      </c>
      <c r="F4877" s="253" t="s">
        <v>3683</v>
      </c>
      <c r="G4877" s="250"/>
      <c r="H4877" s="254">
        <v>7.3719999999999999</v>
      </c>
      <c r="I4877" s="255"/>
      <c r="J4877" s="250"/>
      <c r="K4877" s="250"/>
      <c r="L4877" s="256"/>
      <c r="M4877" s="257"/>
      <c r="N4877" s="258"/>
      <c r="O4877" s="258"/>
      <c r="P4877" s="258"/>
      <c r="Q4877" s="258"/>
      <c r="R4877" s="258"/>
      <c r="S4877" s="258"/>
      <c r="T4877" s="259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60" t="s">
        <v>260</v>
      </c>
      <c r="AU4877" s="260" t="s">
        <v>93</v>
      </c>
      <c r="AV4877" s="13" t="s">
        <v>93</v>
      </c>
      <c r="AW4877" s="13" t="s">
        <v>40</v>
      </c>
      <c r="AX4877" s="13" t="s">
        <v>84</v>
      </c>
      <c r="AY4877" s="260" t="s">
        <v>251</v>
      </c>
    </row>
    <row r="4878" s="13" customFormat="1">
      <c r="A4878" s="13"/>
      <c r="B4878" s="249"/>
      <c r="C4878" s="250"/>
      <c r="D4878" s="251" t="s">
        <v>260</v>
      </c>
      <c r="E4878" s="252" t="s">
        <v>1</v>
      </c>
      <c r="F4878" s="253" t="s">
        <v>3684</v>
      </c>
      <c r="G4878" s="250"/>
      <c r="H4878" s="254">
        <v>7.3719999999999999</v>
      </c>
      <c r="I4878" s="255"/>
      <c r="J4878" s="250"/>
      <c r="K4878" s="250"/>
      <c r="L4878" s="256"/>
      <c r="M4878" s="257"/>
      <c r="N4878" s="258"/>
      <c r="O4878" s="258"/>
      <c r="P4878" s="258"/>
      <c r="Q4878" s="258"/>
      <c r="R4878" s="258"/>
      <c r="S4878" s="258"/>
      <c r="T4878" s="259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60" t="s">
        <v>260</v>
      </c>
      <c r="AU4878" s="260" t="s">
        <v>93</v>
      </c>
      <c r="AV4878" s="13" t="s">
        <v>93</v>
      </c>
      <c r="AW4878" s="13" t="s">
        <v>40</v>
      </c>
      <c r="AX4878" s="13" t="s">
        <v>84</v>
      </c>
      <c r="AY4878" s="260" t="s">
        <v>251</v>
      </c>
    </row>
    <row r="4879" s="13" customFormat="1">
      <c r="A4879" s="13"/>
      <c r="B4879" s="249"/>
      <c r="C4879" s="250"/>
      <c r="D4879" s="251" t="s">
        <v>260</v>
      </c>
      <c r="E4879" s="252" t="s">
        <v>1</v>
      </c>
      <c r="F4879" s="253" t="s">
        <v>3685</v>
      </c>
      <c r="G4879" s="250"/>
      <c r="H4879" s="254">
        <v>7.3719999999999999</v>
      </c>
      <c r="I4879" s="255"/>
      <c r="J4879" s="250"/>
      <c r="K4879" s="250"/>
      <c r="L4879" s="256"/>
      <c r="M4879" s="257"/>
      <c r="N4879" s="258"/>
      <c r="O4879" s="258"/>
      <c r="P4879" s="258"/>
      <c r="Q4879" s="258"/>
      <c r="R4879" s="258"/>
      <c r="S4879" s="258"/>
      <c r="T4879" s="25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60" t="s">
        <v>260</v>
      </c>
      <c r="AU4879" s="260" t="s">
        <v>93</v>
      </c>
      <c r="AV4879" s="13" t="s">
        <v>93</v>
      </c>
      <c r="AW4879" s="13" t="s">
        <v>40</v>
      </c>
      <c r="AX4879" s="13" t="s">
        <v>84</v>
      </c>
      <c r="AY4879" s="260" t="s">
        <v>251</v>
      </c>
    </row>
    <row r="4880" s="13" customFormat="1">
      <c r="A4880" s="13"/>
      <c r="B4880" s="249"/>
      <c r="C4880" s="250"/>
      <c r="D4880" s="251" t="s">
        <v>260</v>
      </c>
      <c r="E4880" s="252" t="s">
        <v>1</v>
      </c>
      <c r="F4880" s="253" t="s">
        <v>3686</v>
      </c>
      <c r="G4880" s="250"/>
      <c r="H4880" s="254">
        <v>7.3719999999999999</v>
      </c>
      <c r="I4880" s="255"/>
      <c r="J4880" s="250"/>
      <c r="K4880" s="250"/>
      <c r="L4880" s="256"/>
      <c r="M4880" s="257"/>
      <c r="N4880" s="258"/>
      <c r="O4880" s="258"/>
      <c r="P4880" s="258"/>
      <c r="Q4880" s="258"/>
      <c r="R4880" s="258"/>
      <c r="S4880" s="258"/>
      <c r="T4880" s="259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60" t="s">
        <v>260</v>
      </c>
      <c r="AU4880" s="260" t="s">
        <v>93</v>
      </c>
      <c r="AV4880" s="13" t="s">
        <v>93</v>
      </c>
      <c r="AW4880" s="13" t="s">
        <v>40</v>
      </c>
      <c r="AX4880" s="13" t="s">
        <v>84</v>
      </c>
      <c r="AY4880" s="260" t="s">
        <v>251</v>
      </c>
    </row>
    <row r="4881" s="13" customFormat="1">
      <c r="A4881" s="13"/>
      <c r="B4881" s="249"/>
      <c r="C4881" s="250"/>
      <c r="D4881" s="251" t="s">
        <v>260</v>
      </c>
      <c r="E4881" s="252" t="s">
        <v>1</v>
      </c>
      <c r="F4881" s="253" t="s">
        <v>3687</v>
      </c>
      <c r="G4881" s="250"/>
      <c r="H4881" s="254">
        <v>7.3719999999999999</v>
      </c>
      <c r="I4881" s="255"/>
      <c r="J4881" s="250"/>
      <c r="K4881" s="250"/>
      <c r="L4881" s="256"/>
      <c r="M4881" s="257"/>
      <c r="N4881" s="258"/>
      <c r="O4881" s="258"/>
      <c r="P4881" s="258"/>
      <c r="Q4881" s="258"/>
      <c r="R4881" s="258"/>
      <c r="S4881" s="258"/>
      <c r="T4881" s="259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60" t="s">
        <v>260</v>
      </c>
      <c r="AU4881" s="260" t="s">
        <v>93</v>
      </c>
      <c r="AV4881" s="13" t="s">
        <v>93</v>
      </c>
      <c r="AW4881" s="13" t="s">
        <v>40</v>
      </c>
      <c r="AX4881" s="13" t="s">
        <v>84</v>
      </c>
      <c r="AY4881" s="260" t="s">
        <v>251</v>
      </c>
    </row>
    <row r="4882" s="13" customFormat="1">
      <c r="A4882" s="13"/>
      <c r="B4882" s="249"/>
      <c r="C4882" s="250"/>
      <c r="D4882" s="251" t="s">
        <v>260</v>
      </c>
      <c r="E4882" s="252" t="s">
        <v>1</v>
      </c>
      <c r="F4882" s="253" t="s">
        <v>3688</v>
      </c>
      <c r="G4882" s="250"/>
      <c r="H4882" s="254">
        <v>7.3719999999999999</v>
      </c>
      <c r="I4882" s="255"/>
      <c r="J4882" s="250"/>
      <c r="K4882" s="250"/>
      <c r="L4882" s="256"/>
      <c r="M4882" s="257"/>
      <c r="N4882" s="258"/>
      <c r="O4882" s="258"/>
      <c r="P4882" s="258"/>
      <c r="Q4882" s="258"/>
      <c r="R4882" s="258"/>
      <c r="S4882" s="258"/>
      <c r="T4882" s="259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60" t="s">
        <v>260</v>
      </c>
      <c r="AU4882" s="260" t="s">
        <v>93</v>
      </c>
      <c r="AV4882" s="13" t="s">
        <v>93</v>
      </c>
      <c r="AW4882" s="13" t="s">
        <v>40</v>
      </c>
      <c r="AX4882" s="13" t="s">
        <v>84</v>
      </c>
      <c r="AY4882" s="260" t="s">
        <v>251</v>
      </c>
    </row>
    <row r="4883" s="13" customFormat="1">
      <c r="A4883" s="13"/>
      <c r="B4883" s="249"/>
      <c r="C4883" s="250"/>
      <c r="D4883" s="251" t="s">
        <v>260</v>
      </c>
      <c r="E4883" s="252" t="s">
        <v>1</v>
      </c>
      <c r="F4883" s="253" t="s">
        <v>3689</v>
      </c>
      <c r="G4883" s="250"/>
      <c r="H4883" s="254">
        <v>9.2420000000000009</v>
      </c>
      <c r="I4883" s="255"/>
      <c r="J4883" s="250"/>
      <c r="K4883" s="250"/>
      <c r="L4883" s="256"/>
      <c r="M4883" s="257"/>
      <c r="N4883" s="258"/>
      <c r="O4883" s="258"/>
      <c r="P4883" s="258"/>
      <c r="Q4883" s="258"/>
      <c r="R4883" s="258"/>
      <c r="S4883" s="258"/>
      <c r="T4883" s="259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60" t="s">
        <v>260</v>
      </c>
      <c r="AU4883" s="260" t="s">
        <v>93</v>
      </c>
      <c r="AV4883" s="13" t="s">
        <v>93</v>
      </c>
      <c r="AW4883" s="13" t="s">
        <v>40</v>
      </c>
      <c r="AX4883" s="13" t="s">
        <v>84</v>
      </c>
      <c r="AY4883" s="260" t="s">
        <v>251</v>
      </c>
    </row>
    <row r="4884" s="13" customFormat="1">
      <c r="A4884" s="13"/>
      <c r="B4884" s="249"/>
      <c r="C4884" s="250"/>
      <c r="D4884" s="251" t="s">
        <v>260</v>
      </c>
      <c r="E4884" s="252" t="s">
        <v>1</v>
      </c>
      <c r="F4884" s="253" t="s">
        <v>3690</v>
      </c>
      <c r="G4884" s="250"/>
      <c r="H4884" s="254">
        <v>7.3719999999999999</v>
      </c>
      <c r="I4884" s="255"/>
      <c r="J4884" s="250"/>
      <c r="K4884" s="250"/>
      <c r="L4884" s="256"/>
      <c r="M4884" s="257"/>
      <c r="N4884" s="258"/>
      <c r="O4884" s="258"/>
      <c r="P4884" s="258"/>
      <c r="Q4884" s="258"/>
      <c r="R4884" s="258"/>
      <c r="S4884" s="258"/>
      <c r="T4884" s="259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60" t="s">
        <v>260</v>
      </c>
      <c r="AU4884" s="260" t="s">
        <v>93</v>
      </c>
      <c r="AV4884" s="13" t="s">
        <v>93</v>
      </c>
      <c r="AW4884" s="13" t="s">
        <v>40</v>
      </c>
      <c r="AX4884" s="13" t="s">
        <v>84</v>
      </c>
      <c r="AY4884" s="260" t="s">
        <v>251</v>
      </c>
    </row>
    <row r="4885" s="13" customFormat="1">
      <c r="A4885" s="13"/>
      <c r="B4885" s="249"/>
      <c r="C4885" s="250"/>
      <c r="D4885" s="251" t="s">
        <v>260</v>
      </c>
      <c r="E4885" s="252" t="s">
        <v>1</v>
      </c>
      <c r="F4885" s="253" t="s">
        <v>3691</v>
      </c>
      <c r="G4885" s="250"/>
      <c r="H4885" s="254">
        <v>7.3719999999999999</v>
      </c>
      <c r="I4885" s="255"/>
      <c r="J4885" s="250"/>
      <c r="K4885" s="250"/>
      <c r="L4885" s="256"/>
      <c r="M4885" s="257"/>
      <c r="N4885" s="258"/>
      <c r="O4885" s="258"/>
      <c r="P4885" s="258"/>
      <c r="Q4885" s="258"/>
      <c r="R4885" s="258"/>
      <c r="S4885" s="258"/>
      <c r="T4885" s="259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60" t="s">
        <v>260</v>
      </c>
      <c r="AU4885" s="260" t="s">
        <v>93</v>
      </c>
      <c r="AV4885" s="13" t="s">
        <v>93</v>
      </c>
      <c r="AW4885" s="13" t="s">
        <v>40</v>
      </c>
      <c r="AX4885" s="13" t="s">
        <v>84</v>
      </c>
      <c r="AY4885" s="260" t="s">
        <v>251</v>
      </c>
    </row>
    <row r="4886" s="13" customFormat="1">
      <c r="A4886" s="13"/>
      <c r="B4886" s="249"/>
      <c r="C4886" s="250"/>
      <c r="D4886" s="251" t="s">
        <v>260</v>
      </c>
      <c r="E4886" s="252" t="s">
        <v>1</v>
      </c>
      <c r="F4886" s="253" t="s">
        <v>3692</v>
      </c>
      <c r="G4886" s="250"/>
      <c r="H4886" s="254">
        <v>7.3719999999999999</v>
      </c>
      <c r="I4886" s="255"/>
      <c r="J4886" s="250"/>
      <c r="K4886" s="250"/>
      <c r="L4886" s="256"/>
      <c r="M4886" s="257"/>
      <c r="N4886" s="258"/>
      <c r="O4886" s="258"/>
      <c r="P4886" s="258"/>
      <c r="Q4886" s="258"/>
      <c r="R4886" s="258"/>
      <c r="S4886" s="258"/>
      <c r="T4886" s="259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60" t="s">
        <v>260</v>
      </c>
      <c r="AU4886" s="260" t="s">
        <v>93</v>
      </c>
      <c r="AV4886" s="13" t="s">
        <v>93</v>
      </c>
      <c r="AW4886" s="13" t="s">
        <v>40</v>
      </c>
      <c r="AX4886" s="13" t="s">
        <v>84</v>
      </c>
      <c r="AY4886" s="260" t="s">
        <v>251</v>
      </c>
    </row>
    <row r="4887" s="13" customFormat="1">
      <c r="A4887" s="13"/>
      <c r="B4887" s="249"/>
      <c r="C4887" s="250"/>
      <c r="D4887" s="251" t="s">
        <v>260</v>
      </c>
      <c r="E4887" s="252" t="s">
        <v>1</v>
      </c>
      <c r="F4887" s="253" t="s">
        <v>3693</v>
      </c>
      <c r="G4887" s="250"/>
      <c r="H4887" s="254">
        <v>7.3719999999999999</v>
      </c>
      <c r="I4887" s="255"/>
      <c r="J4887" s="250"/>
      <c r="K4887" s="250"/>
      <c r="L4887" s="256"/>
      <c r="M4887" s="257"/>
      <c r="N4887" s="258"/>
      <c r="O4887" s="258"/>
      <c r="P4887" s="258"/>
      <c r="Q4887" s="258"/>
      <c r="R4887" s="258"/>
      <c r="S4887" s="258"/>
      <c r="T4887" s="259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60" t="s">
        <v>260</v>
      </c>
      <c r="AU4887" s="260" t="s">
        <v>93</v>
      </c>
      <c r="AV4887" s="13" t="s">
        <v>93</v>
      </c>
      <c r="AW4887" s="13" t="s">
        <v>40</v>
      </c>
      <c r="AX4887" s="13" t="s">
        <v>84</v>
      </c>
      <c r="AY4887" s="260" t="s">
        <v>251</v>
      </c>
    </row>
    <row r="4888" s="13" customFormat="1">
      <c r="A4888" s="13"/>
      <c r="B4888" s="249"/>
      <c r="C4888" s="250"/>
      <c r="D4888" s="251" t="s">
        <v>260</v>
      </c>
      <c r="E4888" s="252" t="s">
        <v>1</v>
      </c>
      <c r="F4888" s="253" t="s">
        <v>3694</v>
      </c>
      <c r="G4888" s="250"/>
      <c r="H4888" s="254">
        <v>7.3719999999999999</v>
      </c>
      <c r="I4888" s="255"/>
      <c r="J4888" s="250"/>
      <c r="K4888" s="250"/>
      <c r="L4888" s="256"/>
      <c r="M4888" s="257"/>
      <c r="N4888" s="258"/>
      <c r="O4888" s="258"/>
      <c r="P4888" s="258"/>
      <c r="Q4888" s="258"/>
      <c r="R4888" s="258"/>
      <c r="S4888" s="258"/>
      <c r="T4888" s="259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60" t="s">
        <v>260</v>
      </c>
      <c r="AU4888" s="260" t="s">
        <v>93</v>
      </c>
      <c r="AV4888" s="13" t="s">
        <v>93</v>
      </c>
      <c r="AW4888" s="13" t="s">
        <v>40</v>
      </c>
      <c r="AX4888" s="13" t="s">
        <v>84</v>
      </c>
      <c r="AY4888" s="260" t="s">
        <v>251</v>
      </c>
    </row>
    <row r="4889" s="13" customFormat="1">
      <c r="A4889" s="13"/>
      <c r="B4889" s="249"/>
      <c r="C4889" s="250"/>
      <c r="D4889" s="251" t="s">
        <v>260</v>
      </c>
      <c r="E4889" s="252" t="s">
        <v>1</v>
      </c>
      <c r="F4889" s="253" t="s">
        <v>3695</v>
      </c>
      <c r="G4889" s="250"/>
      <c r="H4889" s="254">
        <v>7.3719999999999999</v>
      </c>
      <c r="I4889" s="255"/>
      <c r="J4889" s="250"/>
      <c r="K4889" s="250"/>
      <c r="L4889" s="256"/>
      <c r="M4889" s="257"/>
      <c r="N4889" s="258"/>
      <c r="O4889" s="258"/>
      <c r="P4889" s="258"/>
      <c r="Q4889" s="258"/>
      <c r="R4889" s="258"/>
      <c r="S4889" s="258"/>
      <c r="T4889" s="259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60" t="s">
        <v>260</v>
      </c>
      <c r="AU4889" s="260" t="s">
        <v>93</v>
      </c>
      <c r="AV4889" s="13" t="s">
        <v>93</v>
      </c>
      <c r="AW4889" s="13" t="s">
        <v>40</v>
      </c>
      <c r="AX4889" s="13" t="s">
        <v>84</v>
      </c>
      <c r="AY4889" s="260" t="s">
        <v>251</v>
      </c>
    </row>
    <row r="4890" s="13" customFormat="1">
      <c r="A4890" s="13"/>
      <c r="B4890" s="249"/>
      <c r="C4890" s="250"/>
      <c r="D4890" s="251" t="s">
        <v>260</v>
      </c>
      <c r="E4890" s="252" t="s">
        <v>1</v>
      </c>
      <c r="F4890" s="253" t="s">
        <v>3696</v>
      </c>
      <c r="G4890" s="250"/>
      <c r="H4890" s="254">
        <v>7.3719999999999999</v>
      </c>
      <c r="I4890" s="255"/>
      <c r="J4890" s="250"/>
      <c r="K4890" s="250"/>
      <c r="L4890" s="256"/>
      <c r="M4890" s="257"/>
      <c r="N4890" s="258"/>
      <c r="O4890" s="258"/>
      <c r="P4890" s="258"/>
      <c r="Q4890" s="258"/>
      <c r="R4890" s="258"/>
      <c r="S4890" s="258"/>
      <c r="T4890" s="259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60" t="s">
        <v>260</v>
      </c>
      <c r="AU4890" s="260" t="s">
        <v>93</v>
      </c>
      <c r="AV4890" s="13" t="s">
        <v>93</v>
      </c>
      <c r="AW4890" s="13" t="s">
        <v>40</v>
      </c>
      <c r="AX4890" s="13" t="s">
        <v>84</v>
      </c>
      <c r="AY4890" s="260" t="s">
        <v>251</v>
      </c>
    </row>
    <row r="4891" s="13" customFormat="1">
      <c r="A4891" s="13"/>
      <c r="B4891" s="249"/>
      <c r="C4891" s="250"/>
      <c r="D4891" s="251" t="s">
        <v>260</v>
      </c>
      <c r="E4891" s="252" t="s">
        <v>1</v>
      </c>
      <c r="F4891" s="253" t="s">
        <v>3697</v>
      </c>
      <c r="G4891" s="250"/>
      <c r="H4891" s="254">
        <v>7.3719999999999999</v>
      </c>
      <c r="I4891" s="255"/>
      <c r="J4891" s="250"/>
      <c r="K4891" s="250"/>
      <c r="L4891" s="256"/>
      <c r="M4891" s="257"/>
      <c r="N4891" s="258"/>
      <c r="O4891" s="258"/>
      <c r="P4891" s="258"/>
      <c r="Q4891" s="258"/>
      <c r="R4891" s="258"/>
      <c r="S4891" s="258"/>
      <c r="T4891" s="259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60" t="s">
        <v>260</v>
      </c>
      <c r="AU4891" s="260" t="s">
        <v>93</v>
      </c>
      <c r="AV4891" s="13" t="s">
        <v>93</v>
      </c>
      <c r="AW4891" s="13" t="s">
        <v>40</v>
      </c>
      <c r="AX4891" s="13" t="s">
        <v>84</v>
      </c>
      <c r="AY4891" s="260" t="s">
        <v>251</v>
      </c>
    </row>
    <row r="4892" s="16" customFormat="1">
      <c r="A4892" s="16"/>
      <c r="B4892" s="283"/>
      <c r="C4892" s="284"/>
      <c r="D4892" s="251" t="s">
        <v>260</v>
      </c>
      <c r="E4892" s="285" t="s">
        <v>1</v>
      </c>
      <c r="F4892" s="286" t="s">
        <v>329</v>
      </c>
      <c r="G4892" s="284"/>
      <c r="H4892" s="287">
        <v>149.31</v>
      </c>
      <c r="I4892" s="288"/>
      <c r="J4892" s="284"/>
      <c r="K4892" s="284"/>
      <c r="L4892" s="289"/>
      <c r="M4892" s="290"/>
      <c r="N4892" s="291"/>
      <c r="O4892" s="291"/>
      <c r="P4892" s="291"/>
      <c r="Q4892" s="291"/>
      <c r="R4892" s="291"/>
      <c r="S4892" s="291"/>
      <c r="T4892" s="292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T4892" s="293" t="s">
        <v>260</v>
      </c>
      <c r="AU4892" s="293" t="s">
        <v>93</v>
      </c>
      <c r="AV4892" s="16" t="s">
        <v>273</v>
      </c>
      <c r="AW4892" s="16" t="s">
        <v>40</v>
      </c>
      <c r="AX4892" s="16" t="s">
        <v>84</v>
      </c>
      <c r="AY4892" s="293" t="s">
        <v>251</v>
      </c>
    </row>
    <row r="4893" s="15" customFormat="1">
      <c r="A4893" s="15"/>
      <c r="B4893" s="272"/>
      <c r="C4893" s="273"/>
      <c r="D4893" s="251" t="s">
        <v>260</v>
      </c>
      <c r="E4893" s="274" t="s">
        <v>1</v>
      </c>
      <c r="F4893" s="275" t="s">
        <v>631</v>
      </c>
      <c r="G4893" s="273"/>
      <c r="H4893" s="274" t="s">
        <v>1</v>
      </c>
      <c r="I4893" s="276"/>
      <c r="J4893" s="273"/>
      <c r="K4893" s="273"/>
      <c r="L4893" s="277"/>
      <c r="M4893" s="278"/>
      <c r="N4893" s="279"/>
      <c r="O4893" s="279"/>
      <c r="P4893" s="279"/>
      <c r="Q4893" s="279"/>
      <c r="R4893" s="279"/>
      <c r="S4893" s="279"/>
      <c r="T4893" s="280"/>
      <c r="U4893" s="15"/>
      <c r="V4893" s="15"/>
      <c r="W4893" s="15"/>
      <c r="X4893" s="15"/>
      <c r="Y4893" s="15"/>
      <c r="Z4893" s="15"/>
      <c r="AA4893" s="15"/>
      <c r="AB4893" s="15"/>
      <c r="AC4893" s="15"/>
      <c r="AD4893" s="15"/>
      <c r="AE4893" s="15"/>
      <c r="AT4893" s="281" t="s">
        <v>260</v>
      </c>
      <c r="AU4893" s="281" t="s">
        <v>93</v>
      </c>
      <c r="AV4893" s="15" t="s">
        <v>91</v>
      </c>
      <c r="AW4893" s="15" t="s">
        <v>40</v>
      </c>
      <c r="AX4893" s="15" t="s">
        <v>84</v>
      </c>
      <c r="AY4893" s="281" t="s">
        <v>251</v>
      </c>
    </row>
    <row r="4894" s="13" customFormat="1">
      <c r="A4894" s="13"/>
      <c r="B4894" s="249"/>
      <c r="C4894" s="250"/>
      <c r="D4894" s="251" t="s">
        <v>260</v>
      </c>
      <c r="E4894" s="252" t="s">
        <v>1</v>
      </c>
      <c r="F4894" s="253" t="s">
        <v>3698</v>
      </c>
      <c r="G4894" s="250"/>
      <c r="H4894" s="254">
        <v>7.3719999999999999</v>
      </c>
      <c r="I4894" s="255"/>
      <c r="J4894" s="250"/>
      <c r="K4894" s="250"/>
      <c r="L4894" s="256"/>
      <c r="M4894" s="257"/>
      <c r="N4894" s="258"/>
      <c r="O4894" s="258"/>
      <c r="P4894" s="258"/>
      <c r="Q4894" s="258"/>
      <c r="R4894" s="258"/>
      <c r="S4894" s="258"/>
      <c r="T4894" s="259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60" t="s">
        <v>260</v>
      </c>
      <c r="AU4894" s="260" t="s">
        <v>93</v>
      </c>
      <c r="AV4894" s="13" t="s">
        <v>93</v>
      </c>
      <c r="AW4894" s="13" t="s">
        <v>40</v>
      </c>
      <c r="AX4894" s="13" t="s">
        <v>84</v>
      </c>
      <c r="AY4894" s="260" t="s">
        <v>251</v>
      </c>
    </row>
    <row r="4895" s="13" customFormat="1">
      <c r="A4895" s="13"/>
      <c r="B4895" s="249"/>
      <c r="C4895" s="250"/>
      <c r="D4895" s="251" t="s">
        <v>260</v>
      </c>
      <c r="E4895" s="252" t="s">
        <v>1</v>
      </c>
      <c r="F4895" s="253" t="s">
        <v>3699</v>
      </c>
      <c r="G4895" s="250"/>
      <c r="H4895" s="254">
        <v>7.3719999999999999</v>
      </c>
      <c r="I4895" s="255"/>
      <c r="J4895" s="250"/>
      <c r="K4895" s="250"/>
      <c r="L4895" s="256"/>
      <c r="M4895" s="257"/>
      <c r="N4895" s="258"/>
      <c r="O4895" s="258"/>
      <c r="P4895" s="258"/>
      <c r="Q4895" s="258"/>
      <c r="R4895" s="258"/>
      <c r="S4895" s="258"/>
      <c r="T4895" s="259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60" t="s">
        <v>260</v>
      </c>
      <c r="AU4895" s="260" t="s">
        <v>93</v>
      </c>
      <c r="AV4895" s="13" t="s">
        <v>93</v>
      </c>
      <c r="AW4895" s="13" t="s">
        <v>40</v>
      </c>
      <c r="AX4895" s="13" t="s">
        <v>84</v>
      </c>
      <c r="AY4895" s="260" t="s">
        <v>251</v>
      </c>
    </row>
    <row r="4896" s="13" customFormat="1">
      <c r="A4896" s="13"/>
      <c r="B4896" s="249"/>
      <c r="C4896" s="250"/>
      <c r="D4896" s="251" t="s">
        <v>260</v>
      </c>
      <c r="E4896" s="252" t="s">
        <v>1</v>
      </c>
      <c r="F4896" s="253" t="s">
        <v>3700</v>
      </c>
      <c r="G4896" s="250"/>
      <c r="H4896" s="254">
        <v>7.3719999999999999</v>
      </c>
      <c r="I4896" s="255"/>
      <c r="J4896" s="250"/>
      <c r="K4896" s="250"/>
      <c r="L4896" s="256"/>
      <c r="M4896" s="257"/>
      <c r="N4896" s="258"/>
      <c r="O4896" s="258"/>
      <c r="P4896" s="258"/>
      <c r="Q4896" s="258"/>
      <c r="R4896" s="258"/>
      <c r="S4896" s="258"/>
      <c r="T4896" s="259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60" t="s">
        <v>260</v>
      </c>
      <c r="AU4896" s="260" t="s">
        <v>93</v>
      </c>
      <c r="AV4896" s="13" t="s">
        <v>93</v>
      </c>
      <c r="AW4896" s="13" t="s">
        <v>40</v>
      </c>
      <c r="AX4896" s="13" t="s">
        <v>84</v>
      </c>
      <c r="AY4896" s="260" t="s">
        <v>251</v>
      </c>
    </row>
    <row r="4897" s="13" customFormat="1">
      <c r="A4897" s="13"/>
      <c r="B4897" s="249"/>
      <c r="C4897" s="250"/>
      <c r="D4897" s="251" t="s">
        <v>260</v>
      </c>
      <c r="E4897" s="252" t="s">
        <v>1</v>
      </c>
      <c r="F4897" s="253" t="s">
        <v>3701</v>
      </c>
      <c r="G4897" s="250"/>
      <c r="H4897" s="254">
        <v>7.3719999999999999</v>
      </c>
      <c r="I4897" s="255"/>
      <c r="J4897" s="250"/>
      <c r="K4897" s="250"/>
      <c r="L4897" s="256"/>
      <c r="M4897" s="257"/>
      <c r="N4897" s="258"/>
      <c r="O4897" s="258"/>
      <c r="P4897" s="258"/>
      <c r="Q4897" s="258"/>
      <c r="R4897" s="258"/>
      <c r="S4897" s="258"/>
      <c r="T4897" s="259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60" t="s">
        <v>260</v>
      </c>
      <c r="AU4897" s="260" t="s">
        <v>93</v>
      </c>
      <c r="AV4897" s="13" t="s">
        <v>93</v>
      </c>
      <c r="AW4897" s="13" t="s">
        <v>40</v>
      </c>
      <c r="AX4897" s="13" t="s">
        <v>84</v>
      </c>
      <c r="AY4897" s="260" t="s">
        <v>251</v>
      </c>
    </row>
    <row r="4898" s="13" customFormat="1">
      <c r="A4898" s="13"/>
      <c r="B4898" s="249"/>
      <c r="C4898" s="250"/>
      <c r="D4898" s="251" t="s">
        <v>260</v>
      </c>
      <c r="E4898" s="252" t="s">
        <v>1</v>
      </c>
      <c r="F4898" s="253" t="s">
        <v>3702</v>
      </c>
      <c r="G4898" s="250"/>
      <c r="H4898" s="254">
        <v>7.3719999999999999</v>
      </c>
      <c r="I4898" s="255"/>
      <c r="J4898" s="250"/>
      <c r="K4898" s="250"/>
      <c r="L4898" s="256"/>
      <c r="M4898" s="257"/>
      <c r="N4898" s="258"/>
      <c r="O4898" s="258"/>
      <c r="P4898" s="258"/>
      <c r="Q4898" s="258"/>
      <c r="R4898" s="258"/>
      <c r="S4898" s="258"/>
      <c r="T4898" s="25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60" t="s">
        <v>260</v>
      </c>
      <c r="AU4898" s="260" t="s">
        <v>93</v>
      </c>
      <c r="AV4898" s="13" t="s">
        <v>93</v>
      </c>
      <c r="AW4898" s="13" t="s">
        <v>40</v>
      </c>
      <c r="AX4898" s="13" t="s">
        <v>84</v>
      </c>
      <c r="AY4898" s="260" t="s">
        <v>251</v>
      </c>
    </row>
    <row r="4899" s="13" customFormat="1">
      <c r="A4899" s="13"/>
      <c r="B4899" s="249"/>
      <c r="C4899" s="250"/>
      <c r="D4899" s="251" t="s">
        <v>260</v>
      </c>
      <c r="E4899" s="252" t="s">
        <v>1</v>
      </c>
      <c r="F4899" s="253" t="s">
        <v>3703</v>
      </c>
      <c r="G4899" s="250"/>
      <c r="H4899" s="254">
        <v>7.3719999999999999</v>
      </c>
      <c r="I4899" s="255"/>
      <c r="J4899" s="250"/>
      <c r="K4899" s="250"/>
      <c r="L4899" s="256"/>
      <c r="M4899" s="257"/>
      <c r="N4899" s="258"/>
      <c r="O4899" s="258"/>
      <c r="P4899" s="258"/>
      <c r="Q4899" s="258"/>
      <c r="R4899" s="258"/>
      <c r="S4899" s="258"/>
      <c r="T4899" s="259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60" t="s">
        <v>260</v>
      </c>
      <c r="AU4899" s="260" t="s">
        <v>93</v>
      </c>
      <c r="AV4899" s="13" t="s">
        <v>93</v>
      </c>
      <c r="AW4899" s="13" t="s">
        <v>40</v>
      </c>
      <c r="AX4899" s="13" t="s">
        <v>84</v>
      </c>
      <c r="AY4899" s="260" t="s">
        <v>251</v>
      </c>
    </row>
    <row r="4900" s="13" customFormat="1">
      <c r="A4900" s="13"/>
      <c r="B4900" s="249"/>
      <c r="C4900" s="250"/>
      <c r="D4900" s="251" t="s">
        <v>260</v>
      </c>
      <c r="E4900" s="252" t="s">
        <v>1</v>
      </c>
      <c r="F4900" s="253" t="s">
        <v>3704</v>
      </c>
      <c r="G4900" s="250"/>
      <c r="H4900" s="254">
        <v>7.3719999999999999</v>
      </c>
      <c r="I4900" s="255"/>
      <c r="J4900" s="250"/>
      <c r="K4900" s="250"/>
      <c r="L4900" s="256"/>
      <c r="M4900" s="257"/>
      <c r="N4900" s="258"/>
      <c r="O4900" s="258"/>
      <c r="P4900" s="258"/>
      <c r="Q4900" s="258"/>
      <c r="R4900" s="258"/>
      <c r="S4900" s="258"/>
      <c r="T4900" s="259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60" t="s">
        <v>260</v>
      </c>
      <c r="AU4900" s="260" t="s">
        <v>93</v>
      </c>
      <c r="AV4900" s="13" t="s">
        <v>93</v>
      </c>
      <c r="AW4900" s="13" t="s">
        <v>40</v>
      </c>
      <c r="AX4900" s="13" t="s">
        <v>84</v>
      </c>
      <c r="AY4900" s="260" t="s">
        <v>251</v>
      </c>
    </row>
    <row r="4901" s="13" customFormat="1">
      <c r="A4901" s="13"/>
      <c r="B4901" s="249"/>
      <c r="C4901" s="250"/>
      <c r="D4901" s="251" t="s">
        <v>260</v>
      </c>
      <c r="E4901" s="252" t="s">
        <v>1</v>
      </c>
      <c r="F4901" s="253" t="s">
        <v>3705</v>
      </c>
      <c r="G4901" s="250"/>
      <c r="H4901" s="254">
        <v>7.3719999999999999</v>
      </c>
      <c r="I4901" s="255"/>
      <c r="J4901" s="250"/>
      <c r="K4901" s="250"/>
      <c r="L4901" s="256"/>
      <c r="M4901" s="257"/>
      <c r="N4901" s="258"/>
      <c r="O4901" s="258"/>
      <c r="P4901" s="258"/>
      <c r="Q4901" s="258"/>
      <c r="R4901" s="258"/>
      <c r="S4901" s="258"/>
      <c r="T4901" s="259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60" t="s">
        <v>260</v>
      </c>
      <c r="AU4901" s="260" t="s">
        <v>93</v>
      </c>
      <c r="AV4901" s="13" t="s">
        <v>93</v>
      </c>
      <c r="AW4901" s="13" t="s">
        <v>40</v>
      </c>
      <c r="AX4901" s="13" t="s">
        <v>84</v>
      </c>
      <c r="AY4901" s="260" t="s">
        <v>251</v>
      </c>
    </row>
    <row r="4902" s="13" customFormat="1">
      <c r="A4902" s="13"/>
      <c r="B4902" s="249"/>
      <c r="C4902" s="250"/>
      <c r="D4902" s="251" t="s">
        <v>260</v>
      </c>
      <c r="E4902" s="252" t="s">
        <v>1</v>
      </c>
      <c r="F4902" s="253" t="s">
        <v>3706</v>
      </c>
      <c r="G4902" s="250"/>
      <c r="H4902" s="254">
        <v>7.3719999999999999</v>
      </c>
      <c r="I4902" s="255"/>
      <c r="J4902" s="250"/>
      <c r="K4902" s="250"/>
      <c r="L4902" s="256"/>
      <c r="M4902" s="257"/>
      <c r="N4902" s="258"/>
      <c r="O4902" s="258"/>
      <c r="P4902" s="258"/>
      <c r="Q4902" s="258"/>
      <c r="R4902" s="258"/>
      <c r="S4902" s="258"/>
      <c r="T4902" s="259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60" t="s">
        <v>260</v>
      </c>
      <c r="AU4902" s="260" t="s">
        <v>93</v>
      </c>
      <c r="AV4902" s="13" t="s">
        <v>93</v>
      </c>
      <c r="AW4902" s="13" t="s">
        <v>40</v>
      </c>
      <c r="AX4902" s="13" t="s">
        <v>84</v>
      </c>
      <c r="AY4902" s="260" t="s">
        <v>251</v>
      </c>
    </row>
    <row r="4903" s="13" customFormat="1">
      <c r="A4903" s="13"/>
      <c r="B4903" s="249"/>
      <c r="C4903" s="250"/>
      <c r="D4903" s="251" t="s">
        <v>260</v>
      </c>
      <c r="E4903" s="252" t="s">
        <v>1</v>
      </c>
      <c r="F4903" s="253" t="s">
        <v>3707</v>
      </c>
      <c r="G4903" s="250"/>
      <c r="H4903" s="254">
        <v>7.3719999999999999</v>
      </c>
      <c r="I4903" s="255"/>
      <c r="J4903" s="250"/>
      <c r="K4903" s="250"/>
      <c r="L4903" s="256"/>
      <c r="M4903" s="257"/>
      <c r="N4903" s="258"/>
      <c r="O4903" s="258"/>
      <c r="P4903" s="258"/>
      <c r="Q4903" s="258"/>
      <c r="R4903" s="258"/>
      <c r="S4903" s="258"/>
      <c r="T4903" s="259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60" t="s">
        <v>260</v>
      </c>
      <c r="AU4903" s="260" t="s">
        <v>93</v>
      </c>
      <c r="AV4903" s="13" t="s">
        <v>93</v>
      </c>
      <c r="AW4903" s="13" t="s">
        <v>40</v>
      </c>
      <c r="AX4903" s="13" t="s">
        <v>84</v>
      </c>
      <c r="AY4903" s="260" t="s">
        <v>251</v>
      </c>
    </row>
    <row r="4904" s="13" customFormat="1">
      <c r="A4904" s="13"/>
      <c r="B4904" s="249"/>
      <c r="C4904" s="250"/>
      <c r="D4904" s="251" t="s">
        <v>260</v>
      </c>
      <c r="E4904" s="252" t="s">
        <v>1</v>
      </c>
      <c r="F4904" s="253" t="s">
        <v>3708</v>
      </c>
      <c r="G4904" s="250"/>
      <c r="H4904" s="254">
        <v>7.3719999999999999</v>
      </c>
      <c r="I4904" s="255"/>
      <c r="J4904" s="250"/>
      <c r="K4904" s="250"/>
      <c r="L4904" s="256"/>
      <c r="M4904" s="257"/>
      <c r="N4904" s="258"/>
      <c r="O4904" s="258"/>
      <c r="P4904" s="258"/>
      <c r="Q4904" s="258"/>
      <c r="R4904" s="258"/>
      <c r="S4904" s="258"/>
      <c r="T4904" s="259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60" t="s">
        <v>260</v>
      </c>
      <c r="AU4904" s="260" t="s">
        <v>93</v>
      </c>
      <c r="AV4904" s="13" t="s">
        <v>93</v>
      </c>
      <c r="AW4904" s="13" t="s">
        <v>40</v>
      </c>
      <c r="AX4904" s="13" t="s">
        <v>84</v>
      </c>
      <c r="AY4904" s="260" t="s">
        <v>251</v>
      </c>
    </row>
    <row r="4905" s="13" customFormat="1">
      <c r="A4905" s="13"/>
      <c r="B4905" s="249"/>
      <c r="C4905" s="250"/>
      <c r="D4905" s="251" t="s">
        <v>260</v>
      </c>
      <c r="E4905" s="252" t="s">
        <v>1</v>
      </c>
      <c r="F4905" s="253" t="s">
        <v>3709</v>
      </c>
      <c r="G4905" s="250"/>
      <c r="H4905" s="254">
        <v>9.2420000000000009</v>
      </c>
      <c r="I4905" s="255"/>
      <c r="J4905" s="250"/>
      <c r="K4905" s="250"/>
      <c r="L4905" s="256"/>
      <c r="M4905" s="257"/>
      <c r="N4905" s="258"/>
      <c r="O4905" s="258"/>
      <c r="P4905" s="258"/>
      <c r="Q4905" s="258"/>
      <c r="R4905" s="258"/>
      <c r="S4905" s="258"/>
      <c r="T4905" s="259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60" t="s">
        <v>260</v>
      </c>
      <c r="AU4905" s="260" t="s">
        <v>93</v>
      </c>
      <c r="AV4905" s="13" t="s">
        <v>93</v>
      </c>
      <c r="AW4905" s="13" t="s">
        <v>40</v>
      </c>
      <c r="AX4905" s="13" t="s">
        <v>84</v>
      </c>
      <c r="AY4905" s="260" t="s">
        <v>251</v>
      </c>
    </row>
    <row r="4906" s="13" customFormat="1">
      <c r="A4906" s="13"/>
      <c r="B4906" s="249"/>
      <c r="C4906" s="250"/>
      <c r="D4906" s="251" t="s">
        <v>260</v>
      </c>
      <c r="E4906" s="252" t="s">
        <v>1</v>
      </c>
      <c r="F4906" s="253" t="s">
        <v>3710</v>
      </c>
      <c r="G4906" s="250"/>
      <c r="H4906" s="254">
        <v>7.3719999999999999</v>
      </c>
      <c r="I4906" s="255"/>
      <c r="J4906" s="250"/>
      <c r="K4906" s="250"/>
      <c r="L4906" s="256"/>
      <c r="M4906" s="257"/>
      <c r="N4906" s="258"/>
      <c r="O4906" s="258"/>
      <c r="P4906" s="258"/>
      <c r="Q4906" s="258"/>
      <c r="R4906" s="258"/>
      <c r="S4906" s="258"/>
      <c r="T4906" s="259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60" t="s">
        <v>260</v>
      </c>
      <c r="AU4906" s="260" t="s">
        <v>93</v>
      </c>
      <c r="AV4906" s="13" t="s">
        <v>93</v>
      </c>
      <c r="AW4906" s="13" t="s">
        <v>40</v>
      </c>
      <c r="AX4906" s="13" t="s">
        <v>84</v>
      </c>
      <c r="AY4906" s="260" t="s">
        <v>251</v>
      </c>
    </row>
    <row r="4907" s="13" customFormat="1">
      <c r="A4907" s="13"/>
      <c r="B4907" s="249"/>
      <c r="C4907" s="250"/>
      <c r="D4907" s="251" t="s">
        <v>260</v>
      </c>
      <c r="E4907" s="252" t="s">
        <v>1</v>
      </c>
      <c r="F4907" s="253" t="s">
        <v>3711</v>
      </c>
      <c r="G4907" s="250"/>
      <c r="H4907" s="254">
        <v>7.3719999999999999</v>
      </c>
      <c r="I4907" s="255"/>
      <c r="J4907" s="250"/>
      <c r="K4907" s="250"/>
      <c r="L4907" s="256"/>
      <c r="M4907" s="257"/>
      <c r="N4907" s="258"/>
      <c r="O4907" s="258"/>
      <c r="P4907" s="258"/>
      <c r="Q4907" s="258"/>
      <c r="R4907" s="258"/>
      <c r="S4907" s="258"/>
      <c r="T4907" s="259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60" t="s">
        <v>260</v>
      </c>
      <c r="AU4907" s="260" t="s">
        <v>93</v>
      </c>
      <c r="AV4907" s="13" t="s">
        <v>93</v>
      </c>
      <c r="AW4907" s="13" t="s">
        <v>40</v>
      </c>
      <c r="AX4907" s="13" t="s">
        <v>84</v>
      </c>
      <c r="AY4907" s="260" t="s">
        <v>251</v>
      </c>
    </row>
    <row r="4908" s="13" customFormat="1">
      <c r="A4908" s="13"/>
      <c r="B4908" s="249"/>
      <c r="C4908" s="250"/>
      <c r="D4908" s="251" t="s">
        <v>260</v>
      </c>
      <c r="E4908" s="252" t="s">
        <v>1</v>
      </c>
      <c r="F4908" s="253" t="s">
        <v>3712</v>
      </c>
      <c r="G4908" s="250"/>
      <c r="H4908" s="254">
        <v>7.3719999999999999</v>
      </c>
      <c r="I4908" s="255"/>
      <c r="J4908" s="250"/>
      <c r="K4908" s="250"/>
      <c r="L4908" s="256"/>
      <c r="M4908" s="257"/>
      <c r="N4908" s="258"/>
      <c r="O4908" s="258"/>
      <c r="P4908" s="258"/>
      <c r="Q4908" s="258"/>
      <c r="R4908" s="258"/>
      <c r="S4908" s="258"/>
      <c r="T4908" s="259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60" t="s">
        <v>260</v>
      </c>
      <c r="AU4908" s="260" t="s">
        <v>93</v>
      </c>
      <c r="AV4908" s="13" t="s">
        <v>93</v>
      </c>
      <c r="AW4908" s="13" t="s">
        <v>40</v>
      </c>
      <c r="AX4908" s="13" t="s">
        <v>84</v>
      </c>
      <c r="AY4908" s="260" t="s">
        <v>251</v>
      </c>
    </row>
    <row r="4909" s="13" customFormat="1">
      <c r="A4909" s="13"/>
      <c r="B4909" s="249"/>
      <c r="C4909" s="250"/>
      <c r="D4909" s="251" t="s">
        <v>260</v>
      </c>
      <c r="E4909" s="252" t="s">
        <v>1</v>
      </c>
      <c r="F4909" s="253" t="s">
        <v>3713</v>
      </c>
      <c r="G4909" s="250"/>
      <c r="H4909" s="254">
        <v>7.3719999999999999</v>
      </c>
      <c r="I4909" s="255"/>
      <c r="J4909" s="250"/>
      <c r="K4909" s="250"/>
      <c r="L4909" s="256"/>
      <c r="M4909" s="257"/>
      <c r="N4909" s="258"/>
      <c r="O4909" s="258"/>
      <c r="P4909" s="258"/>
      <c r="Q4909" s="258"/>
      <c r="R4909" s="258"/>
      <c r="S4909" s="258"/>
      <c r="T4909" s="259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60" t="s">
        <v>260</v>
      </c>
      <c r="AU4909" s="260" t="s">
        <v>93</v>
      </c>
      <c r="AV4909" s="13" t="s">
        <v>93</v>
      </c>
      <c r="AW4909" s="13" t="s">
        <v>40</v>
      </c>
      <c r="AX4909" s="13" t="s">
        <v>84</v>
      </c>
      <c r="AY4909" s="260" t="s">
        <v>251</v>
      </c>
    </row>
    <row r="4910" s="13" customFormat="1">
      <c r="A4910" s="13"/>
      <c r="B4910" s="249"/>
      <c r="C4910" s="250"/>
      <c r="D4910" s="251" t="s">
        <v>260</v>
      </c>
      <c r="E4910" s="252" t="s">
        <v>1</v>
      </c>
      <c r="F4910" s="253" t="s">
        <v>3714</v>
      </c>
      <c r="G4910" s="250"/>
      <c r="H4910" s="254">
        <v>7.3719999999999999</v>
      </c>
      <c r="I4910" s="255"/>
      <c r="J4910" s="250"/>
      <c r="K4910" s="250"/>
      <c r="L4910" s="256"/>
      <c r="M4910" s="257"/>
      <c r="N4910" s="258"/>
      <c r="O4910" s="258"/>
      <c r="P4910" s="258"/>
      <c r="Q4910" s="258"/>
      <c r="R4910" s="258"/>
      <c r="S4910" s="258"/>
      <c r="T4910" s="259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60" t="s">
        <v>260</v>
      </c>
      <c r="AU4910" s="260" t="s">
        <v>93</v>
      </c>
      <c r="AV4910" s="13" t="s">
        <v>93</v>
      </c>
      <c r="AW4910" s="13" t="s">
        <v>40</v>
      </c>
      <c r="AX4910" s="13" t="s">
        <v>84</v>
      </c>
      <c r="AY4910" s="260" t="s">
        <v>251</v>
      </c>
    </row>
    <row r="4911" s="13" customFormat="1">
      <c r="A4911" s="13"/>
      <c r="B4911" s="249"/>
      <c r="C4911" s="250"/>
      <c r="D4911" s="251" t="s">
        <v>260</v>
      </c>
      <c r="E4911" s="252" t="s">
        <v>1</v>
      </c>
      <c r="F4911" s="253" t="s">
        <v>3715</v>
      </c>
      <c r="G4911" s="250"/>
      <c r="H4911" s="254">
        <v>7.3719999999999999</v>
      </c>
      <c r="I4911" s="255"/>
      <c r="J4911" s="250"/>
      <c r="K4911" s="250"/>
      <c r="L4911" s="256"/>
      <c r="M4911" s="257"/>
      <c r="N4911" s="258"/>
      <c r="O4911" s="258"/>
      <c r="P4911" s="258"/>
      <c r="Q4911" s="258"/>
      <c r="R4911" s="258"/>
      <c r="S4911" s="258"/>
      <c r="T4911" s="259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60" t="s">
        <v>260</v>
      </c>
      <c r="AU4911" s="260" t="s">
        <v>93</v>
      </c>
      <c r="AV4911" s="13" t="s">
        <v>93</v>
      </c>
      <c r="AW4911" s="13" t="s">
        <v>40</v>
      </c>
      <c r="AX4911" s="13" t="s">
        <v>84</v>
      </c>
      <c r="AY4911" s="260" t="s">
        <v>251</v>
      </c>
    </row>
    <row r="4912" s="13" customFormat="1">
      <c r="A4912" s="13"/>
      <c r="B4912" s="249"/>
      <c r="C4912" s="250"/>
      <c r="D4912" s="251" t="s">
        <v>260</v>
      </c>
      <c r="E4912" s="252" t="s">
        <v>1</v>
      </c>
      <c r="F4912" s="253" t="s">
        <v>3716</v>
      </c>
      <c r="G4912" s="250"/>
      <c r="H4912" s="254">
        <v>7.3719999999999999</v>
      </c>
      <c r="I4912" s="255"/>
      <c r="J4912" s="250"/>
      <c r="K4912" s="250"/>
      <c r="L4912" s="256"/>
      <c r="M4912" s="257"/>
      <c r="N4912" s="258"/>
      <c r="O4912" s="258"/>
      <c r="P4912" s="258"/>
      <c r="Q4912" s="258"/>
      <c r="R4912" s="258"/>
      <c r="S4912" s="258"/>
      <c r="T4912" s="259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60" t="s">
        <v>260</v>
      </c>
      <c r="AU4912" s="260" t="s">
        <v>93</v>
      </c>
      <c r="AV4912" s="13" t="s">
        <v>93</v>
      </c>
      <c r="AW4912" s="13" t="s">
        <v>40</v>
      </c>
      <c r="AX4912" s="13" t="s">
        <v>84</v>
      </c>
      <c r="AY4912" s="260" t="s">
        <v>251</v>
      </c>
    </row>
    <row r="4913" s="13" customFormat="1">
      <c r="A4913" s="13"/>
      <c r="B4913" s="249"/>
      <c r="C4913" s="250"/>
      <c r="D4913" s="251" t="s">
        <v>260</v>
      </c>
      <c r="E4913" s="252" t="s">
        <v>1</v>
      </c>
      <c r="F4913" s="253" t="s">
        <v>3717</v>
      </c>
      <c r="G4913" s="250"/>
      <c r="H4913" s="254">
        <v>7.3719999999999999</v>
      </c>
      <c r="I4913" s="255"/>
      <c r="J4913" s="250"/>
      <c r="K4913" s="250"/>
      <c r="L4913" s="256"/>
      <c r="M4913" s="257"/>
      <c r="N4913" s="258"/>
      <c r="O4913" s="258"/>
      <c r="P4913" s="258"/>
      <c r="Q4913" s="258"/>
      <c r="R4913" s="258"/>
      <c r="S4913" s="258"/>
      <c r="T4913" s="259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60" t="s">
        <v>260</v>
      </c>
      <c r="AU4913" s="260" t="s">
        <v>93</v>
      </c>
      <c r="AV4913" s="13" t="s">
        <v>93</v>
      </c>
      <c r="AW4913" s="13" t="s">
        <v>40</v>
      </c>
      <c r="AX4913" s="13" t="s">
        <v>84</v>
      </c>
      <c r="AY4913" s="260" t="s">
        <v>251</v>
      </c>
    </row>
    <row r="4914" s="16" customFormat="1">
      <c r="A4914" s="16"/>
      <c r="B4914" s="283"/>
      <c r="C4914" s="284"/>
      <c r="D4914" s="251" t="s">
        <v>260</v>
      </c>
      <c r="E4914" s="285" t="s">
        <v>1</v>
      </c>
      <c r="F4914" s="286" t="s">
        <v>329</v>
      </c>
      <c r="G4914" s="284"/>
      <c r="H4914" s="287">
        <v>149.31</v>
      </c>
      <c r="I4914" s="288"/>
      <c r="J4914" s="284"/>
      <c r="K4914" s="284"/>
      <c r="L4914" s="289"/>
      <c r="M4914" s="290"/>
      <c r="N4914" s="291"/>
      <c r="O4914" s="291"/>
      <c r="P4914" s="291"/>
      <c r="Q4914" s="291"/>
      <c r="R4914" s="291"/>
      <c r="S4914" s="291"/>
      <c r="T4914" s="292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T4914" s="293" t="s">
        <v>260</v>
      </c>
      <c r="AU4914" s="293" t="s">
        <v>93</v>
      </c>
      <c r="AV4914" s="16" t="s">
        <v>273</v>
      </c>
      <c r="AW4914" s="16" t="s">
        <v>40</v>
      </c>
      <c r="AX4914" s="16" t="s">
        <v>84</v>
      </c>
      <c r="AY4914" s="293" t="s">
        <v>251</v>
      </c>
    </row>
    <row r="4915" s="15" customFormat="1">
      <c r="A4915" s="15"/>
      <c r="B4915" s="272"/>
      <c r="C4915" s="273"/>
      <c r="D4915" s="251" t="s">
        <v>260</v>
      </c>
      <c r="E4915" s="274" t="s">
        <v>1</v>
      </c>
      <c r="F4915" s="275" t="s">
        <v>3461</v>
      </c>
      <c r="G4915" s="273"/>
      <c r="H4915" s="274" t="s">
        <v>1</v>
      </c>
      <c r="I4915" s="276"/>
      <c r="J4915" s="273"/>
      <c r="K4915" s="273"/>
      <c r="L4915" s="277"/>
      <c r="M4915" s="278"/>
      <c r="N4915" s="279"/>
      <c r="O4915" s="279"/>
      <c r="P4915" s="279"/>
      <c r="Q4915" s="279"/>
      <c r="R4915" s="279"/>
      <c r="S4915" s="279"/>
      <c r="T4915" s="280"/>
      <c r="U4915" s="15"/>
      <c r="V4915" s="15"/>
      <c r="W4915" s="15"/>
      <c r="X4915" s="15"/>
      <c r="Y4915" s="15"/>
      <c r="Z4915" s="15"/>
      <c r="AA4915" s="15"/>
      <c r="AB4915" s="15"/>
      <c r="AC4915" s="15"/>
      <c r="AD4915" s="15"/>
      <c r="AE4915" s="15"/>
      <c r="AT4915" s="281" t="s">
        <v>260</v>
      </c>
      <c r="AU4915" s="281" t="s">
        <v>93</v>
      </c>
      <c r="AV4915" s="15" t="s">
        <v>91</v>
      </c>
      <c r="AW4915" s="15" t="s">
        <v>40</v>
      </c>
      <c r="AX4915" s="15" t="s">
        <v>84</v>
      </c>
      <c r="AY4915" s="281" t="s">
        <v>251</v>
      </c>
    </row>
    <row r="4916" s="15" customFormat="1">
      <c r="A4916" s="15"/>
      <c r="B4916" s="272"/>
      <c r="C4916" s="273"/>
      <c r="D4916" s="251" t="s">
        <v>260</v>
      </c>
      <c r="E4916" s="274" t="s">
        <v>1</v>
      </c>
      <c r="F4916" s="275" t="s">
        <v>325</v>
      </c>
      <c r="G4916" s="273"/>
      <c r="H4916" s="274" t="s">
        <v>1</v>
      </c>
      <c r="I4916" s="276"/>
      <c r="J4916" s="273"/>
      <c r="K4916" s="273"/>
      <c r="L4916" s="277"/>
      <c r="M4916" s="278"/>
      <c r="N4916" s="279"/>
      <c r="O4916" s="279"/>
      <c r="P4916" s="279"/>
      <c r="Q4916" s="279"/>
      <c r="R4916" s="279"/>
      <c r="S4916" s="279"/>
      <c r="T4916" s="280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81" t="s">
        <v>260</v>
      </c>
      <c r="AU4916" s="281" t="s">
        <v>93</v>
      </c>
      <c r="AV4916" s="15" t="s">
        <v>91</v>
      </c>
      <c r="AW4916" s="15" t="s">
        <v>40</v>
      </c>
      <c r="AX4916" s="15" t="s">
        <v>84</v>
      </c>
      <c r="AY4916" s="281" t="s">
        <v>251</v>
      </c>
    </row>
    <row r="4917" s="13" customFormat="1">
      <c r="A4917" s="13"/>
      <c r="B4917" s="249"/>
      <c r="C4917" s="250"/>
      <c r="D4917" s="251" t="s">
        <v>260</v>
      </c>
      <c r="E4917" s="252" t="s">
        <v>1</v>
      </c>
      <c r="F4917" s="253" t="s">
        <v>3719</v>
      </c>
      <c r="G4917" s="250"/>
      <c r="H4917" s="254">
        <v>11.710000000000001</v>
      </c>
      <c r="I4917" s="255"/>
      <c r="J4917" s="250"/>
      <c r="K4917" s="250"/>
      <c r="L4917" s="256"/>
      <c r="M4917" s="257"/>
      <c r="N4917" s="258"/>
      <c r="O4917" s="258"/>
      <c r="P4917" s="258"/>
      <c r="Q4917" s="258"/>
      <c r="R4917" s="258"/>
      <c r="S4917" s="258"/>
      <c r="T4917" s="259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60" t="s">
        <v>260</v>
      </c>
      <c r="AU4917" s="260" t="s">
        <v>93</v>
      </c>
      <c r="AV4917" s="13" t="s">
        <v>93</v>
      </c>
      <c r="AW4917" s="13" t="s">
        <v>40</v>
      </c>
      <c r="AX4917" s="13" t="s">
        <v>84</v>
      </c>
      <c r="AY4917" s="260" t="s">
        <v>251</v>
      </c>
    </row>
    <row r="4918" s="13" customFormat="1">
      <c r="A4918" s="13"/>
      <c r="B4918" s="249"/>
      <c r="C4918" s="250"/>
      <c r="D4918" s="251" t="s">
        <v>260</v>
      </c>
      <c r="E4918" s="252" t="s">
        <v>1</v>
      </c>
      <c r="F4918" s="253" t="s">
        <v>3720</v>
      </c>
      <c r="G4918" s="250"/>
      <c r="H4918" s="254">
        <v>7.0300000000000002</v>
      </c>
      <c r="I4918" s="255"/>
      <c r="J4918" s="250"/>
      <c r="K4918" s="250"/>
      <c r="L4918" s="256"/>
      <c r="M4918" s="257"/>
      <c r="N4918" s="258"/>
      <c r="O4918" s="258"/>
      <c r="P4918" s="258"/>
      <c r="Q4918" s="258"/>
      <c r="R4918" s="258"/>
      <c r="S4918" s="258"/>
      <c r="T4918" s="259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60" t="s">
        <v>260</v>
      </c>
      <c r="AU4918" s="260" t="s">
        <v>93</v>
      </c>
      <c r="AV4918" s="13" t="s">
        <v>93</v>
      </c>
      <c r="AW4918" s="13" t="s">
        <v>40</v>
      </c>
      <c r="AX4918" s="13" t="s">
        <v>84</v>
      </c>
      <c r="AY4918" s="260" t="s">
        <v>251</v>
      </c>
    </row>
    <row r="4919" s="13" customFormat="1">
      <c r="A4919" s="13"/>
      <c r="B4919" s="249"/>
      <c r="C4919" s="250"/>
      <c r="D4919" s="251" t="s">
        <v>260</v>
      </c>
      <c r="E4919" s="252" t="s">
        <v>1</v>
      </c>
      <c r="F4919" s="253" t="s">
        <v>3721</v>
      </c>
      <c r="G4919" s="250"/>
      <c r="H4919" s="254">
        <v>6.7999999999999998</v>
      </c>
      <c r="I4919" s="255"/>
      <c r="J4919" s="250"/>
      <c r="K4919" s="250"/>
      <c r="L4919" s="256"/>
      <c r="M4919" s="257"/>
      <c r="N4919" s="258"/>
      <c r="O4919" s="258"/>
      <c r="P4919" s="258"/>
      <c r="Q4919" s="258"/>
      <c r="R4919" s="258"/>
      <c r="S4919" s="258"/>
      <c r="T4919" s="259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60" t="s">
        <v>260</v>
      </c>
      <c r="AU4919" s="260" t="s">
        <v>93</v>
      </c>
      <c r="AV4919" s="13" t="s">
        <v>93</v>
      </c>
      <c r="AW4919" s="13" t="s">
        <v>40</v>
      </c>
      <c r="AX4919" s="13" t="s">
        <v>84</v>
      </c>
      <c r="AY4919" s="260" t="s">
        <v>251</v>
      </c>
    </row>
    <row r="4920" s="14" customFormat="1">
      <c r="A4920" s="14"/>
      <c r="B4920" s="261"/>
      <c r="C4920" s="262"/>
      <c r="D4920" s="251" t="s">
        <v>260</v>
      </c>
      <c r="E4920" s="263" t="s">
        <v>1</v>
      </c>
      <c r="F4920" s="264" t="s">
        <v>262</v>
      </c>
      <c r="G4920" s="262"/>
      <c r="H4920" s="265">
        <v>772.08999999999901</v>
      </c>
      <c r="I4920" s="266"/>
      <c r="J4920" s="262"/>
      <c r="K4920" s="262"/>
      <c r="L4920" s="267"/>
      <c r="M4920" s="268"/>
      <c r="N4920" s="269"/>
      <c r="O4920" s="269"/>
      <c r="P4920" s="269"/>
      <c r="Q4920" s="269"/>
      <c r="R4920" s="269"/>
      <c r="S4920" s="269"/>
      <c r="T4920" s="270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71" t="s">
        <v>260</v>
      </c>
      <c r="AU4920" s="271" t="s">
        <v>93</v>
      </c>
      <c r="AV4920" s="14" t="s">
        <v>257</v>
      </c>
      <c r="AW4920" s="14" t="s">
        <v>40</v>
      </c>
      <c r="AX4920" s="14" t="s">
        <v>91</v>
      </c>
      <c r="AY4920" s="271" t="s">
        <v>251</v>
      </c>
    </row>
    <row r="4921" s="2" customFormat="1" ht="24.15" customHeight="1">
      <c r="A4921" s="41"/>
      <c r="B4921" s="42"/>
      <c r="C4921" s="230" t="s">
        <v>3835</v>
      </c>
      <c r="D4921" s="230" t="s">
        <v>253</v>
      </c>
      <c r="E4921" s="231" t="s">
        <v>3836</v>
      </c>
      <c r="F4921" s="232" t="s">
        <v>3837</v>
      </c>
      <c r="G4921" s="233" t="s">
        <v>321</v>
      </c>
      <c r="H4921" s="234">
        <v>147.36699999999999</v>
      </c>
      <c r="I4921" s="235"/>
      <c r="J4921" s="236">
        <f>ROUND(I4921*H4921,2)</f>
        <v>0</v>
      </c>
      <c r="K4921" s="237"/>
      <c r="L4921" s="47"/>
      <c r="M4921" s="238" t="s">
        <v>1</v>
      </c>
      <c r="N4921" s="239" t="s">
        <v>49</v>
      </c>
      <c r="O4921" s="94"/>
      <c r="P4921" s="240">
        <f>O4921*H4921</f>
        <v>0</v>
      </c>
      <c r="Q4921" s="240">
        <v>0.00022000000000000001</v>
      </c>
      <c r="R4921" s="240">
        <f>Q4921*H4921</f>
        <v>0.032420739999999997</v>
      </c>
      <c r="S4921" s="240">
        <v>0</v>
      </c>
      <c r="T4921" s="241">
        <f>S4921*H4921</f>
        <v>0</v>
      </c>
      <c r="U4921" s="41"/>
      <c r="V4921" s="41"/>
      <c r="W4921" s="41"/>
      <c r="X4921" s="41"/>
      <c r="Y4921" s="41"/>
      <c r="Z4921" s="41"/>
      <c r="AA4921" s="41"/>
      <c r="AB4921" s="41"/>
      <c r="AC4921" s="41"/>
      <c r="AD4921" s="41"/>
      <c r="AE4921" s="41"/>
      <c r="AR4921" s="242" t="s">
        <v>304</v>
      </c>
      <c r="AT4921" s="242" t="s">
        <v>253</v>
      </c>
      <c r="AU4921" s="242" t="s">
        <v>93</v>
      </c>
      <c r="AY4921" s="19" t="s">
        <v>251</v>
      </c>
      <c r="BE4921" s="243">
        <f>IF(N4921="základní",J4921,0)</f>
        <v>0</v>
      </c>
      <c r="BF4921" s="243">
        <f>IF(N4921="snížená",J4921,0)</f>
        <v>0</v>
      </c>
      <c r="BG4921" s="243">
        <f>IF(N4921="zákl. přenesená",J4921,0)</f>
        <v>0</v>
      </c>
      <c r="BH4921" s="243">
        <f>IF(N4921="sníž. přenesená",J4921,0)</f>
        <v>0</v>
      </c>
      <c r="BI4921" s="243">
        <f>IF(N4921="nulová",J4921,0)</f>
        <v>0</v>
      </c>
      <c r="BJ4921" s="19" t="s">
        <v>91</v>
      </c>
      <c r="BK4921" s="243">
        <f>ROUND(I4921*H4921,2)</f>
        <v>0</v>
      </c>
      <c r="BL4921" s="19" t="s">
        <v>304</v>
      </c>
      <c r="BM4921" s="242" t="s">
        <v>3838</v>
      </c>
    </row>
    <row r="4922" s="15" customFormat="1">
      <c r="A4922" s="15"/>
      <c r="B4922" s="272"/>
      <c r="C4922" s="273"/>
      <c r="D4922" s="251" t="s">
        <v>260</v>
      </c>
      <c r="E4922" s="274" t="s">
        <v>1</v>
      </c>
      <c r="F4922" s="275" t="s">
        <v>3839</v>
      </c>
      <c r="G4922" s="273"/>
      <c r="H4922" s="274" t="s">
        <v>1</v>
      </c>
      <c r="I4922" s="276"/>
      <c r="J4922" s="273"/>
      <c r="K4922" s="273"/>
      <c r="L4922" s="277"/>
      <c r="M4922" s="278"/>
      <c r="N4922" s="279"/>
      <c r="O4922" s="279"/>
      <c r="P4922" s="279"/>
      <c r="Q4922" s="279"/>
      <c r="R4922" s="279"/>
      <c r="S4922" s="279"/>
      <c r="T4922" s="280"/>
      <c r="U4922" s="15"/>
      <c r="V4922" s="15"/>
      <c r="W4922" s="15"/>
      <c r="X4922" s="15"/>
      <c r="Y4922" s="15"/>
      <c r="Z4922" s="15"/>
      <c r="AA4922" s="15"/>
      <c r="AB4922" s="15"/>
      <c r="AC4922" s="15"/>
      <c r="AD4922" s="15"/>
      <c r="AE4922" s="15"/>
      <c r="AT4922" s="281" t="s">
        <v>260</v>
      </c>
      <c r="AU4922" s="281" t="s">
        <v>93</v>
      </c>
      <c r="AV4922" s="15" t="s">
        <v>91</v>
      </c>
      <c r="AW4922" s="15" t="s">
        <v>40</v>
      </c>
      <c r="AX4922" s="15" t="s">
        <v>84</v>
      </c>
      <c r="AY4922" s="281" t="s">
        <v>251</v>
      </c>
    </row>
    <row r="4923" s="15" customFormat="1">
      <c r="A4923" s="15"/>
      <c r="B4923" s="272"/>
      <c r="C4923" s="273"/>
      <c r="D4923" s="251" t="s">
        <v>260</v>
      </c>
      <c r="E4923" s="274" t="s">
        <v>1</v>
      </c>
      <c r="F4923" s="275" t="s">
        <v>330</v>
      </c>
      <c r="G4923" s="273"/>
      <c r="H4923" s="274" t="s">
        <v>1</v>
      </c>
      <c r="I4923" s="276"/>
      <c r="J4923" s="273"/>
      <c r="K4923" s="273"/>
      <c r="L4923" s="277"/>
      <c r="M4923" s="278"/>
      <c r="N4923" s="279"/>
      <c r="O4923" s="279"/>
      <c r="P4923" s="279"/>
      <c r="Q4923" s="279"/>
      <c r="R4923" s="279"/>
      <c r="S4923" s="279"/>
      <c r="T4923" s="280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T4923" s="281" t="s">
        <v>260</v>
      </c>
      <c r="AU4923" s="281" t="s">
        <v>93</v>
      </c>
      <c r="AV4923" s="15" t="s">
        <v>91</v>
      </c>
      <c r="AW4923" s="15" t="s">
        <v>40</v>
      </c>
      <c r="AX4923" s="15" t="s">
        <v>84</v>
      </c>
      <c r="AY4923" s="281" t="s">
        <v>251</v>
      </c>
    </row>
    <row r="4924" s="13" customFormat="1">
      <c r="A4924" s="13"/>
      <c r="B4924" s="249"/>
      <c r="C4924" s="250"/>
      <c r="D4924" s="251" t="s">
        <v>260</v>
      </c>
      <c r="E4924" s="252" t="s">
        <v>1</v>
      </c>
      <c r="F4924" s="253" t="s">
        <v>3840</v>
      </c>
      <c r="G4924" s="250"/>
      <c r="H4924" s="254">
        <v>38.448</v>
      </c>
      <c r="I4924" s="255"/>
      <c r="J4924" s="250"/>
      <c r="K4924" s="250"/>
      <c r="L4924" s="256"/>
      <c r="M4924" s="257"/>
      <c r="N4924" s="258"/>
      <c r="O4924" s="258"/>
      <c r="P4924" s="258"/>
      <c r="Q4924" s="258"/>
      <c r="R4924" s="258"/>
      <c r="S4924" s="258"/>
      <c r="T4924" s="259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60" t="s">
        <v>260</v>
      </c>
      <c r="AU4924" s="260" t="s">
        <v>93</v>
      </c>
      <c r="AV4924" s="13" t="s">
        <v>93</v>
      </c>
      <c r="AW4924" s="13" t="s">
        <v>40</v>
      </c>
      <c r="AX4924" s="13" t="s">
        <v>84</v>
      </c>
      <c r="AY4924" s="260" t="s">
        <v>251</v>
      </c>
    </row>
    <row r="4925" s="15" customFormat="1">
      <c r="A4925" s="15"/>
      <c r="B4925" s="272"/>
      <c r="C4925" s="273"/>
      <c r="D4925" s="251" t="s">
        <v>260</v>
      </c>
      <c r="E4925" s="274" t="s">
        <v>1</v>
      </c>
      <c r="F4925" s="275" t="s">
        <v>627</v>
      </c>
      <c r="G4925" s="273"/>
      <c r="H4925" s="274" t="s">
        <v>1</v>
      </c>
      <c r="I4925" s="276"/>
      <c r="J4925" s="273"/>
      <c r="K4925" s="273"/>
      <c r="L4925" s="277"/>
      <c r="M4925" s="278"/>
      <c r="N4925" s="279"/>
      <c r="O4925" s="279"/>
      <c r="P4925" s="279"/>
      <c r="Q4925" s="279"/>
      <c r="R4925" s="279"/>
      <c r="S4925" s="279"/>
      <c r="T4925" s="280"/>
      <c r="U4925" s="15"/>
      <c r="V4925" s="15"/>
      <c r="W4925" s="15"/>
      <c r="X4925" s="15"/>
      <c r="Y4925" s="15"/>
      <c r="Z4925" s="15"/>
      <c r="AA4925" s="15"/>
      <c r="AB4925" s="15"/>
      <c r="AC4925" s="15"/>
      <c r="AD4925" s="15"/>
      <c r="AE4925" s="15"/>
      <c r="AT4925" s="281" t="s">
        <v>260</v>
      </c>
      <c r="AU4925" s="281" t="s">
        <v>93</v>
      </c>
      <c r="AV4925" s="15" t="s">
        <v>91</v>
      </c>
      <c r="AW4925" s="15" t="s">
        <v>40</v>
      </c>
      <c r="AX4925" s="15" t="s">
        <v>84</v>
      </c>
      <c r="AY4925" s="281" t="s">
        <v>251</v>
      </c>
    </row>
    <row r="4926" s="13" customFormat="1">
      <c r="A4926" s="13"/>
      <c r="B4926" s="249"/>
      <c r="C4926" s="250"/>
      <c r="D4926" s="251" t="s">
        <v>260</v>
      </c>
      <c r="E4926" s="252" t="s">
        <v>1</v>
      </c>
      <c r="F4926" s="253" t="s">
        <v>3841</v>
      </c>
      <c r="G4926" s="250"/>
      <c r="H4926" s="254">
        <v>28.539999999999999</v>
      </c>
      <c r="I4926" s="255"/>
      <c r="J4926" s="250"/>
      <c r="K4926" s="250"/>
      <c r="L4926" s="256"/>
      <c r="M4926" s="257"/>
      <c r="N4926" s="258"/>
      <c r="O4926" s="258"/>
      <c r="P4926" s="258"/>
      <c r="Q4926" s="258"/>
      <c r="R4926" s="258"/>
      <c r="S4926" s="258"/>
      <c r="T4926" s="259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60" t="s">
        <v>260</v>
      </c>
      <c r="AU4926" s="260" t="s">
        <v>93</v>
      </c>
      <c r="AV4926" s="13" t="s">
        <v>93</v>
      </c>
      <c r="AW4926" s="13" t="s">
        <v>40</v>
      </c>
      <c r="AX4926" s="13" t="s">
        <v>84</v>
      </c>
      <c r="AY4926" s="260" t="s">
        <v>251</v>
      </c>
    </row>
    <row r="4927" s="15" customFormat="1">
      <c r="A4927" s="15"/>
      <c r="B4927" s="272"/>
      <c r="C4927" s="273"/>
      <c r="D4927" s="251" t="s">
        <v>260</v>
      </c>
      <c r="E4927" s="274" t="s">
        <v>1</v>
      </c>
      <c r="F4927" s="275" t="s">
        <v>629</v>
      </c>
      <c r="G4927" s="273"/>
      <c r="H4927" s="274" t="s">
        <v>1</v>
      </c>
      <c r="I4927" s="276"/>
      <c r="J4927" s="273"/>
      <c r="K4927" s="273"/>
      <c r="L4927" s="277"/>
      <c r="M4927" s="278"/>
      <c r="N4927" s="279"/>
      <c r="O4927" s="279"/>
      <c r="P4927" s="279"/>
      <c r="Q4927" s="279"/>
      <c r="R4927" s="279"/>
      <c r="S4927" s="279"/>
      <c r="T4927" s="280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5"/>
      <c r="AE4927" s="15"/>
      <c r="AT4927" s="281" t="s">
        <v>260</v>
      </c>
      <c r="AU4927" s="281" t="s">
        <v>93</v>
      </c>
      <c r="AV4927" s="15" t="s">
        <v>91</v>
      </c>
      <c r="AW4927" s="15" t="s">
        <v>40</v>
      </c>
      <c r="AX4927" s="15" t="s">
        <v>84</v>
      </c>
      <c r="AY4927" s="281" t="s">
        <v>251</v>
      </c>
    </row>
    <row r="4928" s="13" customFormat="1">
      <c r="A4928" s="13"/>
      <c r="B4928" s="249"/>
      <c r="C4928" s="250"/>
      <c r="D4928" s="251" t="s">
        <v>260</v>
      </c>
      <c r="E4928" s="252" t="s">
        <v>1</v>
      </c>
      <c r="F4928" s="253" t="s">
        <v>3842</v>
      </c>
      <c r="G4928" s="250"/>
      <c r="H4928" s="254">
        <v>26.792999999999999</v>
      </c>
      <c r="I4928" s="255"/>
      <c r="J4928" s="250"/>
      <c r="K4928" s="250"/>
      <c r="L4928" s="256"/>
      <c r="M4928" s="257"/>
      <c r="N4928" s="258"/>
      <c r="O4928" s="258"/>
      <c r="P4928" s="258"/>
      <c r="Q4928" s="258"/>
      <c r="R4928" s="258"/>
      <c r="S4928" s="258"/>
      <c r="T4928" s="259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60" t="s">
        <v>260</v>
      </c>
      <c r="AU4928" s="260" t="s">
        <v>93</v>
      </c>
      <c r="AV4928" s="13" t="s">
        <v>93</v>
      </c>
      <c r="AW4928" s="13" t="s">
        <v>40</v>
      </c>
      <c r="AX4928" s="13" t="s">
        <v>84</v>
      </c>
      <c r="AY4928" s="260" t="s">
        <v>251</v>
      </c>
    </row>
    <row r="4929" s="15" customFormat="1">
      <c r="A4929" s="15"/>
      <c r="B4929" s="272"/>
      <c r="C4929" s="273"/>
      <c r="D4929" s="251" t="s">
        <v>260</v>
      </c>
      <c r="E4929" s="274" t="s">
        <v>1</v>
      </c>
      <c r="F4929" s="275" t="s">
        <v>630</v>
      </c>
      <c r="G4929" s="273"/>
      <c r="H4929" s="274" t="s">
        <v>1</v>
      </c>
      <c r="I4929" s="276"/>
      <c r="J4929" s="273"/>
      <c r="K4929" s="273"/>
      <c r="L4929" s="277"/>
      <c r="M4929" s="278"/>
      <c r="N4929" s="279"/>
      <c r="O4929" s="279"/>
      <c r="P4929" s="279"/>
      <c r="Q4929" s="279"/>
      <c r="R4929" s="279"/>
      <c r="S4929" s="279"/>
      <c r="T4929" s="280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T4929" s="281" t="s">
        <v>260</v>
      </c>
      <c r="AU4929" s="281" t="s">
        <v>93</v>
      </c>
      <c r="AV4929" s="15" t="s">
        <v>91</v>
      </c>
      <c r="AW4929" s="15" t="s">
        <v>40</v>
      </c>
      <c r="AX4929" s="15" t="s">
        <v>84</v>
      </c>
      <c r="AY4929" s="281" t="s">
        <v>251</v>
      </c>
    </row>
    <row r="4930" s="13" customFormat="1">
      <c r="A4930" s="13"/>
      <c r="B4930" s="249"/>
      <c r="C4930" s="250"/>
      <c r="D4930" s="251" t="s">
        <v>260</v>
      </c>
      <c r="E4930" s="252" t="s">
        <v>1</v>
      </c>
      <c r="F4930" s="253" t="s">
        <v>3842</v>
      </c>
      <c r="G4930" s="250"/>
      <c r="H4930" s="254">
        <v>26.792999999999999</v>
      </c>
      <c r="I4930" s="255"/>
      <c r="J4930" s="250"/>
      <c r="K4930" s="250"/>
      <c r="L4930" s="256"/>
      <c r="M4930" s="257"/>
      <c r="N4930" s="258"/>
      <c r="O4930" s="258"/>
      <c r="P4930" s="258"/>
      <c r="Q4930" s="258"/>
      <c r="R4930" s="258"/>
      <c r="S4930" s="258"/>
      <c r="T4930" s="259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60" t="s">
        <v>260</v>
      </c>
      <c r="AU4930" s="260" t="s">
        <v>93</v>
      </c>
      <c r="AV4930" s="13" t="s">
        <v>93</v>
      </c>
      <c r="AW4930" s="13" t="s">
        <v>40</v>
      </c>
      <c r="AX4930" s="13" t="s">
        <v>84</v>
      </c>
      <c r="AY4930" s="260" t="s">
        <v>251</v>
      </c>
    </row>
    <row r="4931" s="15" customFormat="1">
      <c r="A4931" s="15"/>
      <c r="B4931" s="272"/>
      <c r="C4931" s="273"/>
      <c r="D4931" s="251" t="s">
        <v>260</v>
      </c>
      <c r="E4931" s="274" t="s">
        <v>1</v>
      </c>
      <c r="F4931" s="275" t="s">
        <v>631</v>
      </c>
      <c r="G4931" s="273"/>
      <c r="H4931" s="274" t="s">
        <v>1</v>
      </c>
      <c r="I4931" s="276"/>
      <c r="J4931" s="273"/>
      <c r="K4931" s="273"/>
      <c r="L4931" s="277"/>
      <c r="M4931" s="278"/>
      <c r="N4931" s="279"/>
      <c r="O4931" s="279"/>
      <c r="P4931" s="279"/>
      <c r="Q4931" s="279"/>
      <c r="R4931" s="279"/>
      <c r="S4931" s="279"/>
      <c r="T4931" s="280"/>
      <c r="U4931" s="15"/>
      <c r="V4931" s="15"/>
      <c r="W4931" s="15"/>
      <c r="X4931" s="15"/>
      <c r="Y4931" s="15"/>
      <c r="Z4931" s="15"/>
      <c r="AA4931" s="15"/>
      <c r="AB4931" s="15"/>
      <c r="AC4931" s="15"/>
      <c r="AD4931" s="15"/>
      <c r="AE4931" s="15"/>
      <c r="AT4931" s="281" t="s">
        <v>260</v>
      </c>
      <c r="AU4931" s="281" t="s">
        <v>93</v>
      </c>
      <c r="AV4931" s="15" t="s">
        <v>91</v>
      </c>
      <c r="AW4931" s="15" t="s">
        <v>40</v>
      </c>
      <c r="AX4931" s="15" t="s">
        <v>84</v>
      </c>
      <c r="AY4931" s="281" t="s">
        <v>251</v>
      </c>
    </row>
    <row r="4932" s="13" customFormat="1">
      <c r="A4932" s="13"/>
      <c r="B4932" s="249"/>
      <c r="C4932" s="250"/>
      <c r="D4932" s="251" t="s">
        <v>260</v>
      </c>
      <c r="E4932" s="252" t="s">
        <v>1</v>
      </c>
      <c r="F4932" s="253" t="s">
        <v>3842</v>
      </c>
      <c r="G4932" s="250"/>
      <c r="H4932" s="254">
        <v>26.792999999999999</v>
      </c>
      <c r="I4932" s="255"/>
      <c r="J4932" s="250"/>
      <c r="K4932" s="250"/>
      <c r="L4932" s="256"/>
      <c r="M4932" s="257"/>
      <c r="N4932" s="258"/>
      <c r="O4932" s="258"/>
      <c r="P4932" s="258"/>
      <c r="Q4932" s="258"/>
      <c r="R4932" s="258"/>
      <c r="S4932" s="258"/>
      <c r="T4932" s="259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60" t="s">
        <v>260</v>
      </c>
      <c r="AU4932" s="260" t="s">
        <v>93</v>
      </c>
      <c r="AV4932" s="13" t="s">
        <v>93</v>
      </c>
      <c r="AW4932" s="13" t="s">
        <v>40</v>
      </c>
      <c r="AX4932" s="13" t="s">
        <v>84</v>
      </c>
      <c r="AY4932" s="260" t="s">
        <v>251</v>
      </c>
    </row>
    <row r="4933" s="14" customFormat="1">
      <c r="A4933" s="14"/>
      <c r="B4933" s="261"/>
      <c r="C4933" s="262"/>
      <c r="D4933" s="251" t="s">
        <v>260</v>
      </c>
      <c r="E4933" s="263" t="s">
        <v>1</v>
      </c>
      <c r="F4933" s="264" t="s">
        <v>262</v>
      </c>
      <c r="G4933" s="262"/>
      <c r="H4933" s="265">
        <v>147.36699999999999</v>
      </c>
      <c r="I4933" s="266"/>
      <c r="J4933" s="262"/>
      <c r="K4933" s="262"/>
      <c r="L4933" s="267"/>
      <c r="M4933" s="268"/>
      <c r="N4933" s="269"/>
      <c r="O4933" s="269"/>
      <c r="P4933" s="269"/>
      <c r="Q4933" s="269"/>
      <c r="R4933" s="269"/>
      <c r="S4933" s="269"/>
      <c r="T4933" s="270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71" t="s">
        <v>260</v>
      </c>
      <c r="AU4933" s="271" t="s">
        <v>93</v>
      </c>
      <c r="AV4933" s="14" t="s">
        <v>257</v>
      </c>
      <c r="AW4933" s="14" t="s">
        <v>40</v>
      </c>
      <c r="AX4933" s="14" t="s">
        <v>91</v>
      </c>
      <c r="AY4933" s="271" t="s">
        <v>251</v>
      </c>
    </row>
    <row r="4934" s="2" customFormat="1" ht="24.15" customHeight="1">
      <c r="A4934" s="41"/>
      <c r="B4934" s="42"/>
      <c r="C4934" s="230" t="s">
        <v>3843</v>
      </c>
      <c r="D4934" s="230" t="s">
        <v>253</v>
      </c>
      <c r="E4934" s="231" t="s">
        <v>3844</v>
      </c>
      <c r="F4934" s="232" t="s">
        <v>3845</v>
      </c>
      <c r="G4934" s="233" t="s">
        <v>1415</v>
      </c>
      <c r="H4934" s="305"/>
      <c r="I4934" s="235"/>
      <c r="J4934" s="236">
        <f>ROUND(I4934*H4934,2)</f>
        <v>0</v>
      </c>
      <c r="K4934" s="237"/>
      <c r="L4934" s="47"/>
      <c r="M4934" s="238" t="s">
        <v>1</v>
      </c>
      <c r="N4934" s="239" t="s">
        <v>49</v>
      </c>
      <c r="O4934" s="94"/>
      <c r="P4934" s="240">
        <f>O4934*H4934</f>
        <v>0</v>
      </c>
      <c r="Q4934" s="240">
        <v>0</v>
      </c>
      <c r="R4934" s="240">
        <f>Q4934*H4934</f>
        <v>0</v>
      </c>
      <c r="S4934" s="240">
        <v>0</v>
      </c>
      <c r="T4934" s="241">
        <f>S4934*H4934</f>
        <v>0</v>
      </c>
      <c r="U4934" s="41"/>
      <c r="V4934" s="41"/>
      <c r="W4934" s="41"/>
      <c r="X4934" s="41"/>
      <c r="Y4934" s="41"/>
      <c r="Z4934" s="41"/>
      <c r="AA4934" s="41"/>
      <c r="AB4934" s="41"/>
      <c r="AC4934" s="41"/>
      <c r="AD4934" s="41"/>
      <c r="AE4934" s="41"/>
      <c r="AR4934" s="242" t="s">
        <v>304</v>
      </c>
      <c r="AT4934" s="242" t="s">
        <v>253</v>
      </c>
      <c r="AU4934" s="242" t="s">
        <v>93</v>
      </c>
      <c r="AY4934" s="19" t="s">
        <v>251</v>
      </c>
      <c r="BE4934" s="243">
        <f>IF(N4934="základní",J4934,0)</f>
        <v>0</v>
      </c>
      <c r="BF4934" s="243">
        <f>IF(N4934="snížená",J4934,0)</f>
        <v>0</v>
      </c>
      <c r="BG4934" s="243">
        <f>IF(N4934="zákl. přenesená",J4934,0)</f>
        <v>0</v>
      </c>
      <c r="BH4934" s="243">
        <f>IF(N4934="sníž. přenesená",J4934,0)</f>
        <v>0</v>
      </c>
      <c r="BI4934" s="243">
        <f>IF(N4934="nulová",J4934,0)</f>
        <v>0</v>
      </c>
      <c r="BJ4934" s="19" t="s">
        <v>91</v>
      </c>
      <c r="BK4934" s="243">
        <f>ROUND(I4934*H4934,2)</f>
        <v>0</v>
      </c>
      <c r="BL4934" s="19" t="s">
        <v>304</v>
      </c>
      <c r="BM4934" s="242" t="s">
        <v>3846</v>
      </c>
    </row>
    <row r="4935" s="2" customFormat="1">
      <c r="A4935" s="41"/>
      <c r="B4935" s="42"/>
      <c r="C4935" s="43"/>
      <c r="D4935" s="244" t="s">
        <v>258</v>
      </c>
      <c r="E4935" s="43"/>
      <c r="F4935" s="245" t="s">
        <v>3847</v>
      </c>
      <c r="G4935" s="43"/>
      <c r="H4935" s="43"/>
      <c r="I4935" s="246"/>
      <c r="J4935" s="43"/>
      <c r="K4935" s="43"/>
      <c r="L4935" s="47"/>
      <c r="M4935" s="247"/>
      <c r="N4935" s="248"/>
      <c r="O4935" s="94"/>
      <c r="P4935" s="94"/>
      <c r="Q4935" s="94"/>
      <c r="R4935" s="94"/>
      <c r="S4935" s="94"/>
      <c r="T4935" s="95"/>
      <c r="U4935" s="41"/>
      <c r="V4935" s="41"/>
      <c r="W4935" s="41"/>
      <c r="X4935" s="41"/>
      <c r="Y4935" s="41"/>
      <c r="Z4935" s="41"/>
      <c r="AA4935" s="41"/>
      <c r="AB4935" s="41"/>
      <c r="AC4935" s="41"/>
      <c r="AD4935" s="41"/>
      <c r="AE4935" s="41"/>
      <c r="AT4935" s="19" t="s">
        <v>258</v>
      </c>
      <c r="AU4935" s="19" t="s">
        <v>93</v>
      </c>
    </row>
    <row r="4936" s="12" customFormat="1" ht="22.8" customHeight="1">
      <c r="A4936" s="12"/>
      <c r="B4936" s="214"/>
      <c r="C4936" s="215"/>
      <c r="D4936" s="216" t="s">
        <v>83</v>
      </c>
      <c r="E4936" s="228" t="s">
        <v>3848</v>
      </c>
      <c r="F4936" s="228" t="s">
        <v>3849</v>
      </c>
      <c r="G4936" s="215"/>
      <c r="H4936" s="215"/>
      <c r="I4936" s="218"/>
      <c r="J4936" s="229">
        <f>BK4936</f>
        <v>0</v>
      </c>
      <c r="K4936" s="215"/>
      <c r="L4936" s="220"/>
      <c r="M4936" s="221"/>
      <c r="N4936" s="222"/>
      <c r="O4936" s="222"/>
      <c r="P4936" s="223">
        <f>SUM(P4937:P4967)</f>
        <v>0</v>
      </c>
      <c r="Q4936" s="222"/>
      <c r="R4936" s="223">
        <f>SUM(R4937:R4967)</f>
        <v>16.210750094400002</v>
      </c>
      <c r="S4936" s="222"/>
      <c r="T4936" s="224">
        <f>SUM(T4937:T4967)</f>
        <v>0</v>
      </c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R4936" s="225" t="s">
        <v>93</v>
      </c>
      <c r="AT4936" s="226" t="s">
        <v>83</v>
      </c>
      <c r="AU4936" s="226" t="s">
        <v>91</v>
      </c>
      <c r="AY4936" s="225" t="s">
        <v>251</v>
      </c>
      <c r="BK4936" s="227">
        <f>SUM(BK4937:BK4967)</f>
        <v>0</v>
      </c>
    </row>
    <row r="4937" s="2" customFormat="1" ht="21.75" customHeight="1">
      <c r="A4937" s="41"/>
      <c r="B4937" s="42"/>
      <c r="C4937" s="230" t="s">
        <v>3850</v>
      </c>
      <c r="D4937" s="230" t="s">
        <v>253</v>
      </c>
      <c r="E4937" s="231" t="s">
        <v>3851</v>
      </c>
      <c r="F4937" s="232" t="s">
        <v>3852</v>
      </c>
      <c r="G4937" s="233" t="s">
        <v>389</v>
      </c>
      <c r="H4937" s="234">
        <v>3685.8000000000002</v>
      </c>
      <c r="I4937" s="235"/>
      <c r="J4937" s="236">
        <f>ROUND(I4937*H4937,2)</f>
        <v>0</v>
      </c>
      <c r="K4937" s="237"/>
      <c r="L4937" s="47"/>
      <c r="M4937" s="238" t="s">
        <v>1</v>
      </c>
      <c r="N4937" s="239" t="s">
        <v>49</v>
      </c>
      <c r="O4937" s="94"/>
      <c r="P4937" s="240">
        <f>O4937*H4937</f>
        <v>0</v>
      </c>
      <c r="Q4937" s="240">
        <v>7.6799999999999999E-07</v>
      </c>
      <c r="R4937" s="240">
        <f>Q4937*H4937</f>
        <v>0.0028306944000000001</v>
      </c>
      <c r="S4937" s="240">
        <v>0</v>
      </c>
      <c r="T4937" s="241">
        <f>S4937*H4937</f>
        <v>0</v>
      </c>
      <c r="U4937" s="41"/>
      <c r="V4937" s="41"/>
      <c r="W4937" s="41"/>
      <c r="X4937" s="41"/>
      <c r="Y4937" s="41"/>
      <c r="Z4937" s="41"/>
      <c r="AA4937" s="41"/>
      <c r="AB4937" s="41"/>
      <c r="AC4937" s="41"/>
      <c r="AD4937" s="41"/>
      <c r="AE4937" s="41"/>
      <c r="AR4937" s="242" t="s">
        <v>304</v>
      </c>
      <c r="AT4937" s="242" t="s">
        <v>253</v>
      </c>
      <c r="AU4937" s="242" t="s">
        <v>93</v>
      </c>
      <c r="AY4937" s="19" t="s">
        <v>251</v>
      </c>
      <c r="BE4937" s="243">
        <f>IF(N4937="základní",J4937,0)</f>
        <v>0</v>
      </c>
      <c r="BF4937" s="243">
        <f>IF(N4937="snížená",J4937,0)</f>
        <v>0</v>
      </c>
      <c r="BG4937" s="243">
        <f>IF(N4937="zákl. přenesená",J4937,0)</f>
        <v>0</v>
      </c>
      <c r="BH4937" s="243">
        <f>IF(N4937="sníž. přenesená",J4937,0)</f>
        <v>0</v>
      </c>
      <c r="BI4937" s="243">
        <f>IF(N4937="nulová",J4937,0)</f>
        <v>0</v>
      </c>
      <c r="BJ4937" s="19" t="s">
        <v>91</v>
      </c>
      <c r="BK4937" s="243">
        <f>ROUND(I4937*H4937,2)</f>
        <v>0</v>
      </c>
      <c r="BL4937" s="19" t="s">
        <v>304</v>
      </c>
      <c r="BM4937" s="242" t="s">
        <v>3853</v>
      </c>
    </row>
    <row r="4938" s="2" customFormat="1">
      <c r="A4938" s="41"/>
      <c r="B4938" s="42"/>
      <c r="C4938" s="43"/>
      <c r="D4938" s="244" t="s">
        <v>258</v>
      </c>
      <c r="E4938" s="43"/>
      <c r="F4938" s="245" t="s">
        <v>3854</v>
      </c>
      <c r="G4938" s="43"/>
      <c r="H4938" s="43"/>
      <c r="I4938" s="246"/>
      <c r="J4938" s="43"/>
      <c r="K4938" s="43"/>
      <c r="L4938" s="47"/>
      <c r="M4938" s="247"/>
      <c r="N4938" s="248"/>
      <c r="O4938" s="94"/>
      <c r="P4938" s="94"/>
      <c r="Q4938" s="94"/>
      <c r="R4938" s="94"/>
      <c r="S4938" s="94"/>
      <c r="T4938" s="95"/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T4938" s="19" t="s">
        <v>258</v>
      </c>
      <c r="AU4938" s="19" t="s">
        <v>93</v>
      </c>
    </row>
    <row r="4939" s="13" customFormat="1">
      <c r="A4939" s="13"/>
      <c r="B4939" s="249"/>
      <c r="C4939" s="250"/>
      <c r="D4939" s="251" t="s">
        <v>260</v>
      </c>
      <c r="E4939" s="252" t="s">
        <v>1</v>
      </c>
      <c r="F4939" s="253" t="s">
        <v>1004</v>
      </c>
      <c r="G4939" s="250"/>
      <c r="H4939" s="254">
        <v>3343.5100000000002</v>
      </c>
      <c r="I4939" s="255"/>
      <c r="J4939" s="250"/>
      <c r="K4939" s="250"/>
      <c r="L4939" s="256"/>
      <c r="M4939" s="257"/>
      <c r="N4939" s="258"/>
      <c r="O4939" s="258"/>
      <c r="P4939" s="258"/>
      <c r="Q4939" s="258"/>
      <c r="R4939" s="258"/>
      <c r="S4939" s="258"/>
      <c r="T4939" s="259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60" t="s">
        <v>260</v>
      </c>
      <c r="AU4939" s="260" t="s">
        <v>93</v>
      </c>
      <c r="AV4939" s="13" t="s">
        <v>93</v>
      </c>
      <c r="AW4939" s="13" t="s">
        <v>40</v>
      </c>
      <c r="AX4939" s="13" t="s">
        <v>84</v>
      </c>
      <c r="AY4939" s="260" t="s">
        <v>251</v>
      </c>
    </row>
    <row r="4940" s="13" customFormat="1">
      <c r="A4940" s="13"/>
      <c r="B4940" s="249"/>
      <c r="C4940" s="250"/>
      <c r="D4940" s="251" t="s">
        <v>260</v>
      </c>
      <c r="E4940" s="252" t="s">
        <v>1</v>
      </c>
      <c r="F4940" s="253" t="s">
        <v>1005</v>
      </c>
      <c r="G4940" s="250"/>
      <c r="H4940" s="254">
        <v>342.29000000000002</v>
      </c>
      <c r="I4940" s="255"/>
      <c r="J4940" s="250"/>
      <c r="K4940" s="250"/>
      <c r="L4940" s="256"/>
      <c r="M4940" s="257"/>
      <c r="N4940" s="258"/>
      <c r="O4940" s="258"/>
      <c r="P4940" s="258"/>
      <c r="Q4940" s="258"/>
      <c r="R4940" s="258"/>
      <c r="S4940" s="258"/>
      <c r="T4940" s="259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60" t="s">
        <v>260</v>
      </c>
      <c r="AU4940" s="260" t="s">
        <v>93</v>
      </c>
      <c r="AV4940" s="13" t="s">
        <v>93</v>
      </c>
      <c r="AW4940" s="13" t="s">
        <v>40</v>
      </c>
      <c r="AX4940" s="13" t="s">
        <v>84</v>
      </c>
      <c r="AY4940" s="260" t="s">
        <v>251</v>
      </c>
    </row>
    <row r="4941" s="14" customFormat="1">
      <c r="A4941" s="14"/>
      <c r="B4941" s="261"/>
      <c r="C4941" s="262"/>
      <c r="D4941" s="251" t="s">
        <v>260</v>
      </c>
      <c r="E4941" s="263" t="s">
        <v>1</v>
      </c>
      <c r="F4941" s="264" t="s">
        <v>262</v>
      </c>
      <c r="G4941" s="262"/>
      <c r="H4941" s="265">
        <v>3685.8000000000002</v>
      </c>
      <c r="I4941" s="266"/>
      <c r="J4941" s="262"/>
      <c r="K4941" s="262"/>
      <c r="L4941" s="267"/>
      <c r="M4941" s="268"/>
      <c r="N4941" s="269"/>
      <c r="O4941" s="269"/>
      <c r="P4941" s="269"/>
      <c r="Q4941" s="269"/>
      <c r="R4941" s="269"/>
      <c r="S4941" s="269"/>
      <c r="T4941" s="270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71" t="s">
        <v>260</v>
      </c>
      <c r="AU4941" s="271" t="s">
        <v>93</v>
      </c>
      <c r="AV4941" s="14" t="s">
        <v>257</v>
      </c>
      <c r="AW4941" s="14" t="s">
        <v>40</v>
      </c>
      <c r="AX4941" s="14" t="s">
        <v>91</v>
      </c>
      <c r="AY4941" s="271" t="s">
        <v>251</v>
      </c>
    </row>
    <row r="4942" s="2" customFormat="1" ht="24.15" customHeight="1">
      <c r="A4942" s="41"/>
      <c r="B4942" s="42"/>
      <c r="C4942" s="230" t="s">
        <v>3855</v>
      </c>
      <c r="D4942" s="230" t="s">
        <v>253</v>
      </c>
      <c r="E4942" s="231" t="s">
        <v>3856</v>
      </c>
      <c r="F4942" s="232" t="s">
        <v>3857</v>
      </c>
      <c r="G4942" s="233" t="s">
        <v>389</v>
      </c>
      <c r="H4942" s="234">
        <v>3685.8000000000002</v>
      </c>
      <c r="I4942" s="235"/>
      <c r="J4942" s="236">
        <f>ROUND(I4942*H4942,2)</f>
        <v>0</v>
      </c>
      <c r="K4942" s="237"/>
      <c r="L4942" s="47"/>
      <c r="M4942" s="238" t="s">
        <v>1</v>
      </c>
      <c r="N4942" s="239" t="s">
        <v>49</v>
      </c>
      <c r="O4942" s="94"/>
      <c r="P4942" s="240">
        <f>O4942*H4942</f>
        <v>0</v>
      </c>
      <c r="Q4942" s="240">
        <v>3.3000000000000003E-05</v>
      </c>
      <c r="R4942" s="240">
        <f>Q4942*H4942</f>
        <v>0.12163140000000002</v>
      </c>
      <c r="S4942" s="240">
        <v>0</v>
      </c>
      <c r="T4942" s="241">
        <f>S4942*H4942</f>
        <v>0</v>
      </c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R4942" s="242" t="s">
        <v>304</v>
      </c>
      <c r="AT4942" s="242" t="s">
        <v>253</v>
      </c>
      <c r="AU4942" s="242" t="s">
        <v>93</v>
      </c>
      <c r="AY4942" s="19" t="s">
        <v>251</v>
      </c>
      <c r="BE4942" s="243">
        <f>IF(N4942="základní",J4942,0)</f>
        <v>0</v>
      </c>
      <c r="BF4942" s="243">
        <f>IF(N4942="snížená",J4942,0)</f>
        <v>0</v>
      </c>
      <c r="BG4942" s="243">
        <f>IF(N4942="zákl. přenesená",J4942,0)</f>
        <v>0</v>
      </c>
      <c r="BH4942" s="243">
        <f>IF(N4942="sníž. přenesená",J4942,0)</f>
        <v>0</v>
      </c>
      <c r="BI4942" s="243">
        <f>IF(N4942="nulová",J4942,0)</f>
        <v>0</v>
      </c>
      <c r="BJ4942" s="19" t="s">
        <v>91</v>
      </c>
      <c r="BK4942" s="243">
        <f>ROUND(I4942*H4942,2)</f>
        <v>0</v>
      </c>
      <c r="BL4942" s="19" t="s">
        <v>304</v>
      </c>
      <c r="BM4942" s="242" t="s">
        <v>3858</v>
      </c>
    </row>
    <row r="4943" s="2" customFormat="1">
      <c r="A4943" s="41"/>
      <c r="B4943" s="42"/>
      <c r="C4943" s="43"/>
      <c r="D4943" s="244" t="s">
        <v>258</v>
      </c>
      <c r="E4943" s="43"/>
      <c r="F4943" s="245" t="s">
        <v>3859</v>
      </c>
      <c r="G4943" s="43"/>
      <c r="H4943" s="43"/>
      <c r="I4943" s="246"/>
      <c r="J4943" s="43"/>
      <c r="K4943" s="43"/>
      <c r="L4943" s="47"/>
      <c r="M4943" s="247"/>
      <c r="N4943" s="248"/>
      <c r="O4943" s="94"/>
      <c r="P4943" s="94"/>
      <c r="Q4943" s="94"/>
      <c r="R4943" s="94"/>
      <c r="S4943" s="94"/>
      <c r="T4943" s="95"/>
      <c r="U4943" s="41"/>
      <c r="V4943" s="41"/>
      <c r="W4943" s="41"/>
      <c r="X4943" s="41"/>
      <c r="Y4943" s="41"/>
      <c r="Z4943" s="41"/>
      <c r="AA4943" s="41"/>
      <c r="AB4943" s="41"/>
      <c r="AC4943" s="41"/>
      <c r="AD4943" s="41"/>
      <c r="AE4943" s="41"/>
      <c r="AT4943" s="19" t="s">
        <v>258</v>
      </c>
      <c r="AU4943" s="19" t="s">
        <v>93</v>
      </c>
    </row>
    <row r="4944" s="13" customFormat="1">
      <c r="A4944" s="13"/>
      <c r="B4944" s="249"/>
      <c r="C4944" s="250"/>
      <c r="D4944" s="251" t="s">
        <v>260</v>
      </c>
      <c r="E4944" s="252" t="s">
        <v>1</v>
      </c>
      <c r="F4944" s="253" t="s">
        <v>1004</v>
      </c>
      <c r="G4944" s="250"/>
      <c r="H4944" s="254">
        <v>3343.5100000000002</v>
      </c>
      <c r="I4944" s="255"/>
      <c r="J4944" s="250"/>
      <c r="K4944" s="250"/>
      <c r="L4944" s="256"/>
      <c r="M4944" s="257"/>
      <c r="N4944" s="258"/>
      <c r="O4944" s="258"/>
      <c r="P4944" s="258"/>
      <c r="Q4944" s="258"/>
      <c r="R4944" s="258"/>
      <c r="S4944" s="258"/>
      <c r="T4944" s="259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60" t="s">
        <v>260</v>
      </c>
      <c r="AU4944" s="260" t="s">
        <v>93</v>
      </c>
      <c r="AV4944" s="13" t="s">
        <v>93</v>
      </c>
      <c r="AW4944" s="13" t="s">
        <v>40</v>
      </c>
      <c r="AX4944" s="13" t="s">
        <v>84</v>
      </c>
      <c r="AY4944" s="260" t="s">
        <v>251</v>
      </c>
    </row>
    <row r="4945" s="13" customFormat="1">
      <c r="A4945" s="13"/>
      <c r="B4945" s="249"/>
      <c r="C4945" s="250"/>
      <c r="D4945" s="251" t="s">
        <v>260</v>
      </c>
      <c r="E4945" s="252" t="s">
        <v>1</v>
      </c>
      <c r="F4945" s="253" t="s">
        <v>1005</v>
      </c>
      <c r="G4945" s="250"/>
      <c r="H4945" s="254">
        <v>342.29000000000002</v>
      </c>
      <c r="I4945" s="255"/>
      <c r="J4945" s="250"/>
      <c r="K4945" s="250"/>
      <c r="L4945" s="256"/>
      <c r="M4945" s="257"/>
      <c r="N4945" s="258"/>
      <c r="O4945" s="258"/>
      <c r="P4945" s="258"/>
      <c r="Q4945" s="258"/>
      <c r="R4945" s="258"/>
      <c r="S4945" s="258"/>
      <c r="T4945" s="259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60" t="s">
        <v>260</v>
      </c>
      <c r="AU4945" s="260" t="s">
        <v>93</v>
      </c>
      <c r="AV4945" s="13" t="s">
        <v>93</v>
      </c>
      <c r="AW4945" s="13" t="s">
        <v>40</v>
      </c>
      <c r="AX4945" s="13" t="s">
        <v>84</v>
      </c>
      <c r="AY4945" s="260" t="s">
        <v>251</v>
      </c>
    </row>
    <row r="4946" s="14" customFormat="1">
      <c r="A4946" s="14"/>
      <c r="B4946" s="261"/>
      <c r="C4946" s="262"/>
      <c r="D4946" s="251" t="s">
        <v>260</v>
      </c>
      <c r="E4946" s="263" t="s">
        <v>1</v>
      </c>
      <c r="F4946" s="264" t="s">
        <v>262</v>
      </c>
      <c r="G4946" s="262"/>
      <c r="H4946" s="265">
        <v>3685.8000000000002</v>
      </c>
      <c r="I4946" s="266"/>
      <c r="J4946" s="262"/>
      <c r="K4946" s="262"/>
      <c r="L4946" s="267"/>
      <c r="M4946" s="268"/>
      <c r="N4946" s="269"/>
      <c r="O4946" s="269"/>
      <c r="P4946" s="269"/>
      <c r="Q4946" s="269"/>
      <c r="R4946" s="269"/>
      <c r="S4946" s="269"/>
      <c r="T4946" s="270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71" t="s">
        <v>260</v>
      </c>
      <c r="AU4946" s="271" t="s">
        <v>93</v>
      </c>
      <c r="AV4946" s="14" t="s">
        <v>257</v>
      </c>
      <c r="AW4946" s="14" t="s">
        <v>40</v>
      </c>
      <c r="AX4946" s="14" t="s">
        <v>91</v>
      </c>
      <c r="AY4946" s="271" t="s">
        <v>251</v>
      </c>
    </row>
    <row r="4947" s="2" customFormat="1" ht="16.5" customHeight="1">
      <c r="A4947" s="41"/>
      <c r="B4947" s="42"/>
      <c r="C4947" s="230" t="s">
        <v>3860</v>
      </c>
      <c r="D4947" s="230" t="s">
        <v>253</v>
      </c>
      <c r="E4947" s="231" t="s">
        <v>3861</v>
      </c>
      <c r="F4947" s="232" t="s">
        <v>3862</v>
      </c>
      <c r="G4947" s="233" t="s">
        <v>389</v>
      </c>
      <c r="H4947" s="234">
        <v>13.08</v>
      </c>
      <c r="I4947" s="235"/>
      <c r="J4947" s="236">
        <f>ROUND(I4947*H4947,2)</f>
        <v>0</v>
      </c>
      <c r="K4947" s="237"/>
      <c r="L4947" s="47"/>
      <c r="M4947" s="238" t="s">
        <v>1</v>
      </c>
      <c r="N4947" s="239" t="s">
        <v>49</v>
      </c>
      <c r="O4947" s="94"/>
      <c r="P4947" s="240">
        <f>O4947*H4947</f>
        <v>0</v>
      </c>
      <c r="Q4947" s="240">
        <v>0</v>
      </c>
      <c r="R4947" s="240">
        <f>Q4947*H4947</f>
        <v>0</v>
      </c>
      <c r="S4947" s="240">
        <v>0</v>
      </c>
      <c r="T4947" s="241">
        <f>S4947*H4947</f>
        <v>0</v>
      </c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R4947" s="242" t="s">
        <v>304</v>
      </c>
      <c r="AT4947" s="242" t="s">
        <v>253</v>
      </c>
      <c r="AU4947" s="242" t="s">
        <v>93</v>
      </c>
      <c r="AY4947" s="19" t="s">
        <v>251</v>
      </c>
      <c r="BE4947" s="243">
        <f>IF(N4947="základní",J4947,0)</f>
        <v>0</v>
      </c>
      <c r="BF4947" s="243">
        <f>IF(N4947="snížená",J4947,0)</f>
        <v>0</v>
      </c>
      <c r="BG4947" s="243">
        <f>IF(N4947="zákl. přenesená",J4947,0)</f>
        <v>0</v>
      </c>
      <c r="BH4947" s="243">
        <f>IF(N4947="sníž. přenesená",J4947,0)</f>
        <v>0</v>
      </c>
      <c r="BI4947" s="243">
        <f>IF(N4947="nulová",J4947,0)</f>
        <v>0</v>
      </c>
      <c r="BJ4947" s="19" t="s">
        <v>91</v>
      </c>
      <c r="BK4947" s="243">
        <f>ROUND(I4947*H4947,2)</f>
        <v>0</v>
      </c>
      <c r="BL4947" s="19" t="s">
        <v>304</v>
      </c>
      <c r="BM4947" s="242" t="s">
        <v>3863</v>
      </c>
    </row>
    <row r="4948" s="15" customFormat="1">
      <c r="A4948" s="15"/>
      <c r="B4948" s="272"/>
      <c r="C4948" s="273"/>
      <c r="D4948" s="251" t="s">
        <v>260</v>
      </c>
      <c r="E4948" s="274" t="s">
        <v>1</v>
      </c>
      <c r="F4948" s="275" t="s">
        <v>1311</v>
      </c>
      <c r="G4948" s="273"/>
      <c r="H4948" s="274" t="s">
        <v>1</v>
      </c>
      <c r="I4948" s="276"/>
      <c r="J4948" s="273"/>
      <c r="K4948" s="273"/>
      <c r="L4948" s="277"/>
      <c r="M4948" s="278"/>
      <c r="N4948" s="279"/>
      <c r="O4948" s="279"/>
      <c r="P4948" s="279"/>
      <c r="Q4948" s="279"/>
      <c r="R4948" s="279"/>
      <c r="S4948" s="279"/>
      <c r="T4948" s="280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T4948" s="281" t="s">
        <v>260</v>
      </c>
      <c r="AU4948" s="281" t="s">
        <v>93</v>
      </c>
      <c r="AV4948" s="15" t="s">
        <v>91</v>
      </c>
      <c r="AW4948" s="15" t="s">
        <v>40</v>
      </c>
      <c r="AX4948" s="15" t="s">
        <v>84</v>
      </c>
      <c r="AY4948" s="281" t="s">
        <v>251</v>
      </c>
    </row>
    <row r="4949" s="13" customFormat="1">
      <c r="A4949" s="13"/>
      <c r="B4949" s="249"/>
      <c r="C4949" s="250"/>
      <c r="D4949" s="251" t="s">
        <v>260</v>
      </c>
      <c r="E4949" s="252" t="s">
        <v>1</v>
      </c>
      <c r="F4949" s="253" t="s">
        <v>1312</v>
      </c>
      <c r="G4949" s="250"/>
      <c r="H4949" s="254">
        <v>6.5800000000000001</v>
      </c>
      <c r="I4949" s="255"/>
      <c r="J4949" s="250"/>
      <c r="K4949" s="250"/>
      <c r="L4949" s="256"/>
      <c r="M4949" s="257"/>
      <c r="N4949" s="258"/>
      <c r="O4949" s="258"/>
      <c r="P4949" s="258"/>
      <c r="Q4949" s="258"/>
      <c r="R4949" s="258"/>
      <c r="S4949" s="258"/>
      <c r="T4949" s="259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60" t="s">
        <v>260</v>
      </c>
      <c r="AU4949" s="260" t="s">
        <v>93</v>
      </c>
      <c r="AV4949" s="13" t="s">
        <v>93</v>
      </c>
      <c r="AW4949" s="13" t="s">
        <v>40</v>
      </c>
      <c r="AX4949" s="13" t="s">
        <v>84</v>
      </c>
      <c r="AY4949" s="260" t="s">
        <v>251</v>
      </c>
    </row>
    <row r="4950" s="13" customFormat="1">
      <c r="A4950" s="13"/>
      <c r="B4950" s="249"/>
      <c r="C4950" s="250"/>
      <c r="D4950" s="251" t="s">
        <v>260</v>
      </c>
      <c r="E4950" s="252" t="s">
        <v>1</v>
      </c>
      <c r="F4950" s="253" t="s">
        <v>1313</v>
      </c>
      <c r="G4950" s="250"/>
      <c r="H4950" s="254">
        <v>6.5</v>
      </c>
      <c r="I4950" s="255"/>
      <c r="J4950" s="250"/>
      <c r="K4950" s="250"/>
      <c r="L4950" s="256"/>
      <c r="M4950" s="257"/>
      <c r="N4950" s="258"/>
      <c r="O4950" s="258"/>
      <c r="P4950" s="258"/>
      <c r="Q4950" s="258"/>
      <c r="R4950" s="258"/>
      <c r="S4950" s="258"/>
      <c r="T4950" s="259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60" t="s">
        <v>260</v>
      </c>
      <c r="AU4950" s="260" t="s">
        <v>93</v>
      </c>
      <c r="AV4950" s="13" t="s">
        <v>93</v>
      </c>
      <c r="AW4950" s="13" t="s">
        <v>40</v>
      </c>
      <c r="AX4950" s="13" t="s">
        <v>84</v>
      </c>
      <c r="AY4950" s="260" t="s">
        <v>251</v>
      </c>
    </row>
    <row r="4951" s="14" customFormat="1">
      <c r="A4951" s="14"/>
      <c r="B4951" s="261"/>
      <c r="C4951" s="262"/>
      <c r="D4951" s="251" t="s">
        <v>260</v>
      </c>
      <c r="E4951" s="263" t="s">
        <v>1</v>
      </c>
      <c r="F4951" s="264" t="s">
        <v>262</v>
      </c>
      <c r="G4951" s="262"/>
      <c r="H4951" s="265">
        <v>13.08</v>
      </c>
      <c r="I4951" s="266"/>
      <c r="J4951" s="262"/>
      <c r="K4951" s="262"/>
      <c r="L4951" s="267"/>
      <c r="M4951" s="268"/>
      <c r="N4951" s="269"/>
      <c r="O4951" s="269"/>
      <c r="P4951" s="269"/>
      <c r="Q4951" s="269"/>
      <c r="R4951" s="269"/>
      <c r="S4951" s="269"/>
      <c r="T4951" s="270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71" t="s">
        <v>260</v>
      </c>
      <c r="AU4951" s="271" t="s">
        <v>93</v>
      </c>
      <c r="AV4951" s="14" t="s">
        <v>257</v>
      </c>
      <c r="AW4951" s="14" t="s">
        <v>40</v>
      </c>
      <c r="AX4951" s="14" t="s">
        <v>91</v>
      </c>
      <c r="AY4951" s="271" t="s">
        <v>251</v>
      </c>
    </row>
    <row r="4952" s="2" customFormat="1" ht="24.15" customHeight="1">
      <c r="A4952" s="41"/>
      <c r="B4952" s="42"/>
      <c r="C4952" s="294" t="s">
        <v>3864</v>
      </c>
      <c r="D4952" s="294" t="s">
        <v>338</v>
      </c>
      <c r="E4952" s="295" t="s">
        <v>3865</v>
      </c>
      <c r="F4952" s="296" t="s">
        <v>3866</v>
      </c>
      <c r="G4952" s="297" t="s">
        <v>389</v>
      </c>
      <c r="H4952" s="298">
        <v>14.388</v>
      </c>
      <c r="I4952" s="299"/>
      <c r="J4952" s="300">
        <f>ROUND(I4952*H4952,2)</f>
        <v>0</v>
      </c>
      <c r="K4952" s="301"/>
      <c r="L4952" s="302"/>
      <c r="M4952" s="303" t="s">
        <v>1</v>
      </c>
      <c r="N4952" s="304" t="s">
        <v>49</v>
      </c>
      <c r="O4952" s="94"/>
      <c r="P4952" s="240">
        <f>O4952*H4952</f>
        <v>0</v>
      </c>
      <c r="Q4952" s="240">
        <v>0.0041999999999999997</v>
      </c>
      <c r="R4952" s="240">
        <f>Q4952*H4952</f>
        <v>0.060429599999999993</v>
      </c>
      <c r="S4952" s="240">
        <v>0</v>
      </c>
      <c r="T4952" s="241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42" t="s">
        <v>364</v>
      </c>
      <c r="AT4952" s="242" t="s">
        <v>338</v>
      </c>
      <c r="AU4952" s="242" t="s">
        <v>93</v>
      </c>
      <c r="AY4952" s="19" t="s">
        <v>251</v>
      </c>
      <c r="BE4952" s="243">
        <f>IF(N4952="základní",J4952,0)</f>
        <v>0</v>
      </c>
      <c r="BF4952" s="243">
        <f>IF(N4952="snížená",J4952,0)</f>
        <v>0</v>
      </c>
      <c r="BG4952" s="243">
        <f>IF(N4952="zákl. přenesená",J4952,0)</f>
        <v>0</v>
      </c>
      <c r="BH4952" s="243">
        <f>IF(N4952="sníž. přenesená",J4952,0)</f>
        <v>0</v>
      </c>
      <c r="BI4952" s="243">
        <f>IF(N4952="nulová",J4952,0)</f>
        <v>0</v>
      </c>
      <c r="BJ4952" s="19" t="s">
        <v>91</v>
      </c>
      <c r="BK4952" s="243">
        <f>ROUND(I4952*H4952,2)</f>
        <v>0</v>
      </c>
      <c r="BL4952" s="19" t="s">
        <v>304</v>
      </c>
      <c r="BM4952" s="242" t="s">
        <v>3867</v>
      </c>
    </row>
    <row r="4953" s="2" customFormat="1">
      <c r="A4953" s="41"/>
      <c r="B4953" s="42"/>
      <c r="C4953" s="43"/>
      <c r="D4953" s="251" t="s">
        <v>289</v>
      </c>
      <c r="E4953" s="43"/>
      <c r="F4953" s="282" t="s">
        <v>3868</v>
      </c>
      <c r="G4953" s="43"/>
      <c r="H4953" s="43"/>
      <c r="I4953" s="246"/>
      <c r="J4953" s="43"/>
      <c r="K4953" s="43"/>
      <c r="L4953" s="47"/>
      <c r="M4953" s="247"/>
      <c r="N4953" s="248"/>
      <c r="O4953" s="94"/>
      <c r="P4953" s="94"/>
      <c r="Q4953" s="94"/>
      <c r="R4953" s="94"/>
      <c r="S4953" s="94"/>
      <c r="T4953" s="95"/>
      <c r="U4953" s="41"/>
      <c r="V4953" s="41"/>
      <c r="W4953" s="41"/>
      <c r="X4953" s="41"/>
      <c r="Y4953" s="41"/>
      <c r="Z4953" s="41"/>
      <c r="AA4953" s="41"/>
      <c r="AB4953" s="41"/>
      <c r="AC4953" s="41"/>
      <c r="AD4953" s="41"/>
      <c r="AE4953" s="41"/>
      <c r="AT4953" s="19" t="s">
        <v>289</v>
      </c>
      <c r="AU4953" s="19" t="s">
        <v>93</v>
      </c>
    </row>
    <row r="4954" s="15" customFormat="1">
      <c r="A4954" s="15"/>
      <c r="B4954" s="272"/>
      <c r="C4954" s="273"/>
      <c r="D4954" s="251" t="s">
        <v>260</v>
      </c>
      <c r="E4954" s="274" t="s">
        <v>1</v>
      </c>
      <c r="F4954" s="275" t="s">
        <v>1311</v>
      </c>
      <c r="G4954" s="273"/>
      <c r="H4954" s="274" t="s">
        <v>1</v>
      </c>
      <c r="I4954" s="276"/>
      <c r="J4954" s="273"/>
      <c r="K4954" s="273"/>
      <c r="L4954" s="277"/>
      <c r="M4954" s="278"/>
      <c r="N4954" s="279"/>
      <c r="O4954" s="279"/>
      <c r="P4954" s="279"/>
      <c r="Q4954" s="279"/>
      <c r="R4954" s="279"/>
      <c r="S4954" s="279"/>
      <c r="T4954" s="280"/>
      <c r="U4954" s="15"/>
      <c r="V4954" s="15"/>
      <c r="W4954" s="15"/>
      <c r="X4954" s="15"/>
      <c r="Y4954" s="15"/>
      <c r="Z4954" s="15"/>
      <c r="AA4954" s="15"/>
      <c r="AB4954" s="15"/>
      <c r="AC4954" s="15"/>
      <c r="AD4954" s="15"/>
      <c r="AE4954" s="15"/>
      <c r="AT4954" s="281" t="s">
        <v>260</v>
      </c>
      <c r="AU4954" s="281" t="s">
        <v>93</v>
      </c>
      <c r="AV4954" s="15" t="s">
        <v>91</v>
      </c>
      <c r="AW4954" s="15" t="s">
        <v>40</v>
      </c>
      <c r="AX4954" s="15" t="s">
        <v>84</v>
      </c>
      <c r="AY4954" s="281" t="s">
        <v>251</v>
      </c>
    </row>
    <row r="4955" s="13" customFormat="1">
      <c r="A4955" s="13"/>
      <c r="B4955" s="249"/>
      <c r="C4955" s="250"/>
      <c r="D4955" s="251" t="s">
        <v>260</v>
      </c>
      <c r="E4955" s="252" t="s">
        <v>1</v>
      </c>
      <c r="F4955" s="253" t="s">
        <v>1312</v>
      </c>
      <c r="G4955" s="250"/>
      <c r="H4955" s="254">
        <v>6.5800000000000001</v>
      </c>
      <c r="I4955" s="255"/>
      <c r="J4955" s="250"/>
      <c r="K4955" s="250"/>
      <c r="L4955" s="256"/>
      <c r="M4955" s="257"/>
      <c r="N4955" s="258"/>
      <c r="O4955" s="258"/>
      <c r="P4955" s="258"/>
      <c r="Q4955" s="258"/>
      <c r="R4955" s="258"/>
      <c r="S4955" s="258"/>
      <c r="T4955" s="259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60" t="s">
        <v>260</v>
      </c>
      <c r="AU4955" s="260" t="s">
        <v>93</v>
      </c>
      <c r="AV4955" s="13" t="s">
        <v>93</v>
      </c>
      <c r="AW4955" s="13" t="s">
        <v>40</v>
      </c>
      <c r="AX4955" s="13" t="s">
        <v>84</v>
      </c>
      <c r="AY4955" s="260" t="s">
        <v>251</v>
      </c>
    </row>
    <row r="4956" s="13" customFormat="1">
      <c r="A4956" s="13"/>
      <c r="B4956" s="249"/>
      <c r="C4956" s="250"/>
      <c r="D4956" s="251" t="s">
        <v>260</v>
      </c>
      <c r="E4956" s="252" t="s">
        <v>1</v>
      </c>
      <c r="F4956" s="253" t="s">
        <v>1313</v>
      </c>
      <c r="G4956" s="250"/>
      <c r="H4956" s="254">
        <v>6.5</v>
      </c>
      <c r="I4956" s="255"/>
      <c r="J4956" s="250"/>
      <c r="K4956" s="250"/>
      <c r="L4956" s="256"/>
      <c r="M4956" s="257"/>
      <c r="N4956" s="258"/>
      <c r="O4956" s="258"/>
      <c r="P4956" s="258"/>
      <c r="Q4956" s="258"/>
      <c r="R4956" s="258"/>
      <c r="S4956" s="258"/>
      <c r="T4956" s="259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60" t="s">
        <v>260</v>
      </c>
      <c r="AU4956" s="260" t="s">
        <v>93</v>
      </c>
      <c r="AV4956" s="13" t="s">
        <v>93</v>
      </c>
      <c r="AW4956" s="13" t="s">
        <v>40</v>
      </c>
      <c r="AX4956" s="13" t="s">
        <v>84</v>
      </c>
      <c r="AY4956" s="260" t="s">
        <v>251</v>
      </c>
    </row>
    <row r="4957" s="14" customFormat="1">
      <c r="A4957" s="14"/>
      <c r="B4957" s="261"/>
      <c r="C4957" s="262"/>
      <c r="D4957" s="251" t="s">
        <v>260</v>
      </c>
      <c r="E4957" s="263" t="s">
        <v>1</v>
      </c>
      <c r="F4957" s="264" t="s">
        <v>262</v>
      </c>
      <c r="G4957" s="262"/>
      <c r="H4957" s="265">
        <v>13.08</v>
      </c>
      <c r="I4957" s="266"/>
      <c r="J4957" s="262"/>
      <c r="K4957" s="262"/>
      <c r="L4957" s="267"/>
      <c r="M4957" s="268"/>
      <c r="N4957" s="269"/>
      <c r="O4957" s="269"/>
      <c r="P4957" s="269"/>
      <c r="Q4957" s="269"/>
      <c r="R4957" s="269"/>
      <c r="S4957" s="269"/>
      <c r="T4957" s="270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71" t="s">
        <v>260</v>
      </c>
      <c r="AU4957" s="271" t="s">
        <v>93</v>
      </c>
      <c r="AV4957" s="14" t="s">
        <v>257</v>
      </c>
      <c r="AW4957" s="14" t="s">
        <v>40</v>
      </c>
      <c r="AX4957" s="14" t="s">
        <v>91</v>
      </c>
      <c r="AY4957" s="271" t="s">
        <v>251</v>
      </c>
    </row>
    <row r="4958" s="13" customFormat="1">
      <c r="A4958" s="13"/>
      <c r="B4958" s="249"/>
      <c r="C4958" s="250"/>
      <c r="D4958" s="251" t="s">
        <v>260</v>
      </c>
      <c r="E4958" s="250"/>
      <c r="F4958" s="253" t="s">
        <v>3869</v>
      </c>
      <c r="G4958" s="250"/>
      <c r="H4958" s="254">
        <v>14.388</v>
      </c>
      <c r="I4958" s="255"/>
      <c r="J4958" s="250"/>
      <c r="K4958" s="250"/>
      <c r="L4958" s="256"/>
      <c r="M4958" s="257"/>
      <c r="N4958" s="258"/>
      <c r="O4958" s="258"/>
      <c r="P4958" s="258"/>
      <c r="Q4958" s="258"/>
      <c r="R4958" s="258"/>
      <c r="S4958" s="258"/>
      <c r="T4958" s="259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60" t="s">
        <v>260</v>
      </c>
      <c r="AU4958" s="260" t="s">
        <v>93</v>
      </c>
      <c r="AV4958" s="13" t="s">
        <v>93</v>
      </c>
      <c r="AW4958" s="13" t="s">
        <v>4</v>
      </c>
      <c r="AX4958" s="13" t="s">
        <v>91</v>
      </c>
      <c r="AY4958" s="260" t="s">
        <v>251</v>
      </c>
    </row>
    <row r="4959" s="2" customFormat="1" ht="24.15" customHeight="1">
      <c r="A4959" s="41"/>
      <c r="B4959" s="42"/>
      <c r="C4959" s="230" t="s">
        <v>3870</v>
      </c>
      <c r="D4959" s="230" t="s">
        <v>253</v>
      </c>
      <c r="E4959" s="231" t="s">
        <v>3871</v>
      </c>
      <c r="F4959" s="232" t="s">
        <v>3872</v>
      </c>
      <c r="G4959" s="233" t="s">
        <v>389</v>
      </c>
      <c r="H4959" s="234">
        <v>3685.8000000000002</v>
      </c>
      <c r="I4959" s="235"/>
      <c r="J4959" s="236">
        <f>ROUND(I4959*H4959,2)</f>
        <v>0</v>
      </c>
      <c r="K4959" s="237"/>
      <c r="L4959" s="47"/>
      <c r="M4959" s="238" t="s">
        <v>1</v>
      </c>
      <c r="N4959" s="239" t="s">
        <v>49</v>
      </c>
      <c r="O4959" s="94"/>
      <c r="P4959" s="240">
        <f>O4959*H4959</f>
        <v>0</v>
      </c>
      <c r="Q4959" s="240">
        <v>0.00029999999999999997</v>
      </c>
      <c r="R4959" s="240">
        <f>Q4959*H4959</f>
        <v>1.10574</v>
      </c>
      <c r="S4959" s="240">
        <v>0</v>
      </c>
      <c r="T4959" s="241">
        <f>S4959*H4959</f>
        <v>0</v>
      </c>
      <c r="U4959" s="41"/>
      <c r="V4959" s="41"/>
      <c r="W4959" s="41"/>
      <c r="X4959" s="41"/>
      <c r="Y4959" s="41"/>
      <c r="Z4959" s="41"/>
      <c r="AA4959" s="41"/>
      <c r="AB4959" s="41"/>
      <c r="AC4959" s="41"/>
      <c r="AD4959" s="41"/>
      <c r="AE4959" s="41"/>
      <c r="AR4959" s="242" t="s">
        <v>304</v>
      </c>
      <c r="AT4959" s="242" t="s">
        <v>253</v>
      </c>
      <c r="AU4959" s="242" t="s">
        <v>93</v>
      </c>
      <c r="AY4959" s="19" t="s">
        <v>251</v>
      </c>
      <c r="BE4959" s="243">
        <f>IF(N4959="základní",J4959,0)</f>
        <v>0</v>
      </c>
      <c r="BF4959" s="243">
        <f>IF(N4959="snížená",J4959,0)</f>
        <v>0</v>
      </c>
      <c r="BG4959" s="243">
        <f>IF(N4959="zákl. přenesená",J4959,0)</f>
        <v>0</v>
      </c>
      <c r="BH4959" s="243">
        <f>IF(N4959="sníž. přenesená",J4959,0)</f>
        <v>0</v>
      </c>
      <c r="BI4959" s="243">
        <f>IF(N4959="nulová",J4959,0)</f>
        <v>0</v>
      </c>
      <c r="BJ4959" s="19" t="s">
        <v>91</v>
      </c>
      <c r="BK4959" s="243">
        <f>ROUND(I4959*H4959,2)</f>
        <v>0</v>
      </c>
      <c r="BL4959" s="19" t="s">
        <v>304</v>
      </c>
      <c r="BM4959" s="242" t="s">
        <v>3873</v>
      </c>
    </row>
    <row r="4960" s="13" customFormat="1">
      <c r="A4960" s="13"/>
      <c r="B4960" s="249"/>
      <c r="C4960" s="250"/>
      <c r="D4960" s="251" t="s">
        <v>260</v>
      </c>
      <c r="E4960" s="252" t="s">
        <v>1</v>
      </c>
      <c r="F4960" s="253" t="s">
        <v>1004</v>
      </c>
      <c r="G4960" s="250"/>
      <c r="H4960" s="254">
        <v>3343.5100000000002</v>
      </c>
      <c r="I4960" s="255"/>
      <c r="J4960" s="250"/>
      <c r="K4960" s="250"/>
      <c r="L4960" s="256"/>
      <c r="M4960" s="257"/>
      <c r="N4960" s="258"/>
      <c r="O4960" s="258"/>
      <c r="P4960" s="258"/>
      <c r="Q4960" s="258"/>
      <c r="R4960" s="258"/>
      <c r="S4960" s="258"/>
      <c r="T4960" s="259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60" t="s">
        <v>260</v>
      </c>
      <c r="AU4960" s="260" t="s">
        <v>93</v>
      </c>
      <c r="AV4960" s="13" t="s">
        <v>93</v>
      </c>
      <c r="AW4960" s="13" t="s">
        <v>40</v>
      </c>
      <c r="AX4960" s="13" t="s">
        <v>84</v>
      </c>
      <c r="AY4960" s="260" t="s">
        <v>251</v>
      </c>
    </row>
    <row r="4961" s="13" customFormat="1">
      <c r="A4961" s="13"/>
      <c r="B4961" s="249"/>
      <c r="C4961" s="250"/>
      <c r="D4961" s="251" t="s">
        <v>260</v>
      </c>
      <c r="E4961" s="252" t="s">
        <v>1</v>
      </c>
      <c r="F4961" s="253" t="s">
        <v>1005</v>
      </c>
      <c r="G4961" s="250"/>
      <c r="H4961" s="254">
        <v>342.29000000000002</v>
      </c>
      <c r="I4961" s="255"/>
      <c r="J4961" s="250"/>
      <c r="K4961" s="250"/>
      <c r="L4961" s="256"/>
      <c r="M4961" s="257"/>
      <c r="N4961" s="258"/>
      <c r="O4961" s="258"/>
      <c r="P4961" s="258"/>
      <c r="Q4961" s="258"/>
      <c r="R4961" s="258"/>
      <c r="S4961" s="258"/>
      <c r="T4961" s="259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60" t="s">
        <v>260</v>
      </c>
      <c r="AU4961" s="260" t="s">
        <v>93</v>
      </c>
      <c r="AV4961" s="13" t="s">
        <v>93</v>
      </c>
      <c r="AW4961" s="13" t="s">
        <v>40</v>
      </c>
      <c r="AX4961" s="13" t="s">
        <v>84</v>
      </c>
      <c r="AY4961" s="260" t="s">
        <v>251</v>
      </c>
    </row>
    <row r="4962" s="14" customFormat="1">
      <c r="A4962" s="14"/>
      <c r="B4962" s="261"/>
      <c r="C4962" s="262"/>
      <c r="D4962" s="251" t="s">
        <v>260</v>
      </c>
      <c r="E4962" s="263" t="s">
        <v>1</v>
      </c>
      <c r="F4962" s="264" t="s">
        <v>262</v>
      </c>
      <c r="G4962" s="262"/>
      <c r="H4962" s="265">
        <v>3685.8000000000002</v>
      </c>
      <c r="I4962" s="266"/>
      <c r="J4962" s="262"/>
      <c r="K4962" s="262"/>
      <c r="L4962" s="267"/>
      <c r="M4962" s="268"/>
      <c r="N4962" s="269"/>
      <c r="O4962" s="269"/>
      <c r="P4962" s="269"/>
      <c r="Q4962" s="269"/>
      <c r="R4962" s="269"/>
      <c r="S4962" s="269"/>
      <c r="T4962" s="270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71" t="s">
        <v>260</v>
      </c>
      <c r="AU4962" s="271" t="s">
        <v>93</v>
      </c>
      <c r="AV4962" s="14" t="s">
        <v>257</v>
      </c>
      <c r="AW4962" s="14" t="s">
        <v>40</v>
      </c>
      <c r="AX4962" s="14" t="s">
        <v>91</v>
      </c>
      <c r="AY4962" s="271" t="s">
        <v>251</v>
      </c>
    </row>
    <row r="4963" s="2" customFormat="1" ht="44.25" customHeight="1">
      <c r="A4963" s="41"/>
      <c r="B4963" s="42"/>
      <c r="C4963" s="294" t="s">
        <v>3874</v>
      </c>
      <c r="D4963" s="294" t="s">
        <v>338</v>
      </c>
      <c r="E4963" s="295" t="s">
        <v>3875</v>
      </c>
      <c r="F4963" s="296" t="s">
        <v>3876</v>
      </c>
      <c r="G4963" s="297" t="s">
        <v>389</v>
      </c>
      <c r="H4963" s="298">
        <v>4054.3800000000001</v>
      </c>
      <c r="I4963" s="299"/>
      <c r="J4963" s="300">
        <f>ROUND(I4963*H4963,2)</f>
        <v>0</v>
      </c>
      <c r="K4963" s="301"/>
      <c r="L4963" s="302"/>
      <c r="M4963" s="303" t="s">
        <v>1</v>
      </c>
      <c r="N4963" s="304" t="s">
        <v>49</v>
      </c>
      <c r="O4963" s="94"/>
      <c r="P4963" s="240">
        <f>O4963*H4963</f>
        <v>0</v>
      </c>
      <c r="Q4963" s="240">
        <v>0.0036800000000000001</v>
      </c>
      <c r="R4963" s="240">
        <f>Q4963*H4963</f>
        <v>14.920118400000002</v>
      </c>
      <c r="S4963" s="240">
        <v>0</v>
      </c>
      <c r="T4963" s="241">
        <f>S4963*H4963</f>
        <v>0</v>
      </c>
      <c r="U4963" s="41"/>
      <c r="V4963" s="41"/>
      <c r="W4963" s="41"/>
      <c r="X4963" s="41"/>
      <c r="Y4963" s="41"/>
      <c r="Z4963" s="41"/>
      <c r="AA4963" s="41"/>
      <c r="AB4963" s="41"/>
      <c r="AC4963" s="41"/>
      <c r="AD4963" s="41"/>
      <c r="AE4963" s="41"/>
      <c r="AR4963" s="242" t="s">
        <v>364</v>
      </c>
      <c r="AT4963" s="242" t="s">
        <v>338</v>
      </c>
      <c r="AU4963" s="242" t="s">
        <v>93</v>
      </c>
      <c r="AY4963" s="19" t="s">
        <v>251</v>
      </c>
      <c r="BE4963" s="243">
        <f>IF(N4963="základní",J4963,0)</f>
        <v>0</v>
      </c>
      <c r="BF4963" s="243">
        <f>IF(N4963="snížená",J4963,0)</f>
        <v>0</v>
      </c>
      <c r="BG4963" s="243">
        <f>IF(N4963="zákl. přenesená",J4963,0)</f>
        <v>0</v>
      </c>
      <c r="BH4963" s="243">
        <f>IF(N4963="sníž. přenesená",J4963,0)</f>
        <v>0</v>
      </c>
      <c r="BI4963" s="243">
        <f>IF(N4963="nulová",J4963,0)</f>
        <v>0</v>
      </c>
      <c r="BJ4963" s="19" t="s">
        <v>91</v>
      </c>
      <c r="BK4963" s="243">
        <f>ROUND(I4963*H4963,2)</f>
        <v>0</v>
      </c>
      <c r="BL4963" s="19" t="s">
        <v>304</v>
      </c>
      <c r="BM4963" s="242" t="s">
        <v>3877</v>
      </c>
    </row>
    <row r="4964" s="13" customFormat="1">
      <c r="A4964" s="13"/>
      <c r="B4964" s="249"/>
      <c r="C4964" s="250"/>
      <c r="D4964" s="251" t="s">
        <v>260</v>
      </c>
      <c r="E4964" s="252" t="s">
        <v>1</v>
      </c>
      <c r="F4964" s="253" t="s">
        <v>3878</v>
      </c>
      <c r="G4964" s="250"/>
      <c r="H4964" s="254">
        <v>4054.3800000000001</v>
      </c>
      <c r="I4964" s="255"/>
      <c r="J4964" s="250"/>
      <c r="K4964" s="250"/>
      <c r="L4964" s="256"/>
      <c r="M4964" s="257"/>
      <c r="N4964" s="258"/>
      <c r="O4964" s="258"/>
      <c r="P4964" s="258"/>
      <c r="Q4964" s="258"/>
      <c r="R4964" s="258"/>
      <c r="S4964" s="258"/>
      <c r="T4964" s="259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60" t="s">
        <v>260</v>
      </c>
      <c r="AU4964" s="260" t="s">
        <v>93</v>
      </c>
      <c r="AV4964" s="13" t="s">
        <v>93</v>
      </c>
      <c r="AW4964" s="13" t="s">
        <v>40</v>
      </c>
      <c r="AX4964" s="13" t="s">
        <v>84</v>
      </c>
      <c r="AY4964" s="260" t="s">
        <v>251</v>
      </c>
    </row>
    <row r="4965" s="14" customFormat="1">
      <c r="A4965" s="14"/>
      <c r="B4965" s="261"/>
      <c r="C4965" s="262"/>
      <c r="D4965" s="251" t="s">
        <v>260</v>
      </c>
      <c r="E4965" s="263" t="s">
        <v>1</v>
      </c>
      <c r="F4965" s="264" t="s">
        <v>262</v>
      </c>
      <c r="G4965" s="262"/>
      <c r="H4965" s="265">
        <v>4054.3800000000001</v>
      </c>
      <c r="I4965" s="266"/>
      <c r="J4965" s="262"/>
      <c r="K4965" s="262"/>
      <c r="L4965" s="267"/>
      <c r="M4965" s="268"/>
      <c r="N4965" s="269"/>
      <c r="O4965" s="269"/>
      <c r="P4965" s="269"/>
      <c r="Q4965" s="269"/>
      <c r="R4965" s="269"/>
      <c r="S4965" s="269"/>
      <c r="T4965" s="270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71" t="s">
        <v>260</v>
      </c>
      <c r="AU4965" s="271" t="s">
        <v>93</v>
      </c>
      <c r="AV4965" s="14" t="s">
        <v>257</v>
      </c>
      <c r="AW4965" s="14" t="s">
        <v>40</v>
      </c>
      <c r="AX4965" s="14" t="s">
        <v>91</v>
      </c>
      <c r="AY4965" s="271" t="s">
        <v>251</v>
      </c>
    </row>
    <row r="4966" s="2" customFormat="1" ht="24.15" customHeight="1">
      <c r="A4966" s="41"/>
      <c r="B4966" s="42"/>
      <c r="C4966" s="230" t="s">
        <v>3879</v>
      </c>
      <c r="D4966" s="230" t="s">
        <v>253</v>
      </c>
      <c r="E4966" s="231" t="s">
        <v>3880</v>
      </c>
      <c r="F4966" s="232" t="s">
        <v>3881</v>
      </c>
      <c r="G4966" s="233" t="s">
        <v>1415</v>
      </c>
      <c r="H4966" s="305"/>
      <c r="I4966" s="235"/>
      <c r="J4966" s="236">
        <f>ROUND(I4966*H4966,2)</f>
        <v>0</v>
      </c>
      <c r="K4966" s="237"/>
      <c r="L4966" s="47"/>
      <c r="M4966" s="238" t="s">
        <v>1</v>
      </c>
      <c r="N4966" s="239" t="s">
        <v>49</v>
      </c>
      <c r="O4966" s="94"/>
      <c r="P4966" s="240">
        <f>O4966*H4966</f>
        <v>0</v>
      </c>
      <c r="Q4966" s="240">
        <v>0</v>
      </c>
      <c r="R4966" s="240">
        <f>Q4966*H4966</f>
        <v>0</v>
      </c>
      <c r="S4966" s="240">
        <v>0</v>
      </c>
      <c r="T4966" s="241">
        <f>S4966*H4966</f>
        <v>0</v>
      </c>
      <c r="U4966" s="41"/>
      <c r="V4966" s="41"/>
      <c r="W4966" s="41"/>
      <c r="X4966" s="41"/>
      <c r="Y4966" s="41"/>
      <c r="Z4966" s="41"/>
      <c r="AA4966" s="41"/>
      <c r="AB4966" s="41"/>
      <c r="AC4966" s="41"/>
      <c r="AD4966" s="41"/>
      <c r="AE4966" s="41"/>
      <c r="AR4966" s="242" t="s">
        <v>304</v>
      </c>
      <c r="AT4966" s="242" t="s">
        <v>253</v>
      </c>
      <c r="AU4966" s="242" t="s">
        <v>93</v>
      </c>
      <c r="AY4966" s="19" t="s">
        <v>251</v>
      </c>
      <c r="BE4966" s="243">
        <f>IF(N4966="základní",J4966,0)</f>
        <v>0</v>
      </c>
      <c r="BF4966" s="243">
        <f>IF(N4966="snížená",J4966,0)</f>
        <v>0</v>
      </c>
      <c r="BG4966" s="243">
        <f>IF(N4966="zákl. přenesená",J4966,0)</f>
        <v>0</v>
      </c>
      <c r="BH4966" s="243">
        <f>IF(N4966="sníž. přenesená",J4966,0)</f>
        <v>0</v>
      </c>
      <c r="BI4966" s="243">
        <f>IF(N4966="nulová",J4966,0)</f>
        <v>0</v>
      </c>
      <c r="BJ4966" s="19" t="s">
        <v>91</v>
      </c>
      <c r="BK4966" s="243">
        <f>ROUND(I4966*H4966,2)</f>
        <v>0</v>
      </c>
      <c r="BL4966" s="19" t="s">
        <v>304</v>
      </c>
      <c r="BM4966" s="242" t="s">
        <v>3882</v>
      </c>
    </row>
    <row r="4967" s="2" customFormat="1">
      <c r="A4967" s="41"/>
      <c r="B4967" s="42"/>
      <c r="C4967" s="43"/>
      <c r="D4967" s="244" t="s">
        <v>258</v>
      </c>
      <c r="E4967" s="43"/>
      <c r="F4967" s="245" t="s">
        <v>3883</v>
      </c>
      <c r="G4967" s="43"/>
      <c r="H4967" s="43"/>
      <c r="I4967" s="246"/>
      <c r="J4967" s="43"/>
      <c r="K4967" s="43"/>
      <c r="L4967" s="47"/>
      <c r="M4967" s="247"/>
      <c r="N4967" s="248"/>
      <c r="O4967" s="94"/>
      <c r="P4967" s="94"/>
      <c r="Q4967" s="94"/>
      <c r="R4967" s="94"/>
      <c r="S4967" s="94"/>
      <c r="T4967" s="95"/>
      <c r="U4967" s="41"/>
      <c r="V4967" s="41"/>
      <c r="W4967" s="41"/>
      <c r="X4967" s="41"/>
      <c r="Y4967" s="41"/>
      <c r="Z4967" s="41"/>
      <c r="AA4967" s="41"/>
      <c r="AB4967" s="41"/>
      <c r="AC4967" s="41"/>
      <c r="AD4967" s="41"/>
      <c r="AE4967" s="41"/>
      <c r="AT4967" s="19" t="s">
        <v>258</v>
      </c>
      <c r="AU4967" s="19" t="s">
        <v>93</v>
      </c>
    </row>
    <row r="4968" s="12" customFormat="1" ht="22.8" customHeight="1">
      <c r="A4968" s="12"/>
      <c r="B4968" s="214"/>
      <c r="C4968" s="215"/>
      <c r="D4968" s="216" t="s">
        <v>83</v>
      </c>
      <c r="E4968" s="228" t="s">
        <v>3884</v>
      </c>
      <c r="F4968" s="228" t="s">
        <v>3885</v>
      </c>
      <c r="G4968" s="215"/>
      <c r="H4968" s="215"/>
      <c r="I4968" s="218"/>
      <c r="J4968" s="229">
        <f>BK4968</f>
        <v>0</v>
      </c>
      <c r="K4968" s="215"/>
      <c r="L4968" s="220"/>
      <c r="M4968" s="221"/>
      <c r="N4968" s="222"/>
      <c r="O4968" s="222"/>
      <c r="P4968" s="223">
        <f>SUM(P4969:P5010)</f>
        <v>0</v>
      </c>
      <c r="Q4968" s="222"/>
      <c r="R4968" s="223">
        <f>SUM(R4969:R5010)</f>
        <v>2.9578751000000003</v>
      </c>
      <c r="S4968" s="222"/>
      <c r="T4968" s="224">
        <f>SUM(T4969:T5010)</f>
        <v>0</v>
      </c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R4968" s="225" t="s">
        <v>93</v>
      </c>
      <c r="AT4968" s="226" t="s">
        <v>83</v>
      </c>
      <c r="AU4968" s="226" t="s">
        <v>91</v>
      </c>
      <c r="AY4968" s="225" t="s">
        <v>251</v>
      </c>
      <c r="BK4968" s="227">
        <f>SUM(BK4969:BK5010)</f>
        <v>0</v>
      </c>
    </row>
    <row r="4969" s="2" customFormat="1" ht="24.15" customHeight="1">
      <c r="A4969" s="41"/>
      <c r="B4969" s="42"/>
      <c r="C4969" s="230" t="s">
        <v>3886</v>
      </c>
      <c r="D4969" s="230" t="s">
        <v>253</v>
      </c>
      <c r="E4969" s="231" t="s">
        <v>3887</v>
      </c>
      <c r="F4969" s="232" t="s">
        <v>3888</v>
      </c>
      <c r="G4969" s="233" t="s">
        <v>571</v>
      </c>
      <c r="H4969" s="234">
        <v>43.799999999999997</v>
      </c>
      <c r="I4969" s="235"/>
      <c r="J4969" s="236">
        <f>ROUND(I4969*H4969,2)</f>
        <v>0</v>
      </c>
      <c r="K4969" s="237"/>
      <c r="L4969" s="47"/>
      <c r="M4969" s="238" t="s">
        <v>1</v>
      </c>
      <c r="N4969" s="239" t="s">
        <v>49</v>
      </c>
      <c r="O4969" s="94"/>
      <c r="P4969" s="240">
        <f>O4969*H4969</f>
        <v>0</v>
      </c>
      <c r="Q4969" s="240">
        <v>0.00156</v>
      </c>
      <c r="R4969" s="240">
        <f>Q4969*H4969</f>
        <v>0.068328</v>
      </c>
      <c r="S4969" s="240">
        <v>0</v>
      </c>
      <c r="T4969" s="241">
        <f>S4969*H4969</f>
        <v>0</v>
      </c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R4969" s="242" t="s">
        <v>304</v>
      </c>
      <c r="AT4969" s="242" t="s">
        <v>253</v>
      </c>
      <c r="AU4969" s="242" t="s">
        <v>93</v>
      </c>
      <c r="AY4969" s="19" t="s">
        <v>251</v>
      </c>
      <c r="BE4969" s="243">
        <f>IF(N4969="základní",J4969,0)</f>
        <v>0</v>
      </c>
      <c r="BF4969" s="243">
        <f>IF(N4969="snížená",J4969,0)</f>
        <v>0</v>
      </c>
      <c r="BG4969" s="243">
        <f>IF(N4969="zákl. přenesená",J4969,0)</f>
        <v>0</v>
      </c>
      <c r="BH4969" s="243">
        <f>IF(N4969="sníž. přenesená",J4969,0)</f>
        <v>0</v>
      </c>
      <c r="BI4969" s="243">
        <f>IF(N4969="nulová",J4969,0)</f>
        <v>0</v>
      </c>
      <c r="BJ4969" s="19" t="s">
        <v>91</v>
      </c>
      <c r="BK4969" s="243">
        <f>ROUND(I4969*H4969,2)</f>
        <v>0</v>
      </c>
      <c r="BL4969" s="19" t="s">
        <v>304</v>
      </c>
      <c r="BM4969" s="242" t="s">
        <v>3889</v>
      </c>
    </row>
    <row r="4970" s="2" customFormat="1">
      <c r="A4970" s="41"/>
      <c r="B4970" s="42"/>
      <c r="C4970" s="43"/>
      <c r="D4970" s="244" t="s">
        <v>258</v>
      </c>
      <c r="E4970" s="43"/>
      <c r="F4970" s="245" t="s">
        <v>3890</v>
      </c>
      <c r="G4970" s="43"/>
      <c r="H4970" s="43"/>
      <c r="I4970" s="246"/>
      <c r="J4970" s="43"/>
      <c r="K4970" s="43"/>
      <c r="L4970" s="47"/>
      <c r="M4970" s="247"/>
      <c r="N4970" s="248"/>
      <c r="O4970" s="94"/>
      <c r="P4970" s="94"/>
      <c r="Q4970" s="94"/>
      <c r="R4970" s="94"/>
      <c r="S4970" s="94"/>
      <c r="T4970" s="95"/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T4970" s="19" t="s">
        <v>258</v>
      </c>
      <c r="AU4970" s="19" t="s">
        <v>93</v>
      </c>
    </row>
    <row r="4971" s="13" customFormat="1">
      <c r="A4971" s="13"/>
      <c r="B4971" s="249"/>
      <c r="C4971" s="250"/>
      <c r="D4971" s="251" t="s">
        <v>260</v>
      </c>
      <c r="E4971" s="252" t="s">
        <v>1</v>
      </c>
      <c r="F4971" s="253" t="s">
        <v>1084</v>
      </c>
      <c r="G4971" s="250"/>
      <c r="H4971" s="254">
        <v>43.799999999999997</v>
      </c>
      <c r="I4971" s="255"/>
      <c r="J4971" s="250"/>
      <c r="K4971" s="250"/>
      <c r="L4971" s="256"/>
      <c r="M4971" s="257"/>
      <c r="N4971" s="258"/>
      <c r="O4971" s="258"/>
      <c r="P4971" s="258"/>
      <c r="Q4971" s="258"/>
      <c r="R4971" s="258"/>
      <c r="S4971" s="258"/>
      <c r="T4971" s="259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60" t="s">
        <v>260</v>
      </c>
      <c r="AU4971" s="260" t="s">
        <v>93</v>
      </c>
      <c r="AV4971" s="13" t="s">
        <v>93</v>
      </c>
      <c r="AW4971" s="13" t="s">
        <v>40</v>
      </c>
      <c r="AX4971" s="13" t="s">
        <v>84</v>
      </c>
      <c r="AY4971" s="260" t="s">
        <v>251</v>
      </c>
    </row>
    <row r="4972" s="14" customFormat="1">
      <c r="A4972" s="14"/>
      <c r="B4972" s="261"/>
      <c r="C4972" s="262"/>
      <c r="D4972" s="251" t="s">
        <v>260</v>
      </c>
      <c r="E4972" s="263" t="s">
        <v>1</v>
      </c>
      <c r="F4972" s="264" t="s">
        <v>262</v>
      </c>
      <c r="G4972" s="262"/>
      <c r="H4972" s="265">
        <v>43.799999999999997</v>
      </c>
      <c r="I4972" s="266"/>
      <c r="J4972" s="262"/>
      <c r="K4972" s="262"/>
      <c r="L4972" s="267"/>
      <c r="M4972" s="268"/>
      <c r="N4972" s="269"/>
      <c r="O4972" s="269"/>
      <c r="P4972" s="269"/>
      <c r="Q4972" s="269"/>
      <c r="R4972" s="269"/>
      <c r="S4972" s="269"/>
      <c r="T4972" s="270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71" t="s">
        <v>260</v>
      </c>
      <c r="AU4972" s="271" t="s">
        <v>93</v>
      </c>
      <c r="AV4972" s="14" t="s">
        <v>257</v>
      </c>
      <c r="AW4972" s="14" t="s">
        <v>40</v>
      </c>
      <c r="AX4972" s="14" t="s">
        <v>91</v>
      </c>
      <c r="AY4972" s="271" t="s">
        <v>251</v>
      </c>
    </row>
    <row r="4973" s="2" customFormat="1" ht="24.15" customHeight="1">
      <c r="A4973" s="41"/>
      <c r="B4973" s="42"/>
      <c r="C4973" s="230" t="s">
        <v>3891</v>
      </c>
      <c r="D4973" s="230" t="s">
        <v>253</v>
      </c>
      <c r="E4973" s="231" t="s">
        <v>3892</v>
      </c>
      <c r="F4973" s="232" t="s">
        <v>3893</v>
      </c>
      <c r="G4973" s="233" t="s">
        <v>389</v>
      </c>
      <c r="H4973" s="234">
        <v>551.17700000000002</v>
      </c>
      <c r="I4973" s="235"/>
      <c r="J4973" s="236">
        <f>ROUND(I4973*H4973,2)</f>
        <v>0</v>
      </c>
      <c r="K4973" s="237"/>
      <c r="L4973" s="47"/>
      <c r="M4973" s="238" t="s">
        <v>1</v>
      </c>
      <c r="N4973" s="239" t="s">
        <v>49</v>
      </c>
      <c r="O4973" s="94"/>
      <c r="P4973" s="240">
        <f>O4973*H4973</f>
        <v>0</v>
      </c>
      <c r="Q4973" s="240">
        <v>0.00029999999999999997</v>
      </c>
      <c r="R4973" s="240">
        <f>Q4973*H4973</f>
        <v>0.1653531</v>
      </c>
      <c r="S4973" s="240">
        <v>0</v>
      </c>
      <c r="T4973" s="241">
        <f>S4973*H4973</f>
        <v>0</v>
      </c>
      <c r="U4973" s="41"/>
      <c r="V4973" s="41"/>
      <c r="W4973" s="41"/>
      <c r="X4973" s="41"/>
      <c r="Y4973" s="41"/>
      <c r="Z4973" s="41"/>
      <c r="AA4973" s="41"/>
      <c r="AB4973" s="41"/>
      <c r="AC4973" s="41"/>
      <c r="AD4973" s="41"/>
      <c r="AE4973" s="41"/>
      <c r="AR4973" s="242" t="s">
        <v>304</v>
      </c>
      <c r="AT4973" s="242" t="s">
        <v>253</v>
      </c>
      <c r="AU4973" s="242" t="s">
        <v>93</v>
      </c>
      <c r="AY4973" s="19" t="s">
        <v>251</v>
      </c>
      <c r="BE4973" s="243">
        <f>IF(N4973="základní",J4973,0)</f>
        <v>0</v>
      </c>
      <c r="BF4973" s="243">
        <f>IF(N4973="snížená",J4973,0)</f>
        <v>0</v>
      </c>
      <c r="BG4973" s="243">
        <f>IF(N4973="zákl. přenesená",J4973,0)</f>
        <v>0</v>
      </c>
      <c r="BH4973" s="243">
        <f>IF(N4973="sníž. přenesená",J4973,0)</f>
        <v>0</v>
      </c>
      <c r="BI4973" s="243">
        <f>IF(N4973="nulová",J4973,0)</f>
        <v>0</v>
      </c>
      <c r="BJ4973" s="19" t="s">
        <v>91</v>
      </c>
      <c r="BK4973" s="243">
        <f>ROUND(I4973*H4973,2)</f>
        <v>0</v>
      </c>
      <c r="BL4973" s="19" t="s">
        <v>304</v>
      </c>
      <c r="BM4973" s="242" t="s">
        <v>3894</v>
      </c>
    </row>
    <row r="4974" s="2" customFormat="1">
      <c r="A4974" s="41"/>
      <c r="B4974" s="42"/>
      <c r="C4974" s="43"/>
      <c r="D4974" s="244" t="s">
        <v>258</v>
      </c>
      <c r="E4974" s="43"/>
      <c r="F4974" s="245" t="s">
        <v>3895</v>
      </c>
      <c r="G4974" s="43"/>
      <c r="H4974" s="43"/>
      <c r="I4974" s="246"/>
      <c r="J4974" s="43"/>
      <c r="K4974" s="43"/>
      <c r="L4974" s="47"/>
      <c r="M4974" s="247"/>
      <c r="N4974" s="248"/>
      <c r="O4974" s="94"/>
      <c r="P4974" s="94"/>
      <c r="Q4974" s="94"/>
      <c r="R4974" s="94"/>
      <c r="S4974" s="94"/>
      <c r="T4974" s="95"/>
      <c r="U4974" s="41"/>
      <c r="V4974" s="41"/>
      <c r="W4974" s="41"/>
      <c r="X4974" s="41"/>
      <c r="Y4974" s="41"/>
      <c r="Z4974" s="41"/>
      <c r="AA4974" s="41"/>
      <c r="AB4974" s="41"/>
      <c r="AC4974" s="41"/>
      <c r="AD4974" s="41"/>
      <c r="AE4974" s="41"/>
      <c r="AT4974" s="19" t="s">
        <v>258</v>
      </c>
      <c r="AU4974" s="19" t="s">
        <v>93</v>
      </c>
    </row>
    <row r="4975" s="2" customFormat="1">
      <c r="A4975" s="41"/>
      <c r="B4975" s="42"/>
      <c r="C4975" s="43"/>
      <c r="D4975" s="251" t="s">
        <v>289</v>
      </c>
      <c r="E4975" s="43"/>
      <c r="F4975" s="282" t="s">
        <v>3896</v>
      </c>
      <c r="G4975" s="43"/>
      <c r="H4975" s="43"/>
      <c r="I4975" s="246"/>
      <c r="J4975" s="43"/>
      <c r="K4975" s="43"/>
      <c r="L4975" s="47"/>
      <c r="M4975" s="247"/>
      <c r="N4975" s="248"/>
      <c r="O4975" s="94"/>
      <c r="P4975" s="94"/>
      <c r="Q4975" s="94"/>
      <c r="R4975" s="94"/>
      <c r="S4975" s="94"/>
      <c r="T4975" s="95"/>
      <c r="U4975" s="41"/>
      <c r="V4975" s="41"/>
      <c r="W4975" s="41"/>
      <c r="X4975" s="41"/>
      <c r="Y4975" s="41"/>
      <c r="Z4975" s="41"/>
      <c r="AA4975" s="41"/>
      <c r="AB4975" s="41"/>
      <c r="AC4975" s="41"/>
      <c r="AD4975" s="41"/>
      <c r="AE4975" s="41"/>
      <c r="AT4975" s="19" t="s">
        <v>289</v>
      </c>
      <c r="AU4975" s="19" t="s">
        <v>93</v>
      </c>
    </row>
    <row r="4976" s="13" customFormat="1">
      <c r="A4976" s="13"/>
      <c r="B4976" s="249"/>
      <c r="C4976" s="250"/>
      <c r="D4976" s="251" t="s">
        <v>260</v>
      </c>
      <c r="E4976" s="252" t="s">
        <v>1</v>
      </c>
      <c r="F4976" s="253" t="s">
        <v>1018</v>
      </c>
      <c r="G4976" s="250"/>
      <c r="H4976" s="254">
        <v>446.06999999999999</v>
      </c>
      <c r="I4976" s="255"/>
      <c r="J4976" s="250"/>
      <c r="K4976" s="250"/>
      <c r="L4976" s="256"/>
      <c r="M4976" s="257"/>
      <c r="N4976" s="258"/>
      <c r="O4976" s="258"/>
      <c r="P4976" s="258"/>
      <c r="Q4976" s="258"/>
      <c r="R4976" s="258"/>
      <c r="S4976" s="258"/>
      <c r="T4976" s="259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60" t="s">
        <v>260</v>
      </c>
      <c r="AU4976" s="260" t="s">
        <v>93</v>
      </c>
      <c r="AV4976" s="13" t="s">
        <v>93</v>
      </c>
      <c r="AW4976" s="13" t="s">
        <v>40</v>
      </c>
      <c r="AX4976" s="13" t="s">
        <v>84</v>
      </c>
      <c r="AY4976" s="260" t="s">
        <v>251</v>
      </c>
    </row>
    <row r="4977" s="13" customFormat="1">
      <c r="A4977" s="13"/>
      <c r="B4977" s="249"/>
      <c r="C4977" s="250"/>
      <c r="D4977" s="251" t="s">
        <v>260</v>
      </c>
      <c r="E4977" s="252" t="s">
        <v>1</v>
      </c>
      <c r="F4977" s="253" t="s">
        <v>1084</v>
      </c>
      <c r="G4977" s="250"/>
      <c r="H4977" s="254">
        <v>43.799999999999997</v>
      </c>
      <c r="I4977" s="255"/>
      <c r="J4977" s="250"/>
      <c r="K4977" s="250"/>
      <c r="L4977" s="256"/>
      <c r="M4977" s="257"/>
      <c r="N4977" s="258"/>
      <c r="O4977" s="258"/>
      <c r="P4977" s="258"/>
      <c r="Q4977" s="258"/>
      <c r="R4977" s="258"/>
      <c r="S4977" s="258"/>
      <c r="T4977" s="259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60" t="s">
        <v>260</v>
      </c>
      <c r="AU4977" s="260" t="s">
        <v>93</v>
      </c>
      <c r="AV4977" s="13" t="s">
        <v>93</v>
      </c>
      <c r="AW4977" s="13" t="s">
        <v>40</v>
      </c>
      <c r="AX4977" s="13" t="s">
        <v>84</v>
      </c>
      <c r="AY4977" s="260" t="s">
        <v>251</v>
      </c>
    </row>
    <row r="4978" s="13" customFormat="1">
      <c r="A4978" s="13"/>
      <c r="B4978" s="249"/>
      <c r="C4978" s="250"/>
      <c r="D4978" s="251" t="s">
        <v>260</v>
      </c>
      <c r="E4978" s="252" t="s">
        <v>1</v>
      </c>
      <c r="F4978" s="253" t="s">
        <v>3897</v>
      </c>
      <c r="G4978" s="250"/>
      <c r="H4978" s="254">
        <v>11.199999999999999</v>
      </c>
      <c r="I4978" s="255"/>
      <c r="J4978" s="250"/>
      <c r="K4978" s="250"/>
      <c r="L4978" s="256"/>
      <c r="M4978" s="257"/>
      <c r="N4978" s="258"/>
      <c r="O4978" s="258"/>
      <c r="P4978" s="258"/>
      <c r="Q4978" s="258"/>
      <c r="R4978" s="258"/>
      <c r="S4978" s="258"/>
      <c r="T4978" s="259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60" t="s">
        <v>260</v>
      </c>
      <c r="AU4978" s="260" t="s">
        <v>93</v>
      </c>
      <c r="AV4978" s="13" t="s">
        <v>93</v>
      </c>
      <c r="AW4978" s="13" t="s">
        <v>40</v>
      </c>
      <c r="AX4978" s="13" t="s">
        <v>84</v>
      </c>
      <c r="AY4978" s="260" t="s">
        <v>251</v>
      </c>
    </row>
    <row r="4979" s="14" customFormat="1">
      <c r="A4979" s="14"/>
      <c r="B4979" s="261"/>
      <c r="C4979" s="262"/>
      <c r="D4979" s="251" t="s">
        <v>260</v>
      </c>
      <c r="E4979" s="263" t="s">
        <v>1</v>
      </c>
      <c r="F4979" s="264" t="s">
        <v>262</v>
      </c>
      <c r="G4979" s="262"/>
      <c r="H4979" s="265">
        <v>501.06999999999999</v>
      </c>
      <c r="I4979" s="266"/>
      <c r="J4979" s="262"/>
      <c r="K4979" s="262"/>
      <c r="L4979" s="267"/>
      <c r="M4979" s="268"/>
      <c r="N4979" s="269"/>
      <c r="O4979" s="269"/>
      <c r="P4979" s="269"/>
      <c r="Q4979" s="269"/>
      <c r="R4979" s="269"/>
      <c r="S4979" s="269"/>
      <c r="T4979" s="270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71" t="s">
        <v>260</v>
      </c>
      <c r="AU4979" s="271" t="s">
        <v>93</v>
      </c>
      <c r="AV4979" s="14" t="s">
        <v>257</v>
      </c>
      <c r="AW4979" s="14" t="s">
        <v>40</v>
      </c>
      <c r="AX4979" s="14" t="s">
        <v>91</v>
      </c>
      <c r="AY4979" s="271" t="s">
        <v>251</v>
      </c>
    </row>
    <row r="4980" s="13" customFormat="1">
      <c r="A4980" s="13"/>
      <c r="B4980" s="249"/>
      <c r="C4980" s="250"/>
      <c r="D4980" s="251" t="s">
        <v>260</v>
      </c>
      <c r="E4980" s="250"/>
      <c r="F4980" s="253" t="s">
        <v>3898</v>
      </c>
      <c r="G4980" s="250"/>
      <c r="H4980" s="254">
        <v>551.17700000000002</v>
      </c>
      <c r="I4980" s="255"/>
      <c r="J4980" s="250"/>
      <c r="K4980" s="250"/>
      <c r="L4980" s="256"/>
      <c r="M4980" s="257"/>
      <c r="N4980" s="258"/>
      <c r="O4980" s="258"/>
      <c r="P4980" s="258"/>
      <c r="Q4980" s="258"/>
      <c r="R4980" s="258"/>
      <c r="S4980" s="258"/>
      <c r="T4980" s="259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60" t="s">
        <v>260</v>
      </c>
      <c r="AU4980" s="260" t="s">
        <v>93</v>
      </c>
      <c r="AV4980" s="13" t="s">
        <v>93</v>
      </c>
      <c r="AW4980" s="13" t="s">
        <v>4</v>
      </c>
      <c r="AX4980" s="13" t="s">
        <v>91</v>
      </c>
      <c r="AY4980" s="260" t="s">
        <v>251</v>
      </c>
    </row>
    <row r="4981" s="2" customFormat="1" ht="24.15" customHeight="1">
      <c r="A4981" s="41"/>
      <c r="B4981" s="42"/>
      <c r="C4981" s="230" t="s">
        <v>3899</v>
      </c>
      <c r="D4981" s="230" t="s">
        <v>253</v>
      </c>
      <c r="E4981" s="231" t="s">
        <v>3900</v>
      </c>
      <c r="F4981" s="232" t="s">
        <v>3901</v>
      </c>
      <c r="G4981" s="233" t="s">
        <v>389</v>
      </c>
      <c r="H4981" s="234">
        <v>4</v>
      </c>
      <c r="I4981" s="235"/>
      <c r="J4981" s="236">
        <f>ROUND(I4981*H4981,2)</f>
        <v>0</v>
      </c>
      <c r="K4981" s="237"/>
      <c r="L4981" s="47"/>
      <c r="M4981" s="238" t="s">
        <v>1</v>
      </c>
      <c r="N4981" s="239" t="s">
        <v>49</v>
      </c>
      <c r="O4981" s="94"/>
      <c r="P4981" s="240">
        <f>O4981*H4981</f>
        <v>0</v>
      </c>
      <c r="Q4981" s="240">
        <v>0.00020000000000000001</v>
      </c>
      <c r="R4981" s="240">
        <f>Q4981*H4981</f>
        <v>0.00080000000000000004</v>
      </c>
      <c r="S4981" s="240">
        <v>0</v>
      </c>
      <c r="T4981" s="241">
        <f>S4981*H4981</f>
        <v>0</v>
      </c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R4981" s="242" t="s">
        <v>304</v>
      </c>
      <c r="AT4981" s="242" t="s">
        <v>253</v>
      </c>
      <c r="AU4981" s="242" t="s">
        <v>93</v>
      </c>
      <c r="AY4981" s="19" t="s">
        <v>251</v>
      </c>
      <c r="BE4981" s="243">
        <f>IF(N4981="základní",J4981,0)</f>
        <v>0</v>
      </c>
      <c r="BF4981" s="243">
        <f>IF(N4981="snížená",J4981,0)</f>
        <v>0</v>
      </c>
      <c r="BG4981" s="243">
        <f>IF(N4981="zákl. přenesená",J4981,0)</f>
        <v>0</v>
      </c>
      <c r="BH4981" s="243">
        <f>IF(N4981="sníž. přenesená",J4981,0)</f>
        <v>0</v>
      </c>
      <c r="BI4981" s="243">
        <f>IF(N4981="nulová",J4981,0)</f>
        <v>0</v>
      </c>
      <c r="BJ4981" s="19" t="s">
        <v>91</v>
      </c>
      <c r="BK4981" s="243">
        <f>ROUND(I4981*H4981,2)</f>
        <v>0</v>
      </c>
      <c r="BL4981" s="19" t="s">
        <v>304</v>
      </c>
      <c r="BM4981" s="242" t="s">
        <v>3902</v>
      </c>
    </row>
    <row r="4982" s="2" customFormat="1">
      <c r="A4982" s="41"/>
      <c r="B4982" s="42"/>
      <c r="C4982" s="43"/>
      <c r="D4982" s="244" t="s">
        <v>258</v>
      </c>
      <c r="E4982" s="43"/>
      <c r="F4982" s="245" t="s">
        <v>3903</v>
      </c>
      <c r="G4982" s="43"/>
      <c r="H4982" s="43"/>
      <c r="I4982" s="246"/>
      <c r="J4982" s="43"/>
      <c r="K4982" s="43"/>
      <c r="L4982" s="47"/>
      <c r="M4982" s="247"/>
      <c r="N4982" s="248"/>
      <c r="O4982" s="94"/>
      <c r="P4982" s="94"/>
      <c r="Q4982" s="94"/>
      <c r="R4982" s="94"/>
      <c r="S4982" s="94"/>
      <c r="T4982" s="95"/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T4982" s="19" t="s">
        <v>258</v>
      </c>
      <c r="AU4982" s="19" t="s">
        <v>93</v>
      </c>
    </row>
    <row r="4983" s="2" customFormat="1">
      <c r="A4983" s="41"/>
      <c r="B4983" s="42"/>
      <c r="C4983" s="43"/>
      <c r="D4983" s="251" t="s">
        <v>289</v>
      </c>
      <c r="E4983" s="43"/>
      <c r="F4983" s="282" t="s">
        <v>3896</v>
      </c>
      <c r="G4983" s="43"/>
      <c r="H4983" s="43"/>
      <c r="I4983" s="246"/>
      <c r="J4983" s="43"/>
      <c r="K4983" s="43"/>
      <c r="L4983" s="47"/>
      <c r="M4983" s="247"/>
      <c r="N4983" s="248"/>
      <c r="O4983" s="94"/>
      <c r="P4983" s="94"/>
      <c r="Q4983" s="94"/>
      <c r="R4983" s="94"/>
      <c r="S4983" s="94"/>
      <c r="T4983" s="95"/>
      <c r="U4983" s="41"/>
      <c r="V4983" s="41"/>
      <c r="W4983" s="41"/>
      <c r="X4983" s="41"/>
      <c r="Y4983" s="41"/>
      <c r="Z4983" s="41"/>
      <c r="AA4983" s="41"/>
      <c r="AB4983" s="41"/>
      <c r="AC4983" s="41"/>
      <c r="AD4983" s="41"/>
      <c r="AE4983" s="41"/>
      <c r="AT4983" s="19" t="s">
        <v>289</v>
      </c>
      <c r="AU4983" s="19" t="s">
        <v>93</v>
      </c>
    </row>
    <row r="4984" s="13" customFormat="1">
      <c r="A4984" s="13"/>
      <c r="B4984" s="249"/>
      <c r="C4984" s="250"/>
      <c r="D4984" s="251" t="s">
        <v>260</v>
      </c>
      <c r="E4984" s="252" t="s">
        <v>1</v>
      </c>
      <c r="F4984" s="253" t="s">
        <v>1627</v>
      </c>
      <c r="G4984" s="250"/>
      <c r="H4984" s="254">
        <v>4</v>
      </c>
      <c r="I4984" s="255"/>
      <c r="J4984" s="250"/>
      <c r="K4984" s="250"/>
      <c r="L4984" s="256"/>
      <c r="M4984" s="257"/>
      <c r="N4984" s="258"/>
      <c r="O4984" s="258"/>
      <c r="P4984" s="258"/>
      <c r="Q4984" s="258"/>
      <c r="R4984" s="258"/>
      <c r="S4984" s="258"/>
      <c r="T4984" s="259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60" t="s">
        <v>260</v>
      </c>
      <c r="AU4984" s="260" t="s">
        <v>93</v>
      </c>
      <c r="AV4984" s="13" t="s">
        <v>93</v>
      </c>
      <c r="AW4984" s="13" t="s">
        <v>40</v>
      </c>
      <c r="AX4984" s="13" t="s">
        <v>84</v>
      </c>
      <c r="AY4984" s="260" t="s">
        <v>251</v>
      </c>
    </row>
    <row r="4985" s="14" customFormat="1">
      <c r="A4985" s="14"/>
      <c r="B4985" s="261"/>
      <c r="C4985" s="262"/>
      <c r="D4985" s="251" t="s">
        <v>260</v>
      </c>
      <c r="E4985" s="263" t="s">
        <v>1</v>
      </c>
      <c r="F4985" s="264" t="s">
        <v>262</v>
      </c>
      <c r="G4985" s="262"/>
      <c r="H4985" s="265">
        <v>4</v>
      </c>
      <c r="I4985" s="266"/>
      <c r="J4985" s="262"/>
      <c r="K4985" s="262"/>
      <c r="L4985" s="267"/>
      <c r="M4985" s="268"/>
      <c r="N4985" s="269"/>
      <c r="O4985" s="269"/>
      <c r="P4985" s="269"/>
      <c r="Q4985" s="269"/>
      <c r="R4985" s="269"/>
      <c r="S4985" s="269"/>
      <c r="T4985" s="270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71" t="s">
        <v>260</v>
      </c>
      <c r="AU4985" s="271" t="s">
        <v>93</v>
      </c>
      <c r="AV4985" s="14" t="s">
        <v>257</v>
      </c>
      <c r="AW4985" s="14" t="s">
        <v>40</v>
      </c>
      <c r="AX4985" s="14" t="s">
        <v>91</v>
      </c>
      <c r="AY4985" s="271" t="s">
        <v>251</v>
      </c>
    </row>
    <row r="4986" s="2" customFormat="1" ht="24.15" customHeight="1">
      <c r="A4986" s="41"/>
      <c r="B4986" s="42"/>
      <c r="C4986" s="230" t="s">
        <v>3904</v>
      </c>
      <c r="D4986" s="230" t="s">
        <v>253</v>
      </c>
      <c r="E4986" s="231" t="s">
        <v>3905</v>
      </c>
      <c r="F4986" s="232" t="s">
        <v>3906</v>
      </c>
      <c r="G4986" s="233" t="s">
        <v>389</v>
      </c>
      <c r="H4986" s="234">
        <v>489.87</v>
      </c>
      <c r="I4986" s="235"/>
      <c r="J4986" s="236">
        <f>ROUND(I4986*H4986,2)</f>
        <v>0</v>
      </c>
      <c r="K4986" s="237"/>
      <c r="L4986" s="47"/>
      <c r="M4986" s="238" t="s">
        <v>1</v>
      </c>
      <c r="N4986" s="239" t="s">
        <v>49</v>
      </c>
      <c r="O4986" s="94"/>
      <c r="P4986" s="240">
        <f>O4986*H4986</f>
        <v>0</v>
      </c>
      <c r="Q4986" s="240">
        <v>0.0054000000000000003</v>
      </c>
      <c r="R4986" s="240">
        <f>Q4986*H4986</f>
        <v>2.6452980000000004</v>
      </c>
      <c r="S4986" s="240">
        <v>0</v>
      </c>
      <c r="T4986" s="241">
        <f>S4986*H4986</f>
        <v>0</v>
      </c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R4986" s="242" t="s">
        <v>304</v>
      </c>
      <c r="AT4986" s="242" t="s">
        <v>253</v>
      </c>
      <c r="AU4986" s="242" t="s">
        <v>93</v>
      </c>
      <c r="AY4986" s="19" t="s">
        <v>251</v>
      </c>
      <c r="BE4986" s="243">
        <f>IF(N4986="základní",J4986,0)</f>
        <v>0</v>
      </c>
      <c r="BF4986" s="243">
        <f>IF(N4986="snížená",J4986,0)</f>
        <v>0</v>
      </c>
      <c r="BG4986" s="243">
        <f>IF(N4986="zákl. přenesená",J4986,0)</f>
        <v>0</v>
      </c>
      <c r="BH4986" s="243">
        <f>IF(N4986="sníž. přenesená",J4986,0)</f>
        <v>0</v>
      </c>
      <c r="BI4986" s="243">
        <f>IF(N4986="nulová",J4986,0)</f>
        <v>0</v>
      </c>
      <c r="BJ4986" s="19" t="s">
        <v>91</v>
      </c>
      <c r="BK4986" s="243">
        <f>ROUND(I4986*H4986,2)</f>
        <v>0</v>
      </c>
      <c r="BL4986" s="19" t="s">
        <v>304</v>
      </c>
      <c r="BM4986" s="242" t="s">
        <v>3907</v>
      </c>
    </row>
    <row r="4987" s="2" customFormat="1">
      <c r="A4987" s="41"/>
      <c r="B4987" s="42"/>
      <c r="C4987" s="43"/>
      <c r="D4987" s="244" t="s">
        <v>258</v>
      </c>
      <c r="E4987" s="43"/>
      <c r="F4987" s="245" t="s">
        <v>3908</v>
      </c>
      <c r="G4987" s="43"/>
      <c r="H4987" s="43"/>
      <c r="I4987" s="246"/>
      <c r="J4987" s="43"/>
      <c r="K4987" s="43"/>
      <c r="L4987" s="47"/>
      <c r="M4987" s="247"/>
      <c r="N4987" s="248"/>
      <c r="O4987" s="94"/>
      <c r="P4987" s="94"/>
      <c r="Q4987" s="94"/>
      <c r="R4987" s="94"/>
      <c r="S4987" s="94"/>
      <c r="T4987" s="95"/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T4987" s="19" t="s">
        <v>258</v>
      </c>
      <c r="AU4987" s="19" t="s">
        <v>93</v>
      </c>
    </row>
    <row r="4988" s="13" customFormat="1">
      <c r="A4988" s="13"/>
      <c r="B4988" s="249"/>
      <c r="C4988" s="250"/>
      <c r="D4988" s="251" t="s">
        <v>260</v>
      </c>
      <c r="E4988" s="252" t="s">
        <v>1</v>
      </c>
      <c r="F4988" s="253" t="s">
        <v>1018</v>
      </c>
      <c r="G4988" s="250"/>
      <c r="H4988" s="254">
        <v>446.06999999999999</v>
      </c>
      <c r="I4988" s="255"/>
      <c r="J4988" s="250"/>
      <c r="K4988" s="250"/>
      <c r="L4988" s="256"/>
      <c r="M4988" s="257"/>
      <c r="N4988" s="258"/>
      <c r="O4988" s="258"/>
      <c r="P4988" s="258"/>
      <c r="Q4988" s="258"/>
      <c r="R4988" s="258"/>
      <c r="S4988" s="258"/>
      <c r="T4988" s="259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60" t="s">
        <v>260</v>
      </c>
      <c r="AU4988" s="260" t="s">
        <v>93</v>
      </c>
      <c r="AV4988" s="13" t="s">
        <v>93</v>
      </c>
      <c r="AW4988" s="13" t="s">
        <v>40</v>
      </c>
      <c r="AX4988" s="13" t="s">
        <v>84</v>
      </c>
      <c r="AY4988" s="260" t="s">
        <v>251</v>
      </c>
    </row>
    <row r="4989" s="13" customFormat="1">
      <c r="A4989" s="13"/>
      <c r="B4989" s="249"/>
      <c r="C4989" s="250"/>
      <c r="D4989" s="251" t="s">
        <v>260</v>
      </c>
      <c r="E4989" s="252" t="s">
        <v>1</v>
      </c>
      <c r="F4989" s="253" t="s">
        <v>1084</v>
      </c>
      <c r="G4989" s="250"/>
      <c r="H4989" s="254">
        <v>43.799999999999997</v>
      </c>
      <c r="I4989" s="255"/>
      <c r="J4989" s="250"/>
      <c r="K4989" s="250"/>
      <c r="L4989" s="256"/>
      <c r="M4989" s="257"/>
      <c r="N4989" s="258"/>
      <c r="O4989" s="258"/>
      <c r="P4989" s="258"/>
      <c r="Q4989" s="258"/>
      <c r="R4989" s="258"/>
      <c r="S4989" s="258"/>
      <c r="T4989" s="259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60" t="s">
        <v>260</v>
      </c>
      <c r="AU4989" s="260" t="s">
        <v>93</v>
      </c>
      <c r="AV4989" s="13" t="s">
        <v>93</v>
      </c>
      <c r="AW4989" s="13" t="s">
        <v>40</v>
      </c>
      <c r="AX4989" s="13" t="s">
        <v>84</v>
      </c>
      <c r="AY4989" s="260" t="s">
        <v>251</v>
      </c>
    </row>
    <row r="4990" s="14" customFormat="1">
      <c r="A4990" s="14"/>
      <c r="B4990" s="261"/>
      <c r="C4990" s="262"/>
      <c r="D4990" s="251" t="s">
        <v>260</v>
      </c>
      <c r="E4990" s="263" t="s">
        <v>1</v>
      </c>
      <c r="F4990" s="264" t="s">
        <v>262</v>
      </c>
      <c r="G4990" s="262"/>
      <c r="H4990" s="265">
        <v>489.87</v>
      </c>
      <c r="I4990" s="266"/>
      <c r="J4990" s="262"/>
      <c r="K4990" s="262"/>
      <c r="L4990" s="267"/>
      <c r="M4990" s="268"/>
      <c r="N4990" s="269"/>
      <c r="O4990" s="269"/>
      <c r="P4990" s="269"/>
      <c r="Q4990" s="269"/>
      <c r="R4990" s="269"/>
      <c r="S4990" s="269"/>
      <c r="T4990" s="270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71" t="s">
        <v>260</v>
      </c>
      <c r="AU4990" s="271" t="s">
        <v>93</v>
      </c>
      <c r="AV4990" s="14" t="s">
        <v>257</v>
      </c>
      <c r="AW4990" s="14" t="s">
        <v>40</v>
      </c>
      <c r="AX4990" s="14" t="s">
        <v>91</v>
      </c>
      <c r="AY4990" s="271" t="s">
        <v>251</v>
      </c>
    </row>
    <row r="4991" s="2" customFormat="1" ht="33" customHeight="1">
      <c r="A4991" s="41"/>
      <c r="B4991" s="42"/>
      <c r="C4991" s="230" t="s">
        <v>3909</v>
      </c>
      <c r="D4991" s="230" t="s">
        <v>253</v>
      </c>
      <c r="E4991" s="231" t="s">
        <v>3910</v>
      </c>
      <c r="F4991" s="232" t="s">
        <v>3911</v>
      </c>
      <c r="G4991" s="233" t="s">
        <v>389</v>
      </c>
      <c r="H4991" s="234">
        <v>11.199999999999999</v>
      </c>
      <c r="I4991" s="235"/>
      <c r="J4991" s="236">
        <f>ROUND(I4991*H4991,2)</f>
        <v>0</v>
      </c>
      <c r="K4991" s="237"/>
      <c r="L4991" s="47"/>
      <c r="M4991" s="238" t="s">
        <v>1</v>
      </c>
      <c r="N4991" s="239" t="s">
        <v>49</v>
      </c>
      <c r="O4991" s="94"/>
      <c r="P4991" s="240">
        <f>O4991*H4991</f>
        <v>0</v>
      </c>
      <c r="Q4991" s="240">
        <v>0.0054000000000000003</v>
      </c>
      <c r="R4991" s="240">
        <f>Q4991*H4991</f>
        <v>0.060479999999999999</v>
      </c>
      <c r="S4991" s="240">
        <v>0</v>
      </c>
      <c r="T4991" s="241">
        <f>S4991*H4991</f>
        <v>0</v>
      </c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R4991" s="242" t="s">
        <v>304</v>
      </c>
      <c r="AT4991" s="242" t="s">
        <v>253</v>
      </c>
      <c r="AU4991" s="242" t="s">
        <v>93</v>
      </c>
      <c r="AY4991" s="19" t="s">
        <v>251</v>
      </c>
      <c r="BE4991" s="243">
        <f>IF(N4991="základní",J4991,0)</f>
        <v>0</v>
      </c>
      <c r="BF4991" s="243">
        <f>IF(N4991="snížená",J4991,0)</f>
        <v>0</v>
      </c>
      <c r="BG4991" s="243">
        <f>IF(N4991="zákl. přenesená",J4991,0)</f>
        <v>0</v>
      </c>
      <c r="BH4991" s="243">
        <f>IF(N4991="sníž. přenesená",J4991,0)</f>
        <v>0</v>
      </c>
      <c r="BI4991" s="243">
        <f>IF(N4991="nulová",J4991,0)</f>
        <v>0</v>
      </c>
      <c r="BJ4991" s="19" t="s">
        <v>91</v>
      </c>
      <c r="BK4991" s="243">
        <f>ROUND(I4991*H4991,2)</f>
        <v>0</v>
      </c>
      <c r="BL4991" s="19" t="s">
        <v>304</v>
      </c>
      <c r="BM4991" s="242" t="s">
        <v>3912</v>
      </c>
    </row>
    <row r="4992" s="2" customFormat="1">
      <c r="A4992" s="41"/>
      <c r="B4992" s="42"/>
      <c r="C4992" s="43"/>
      <c r="D4992" s="251" t="s">
        <v>289</v>
      </c>
      <c r="E4992" s="43"/>
      <c r="F4992" s="282" t="s">
        <v>3913</v>
      </c>
      <c r="G4992" s="43"/>
      <c r="H4992" s="43"/>
      <c r="I4992" s="246"/>
      <c r="J4992" s="43"/>
      <c r="K4992" s="43"/>
      <c r="L4992" s="47"/>
      <c r="M4992" s="247"/>
      <c r="N4992" s="248"/>
      <c r="O4992" s="94"/>
      <c r="P4992" s="94"/>
      <c r="Q4992" s="94"/>
      <c r="R4992" s="94"/>
      <c r="S4992" s="94"/>
      <c r="T4992" s="95"/>
      <c r="U4992" s="41"/>
      <c r="V4992" s="41"/>
      <c r="W4992" s="41"/>
      <c r="X4992" s="41"/>
      <c r="Y4992" s="41"/>
      <c r="Z4992" s="41"/>
      <c r="AA4992" s="41"/>
      <c r="AB4992" s="41"/>
      <c r="AC4992" s="41"/>
      <c r="AD4992" s="41"/>
      <c r="AE4992" s="41"/>
      <c r="AT4992" s="19" t="s">
        <v>289</v>
      </c>
      <c r="AU4992" s="19" t="s">
        <v>93</v>
      </c>
    </row>
    <row r="4993" s="13" customFormat="1">
      <c r="A4993" s="13"/>
      <c r="B4993" s="249"/>
      <c r="C4993" s="250"/>
      <c r="D4993" s="251" t="s">
        <v>260</v>
      </c>
      <c r="E4993" s="252" t="s">
        <v>1</v>
      </c>
      <c r="F4993" s="253" t="s">
        <v>3897</v>
      </c>
      <c r="G4993" s="250"/>
      <c r="H4993" s="254">
        <v>11.199999999999999</v>
      </c>
      <c r="I4993" s="255"/>
      <c r="J4993" s="250"/>
      <c r="K4993" s="250"/>
      <c r="L4993" s="256"/>
      <c r="M4993" s="257"/>
      <c r="N4993" s="258"/>
      <c r="O4993" s="258"/>
      <c r="P4993" s="258"/>
      <c r="Q4993" s="258"/>
      <c r="R4993" s="258"/>
      <c r="S4993" s="258"/>
      <c r="T4993" s="259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60" t="s">
        <v>260</v>
      </c>
      <c r="AU4993" s="260" t="s">
        <v>93</v>
      </c>
      <c r="AV4993" s="13" t="s">
        <v>93</v>
      </c>
      <c r="AW4993" s="13" t="s">
        <v>40</v>
      </c>
      <c r="AX4993" s="13" t="s">
        <v>91</v>
      </c>
      <c r="AY4993" s="260" t="s">
        <v>251</v>
      </c>
    </row>
    <row r="4994" s="2" customFormat="1" ht="24.15" customHeight="1">
      <c r="A4994" s="41"/>
      <c r="B4994" s="42"/>
      <c r="C4994" s="230" t="s">
        <v>3914</v>
      </c>
      <c r="D4994" s="230" t="s">
        <v>253</v>
      </c>
      <c r="E4994" s="231" t="s">
        <v>3915</v>
      </c>
      <c r="F4994" s="232" t="s">
        <v>3916</v>
      </c>
      <c r="G4994" s="233" t="s">
        <v>389</v>
      </c>
      <c r="H4994" s="234">
        <v>4.4000000000000004</v>
      </c>
      <c r="I4994" s="235"/>
      <c r="J4994" s="236">
        <f>ROUND(I4994*H4994,2)</f>
        <v>0</v>
      </c>
      <c r="K4994" s="237"/>
      <c r="L4994" s="47"/>
      <c r="M4994" s="238" t="s">
        <v>1</v>
      </c>
      <c r="N4994" s="239" t="s">
        <v>49</v>
      </c>
      <c r="O4994" s="94"/>
      <c r="P4994" s="240">
        <f>O4994*H4994</f>
        <v>0</v>
      </c>
      <c r="Q4994" s="240">
        <v>0.0032000000000000002</v>
      </c>
      <c r="R4994" s="240">
        <f>Q4994*H4994</f>
        <v>0.014080000000000002</v>
      </c>
      <c r="S4994" s="240">
        <v>0</v>
      </c>
      <c r="T4994" s="241">
        <f>S4994*H4994</f>
        <v>0</v>
      </c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R4994" s="242" t="s">
        <v>304</v>
      </c>
      <c r="AT4994" s="242" t="s">
        <v>253</v>
      </c>
      <c r="AU4994" s="242" t="s">
        <v>93</v>
      </c>
      <c r="AY4994" s="19" t="s">
        <v>251</v>
      </c>
      <c r="BE4994" s="243">
        <f>IF(N4994="základní",J4994,0)</f>
        <v>0</v>
      </c>
      <c r="BF4994" s="243">
        <f>IF(N4994="snížená",J4994,0)</f>
        <v>0</v>
      </c>
      <c r="BG4994" s="243">
        <f>IF(N4994="zákl. přenesená",J4994,0)</f>
        <v>0</v>
      </c>
      <c r="BH4994" s="243">
        <f>IF(N4994="sníž. přenesená",J4994,0)</f>
        <v>0</v>
      </c>
      <c r="BI4994" s="243">
        <f>IF(N4994="nulová",J4994,0)</f>
        <v>0</v>
      </c>
      <c r="BJ4994" s="19" t="s">
        <v>91</v>
      </c>
      <c r="BK4994" s="243">
        <f>ROUND(I4994*H4994,2)</f>
        <v>0</v>
      </c>
      <c r="BL4994" s="19" t="s">
        <v>304</v>
      </c>
      <c r="BM4994" s="242" t="s">
        <v>3917</v>
      </c>
    </row>
    <row r="4995" s="2" customFormat="1">
      <c r="A4995" s="41"/>
      <c r="B4995" s="42"/>
      <c r="C4995" s="43"/>
      <c r="D4995" s="244" t="s">
        <v>258</v>
      </c>
      <c r="E4995" s="43"/>
      <c r="F4995" s="245" t="s">
        <v>3918</v>
      </c>
      <c r="G4995" s="43"/>
      <c r="H4995" s="43"/>
      <c r="I4995" s="246"/>
      <c r="J4995" s="43"/>
      <c r="K4995" s="43"/>
      <c r="L4995" s="47"/>
      <c r="M4995" s="247"/>
      <c r="N4995" s="248"/>
      <c r="O4995" s="94"/>
      <c r="P4995" s="94"/>
      <c r="Q4995" s="94"/>
      <c r="R4995" s="94"/>
      <c r="S4995" s="94"/>
      <c r="T4995" s="95"/>
      <c r="U4995" s="41"/>
      <c r="V4995" s="41"/>
      <c r="W4995" s="41"/>
      <c r="X4995" s="41"/>
      <c r="Y4995" s="41"/>
      <c r="Z4995" s="41"/>
      <c r="AA4995" s="41"/>
      <c r="AB4995" s="41"/>
      <c r="AC4995" s="41"/>
      <c r="AD4995" s="41"/>
      <c r="AE4995" s="41"/>
      <c r="AT4995" s="19" t="s">
        <v>258</v>
      </c>
      <c r="AU4995" s="19" t="s">
        <v>93</v>
      </c>
    </row>
    <row r="4996" s="2" customFormat="1">
      <c r="A4996" s="41"/>
      <c r="B4996" s="42"/>
      <c r="C4996" s="43"/>
      <c r="D4996" s="251" t="s">
        <v>289</v>
      </c>
      <c r="E4996" s="43"/>
      <c r="F4996" s="282" t="s">
        <v>3896</v>
      </c>
      <c r="G4996" s="43"/>
      <c r="H4996" s="43"/>
      <c r="I4996" s="246"/>
      <c r="J4996" s="43"/>
      <c r="K4996" s="43"/>
      <c r="L4996" s="47"/>
      <c r="M4996" s="247"/>
      <c r="N4996" s="248"/>
      <c r="O4996" s="94"/>
      <c r="P4996" s="94"/>
      <c r="Q4996" s="94"/>
      <c r="R4996" s="94"/>
      <c r="S4996" s="94"/>
      <c r="T4996" s="95"/>
      <c r="U4996" s="41"/>
      <c r="V4996" s="41"/>
      <c r="W4996" s="41"/>
      <c r="X4996" s="41"/>
      <c r="Y4996" s="41"/>
      <c r="Z4996" s="41"/>
      <c r="AA4996" s="41"/>
      <c r="AB4996" s="41"/>
      <c r="AC4996" s="41"/>
      <c r="AD4996" s="41"/>
      <c r="AE4996" s="41"/>
      <c r="AT4996" s="19" t="s">
        <v>289</v>
      </c>
      <c r="AU4996" s="19" t="s">
        <v>93</v>
      </c>
    </row>
    <row r="4997" s="13" customFormat="1">
      <c r="A4997" s="13"/>
      <c r="B4997" s="249"/>
      <c r="C4997" s="250"/>
      <c r="D4997" s="251" t="s">
        <v>260</v>
      </c>
      <c r="E4997" s="252" t="s">
        <v>1</v>
      </c>
      <c r="F4997" s="253" t="s">
        <v>1627</v>
      </c>
      <c r="G4997" s="250"/>
      <c r="H4997" s="254">
        <v>4</v>
      </c>
      <c r="I4997" s="255"/>
      <c r="J4997" s="250"/>
      <c r="K4997" s="250"/>
      <c r="L4997" s="256"/>
      <c r="M4997" s="257"/>
      <c r="N4997" s="258"/>
      <c r="O4997" s="258"/>
      <c r="P4997" s="258"/>
      <c r="Q4997" s="258"/>
      <c r="R4997" s="258"/>
      <c r="S4997" s="258"/>
      <c r="T4997" s="259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60" t="s">
        <v>260</v>
      </c>
      <c r="AU4997" s="260" t="s">
        <v>93</v>
      </c>
      <c r="AV4997" s="13" t="s">
        <v>93</v>
      </c>
      <c r="AW4997" s="13" t="s">
        <v>40</v>
      </c>
      <c r="AX4997" s="13" t="s">
        <v>84</v>
      </c>
      <c r="AY4997" s="260" t="s">
        <v>251</v>
      </c>
    </row>
    <row r="4998" s="14" customFormat="1">
      <c r="A4998" s="14"/>
      <c r="B4998" s="261"/>
      <c r="C4998" s="262"/>
      <c r="D4998" s="251" t="s">
        <v>260</v>
      </c>
      <c r="E4998" s="263" t="s">
        <v>1</v>
      </c>
      <c r="F4998" s="264" t="s">
        <v>262</v>
      </c>
      <c r="G4998" s="262"/>
      <c r="H4998" s="265">
        <v>4</v>
      </c>
      <c r="I4998" s="266"/>
      <c r="J4998" s="262"/>
      <c r="K4998" s="262"/>
      <c r="L4998" s="267"/>
      <c r="M4998" s="268"/>
      <c r="N4998" s="269"/>
      <c r="O4998" s="269"/>
      <c r="P4998" s="269"/>
      <c r="Q4998" s="269"/>
      <c r="R4998" s="269"/>
      <c r="S4998" s="269"/>
      <c r="T4998" s="270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71" t="s">
        <v>260</v>
      </c>
      <c r="AU4998" s="271" t="s">
        <v>93</v>
      </c>
      <c r="AV4998" s="14" t="s">
        <v>257</v>
      </c>
      <c r="AW4998" s="14" t="s">
        <v>40</v>
      </c>
      <c r="AX4998" s="14" t="s">
        <v>91</v>
      </c>
      <c r="AY4998" s="271" t="s">
        <v>251</v>
      </c>
    </row>
    <row r="4999" s="13" customFormat="1">
      <c r="A4999" s="13"/>
      <c r="B4999" s="249"/>
      <c r="C4999" s="250"/>
      <c r="D4999" s="251" t="s">
        <v>260</v>
      </c>
      <c r="E4999" s="250"/>
      <c r="F4999" s="253" t="s">
        <v>3919</v>
      </c>
      <c r="G4999" s="250"/>
      <c r="H4999" s="254">
        <v>4.4000000000000004</v>
      </c>
      <c r="I4999" s="255"/>
      <c r="J4999" s="250"/>
      <c r="K4999" s="250"/>
      <c r="L4999" s="256"/>
      <c r="M4999" s="257"/>
      <c r="N4999" s="258"/>
      <c r="O4999" s="258"/>
      <c r="P4999" s="258"/>
      <c r="Q4999" s="258"/>
      <c r="R4999" s="258"/>
      <c r="S4999" s="258"/>
      <c r="T4999" s="259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60" t="s">
        <v>260</v>
      </c>
      <c r="AU4999" s="260" t="s">
        <v>93</v>
      </c>
      <c r="AV4999" s="13" t="s">
        <v>93</v>
      </c>
      <c r="AW4999" s="13" t="s">
        <v>4</v>
      </c>
      <c r="AX4999" s="13" t="s">
        <v>91</v>
      </c>
      <c r="AY4999" s="260" t="s">
        <v>251</v>
      </c>
    </row>
    <row r="5000" s="2" customFormat="1" ht="16.5" customHeight="1">
      <c r="A5000" s="41"/>
      <c r="B5000" s="42"/>
      <c r="C5000" s="230" t="s">
        <v>3920</v>
      </c>
      <c r="D5000" s="230" t="s">
        <v>253</v>
      </c>
      <c r="E5000" s="231" t="s">
        <v>3921</v>
      </c>
      <c r="F5000" s="232" t="s">
        <v>3922</v>
      </c>
      <c r="G5000" s="233" t="s">
        <v>389</v>
      </c>
      <c r="H5000" s="234">
        <v>11.199999999999999</v>
      </c>
      <c r="I5000" s="235"/>
      <c r="J5000" s="236">
        <f>ROUND(I5000*H5000,2)</f>
        <v>0</v>
      </c>
      <c r="K5000" s="237"/>
      <c r="L5000" s="47"/>
      <c r="M5000" s="238" t="s">
        <v>1</v>
      </c>
      <c r="N5000" s="239" t="s">
        <v>49</v>
      </c>
      <c r="O5000" s="94"/>
      <c r="P5000" s="240">
        <f>O5000*H5000</f>
        <v>0</v>
      </c>
      <c r="Q5000" s="240">
        <v>0.00024000000000000001</v>
      </c>
      <c r="R5000" s="240">
        <f>Q5000*H5000</f>
        <v>0.0026879999999999999</v>
      </c>
      <c r="S5000" s="240">
        <v>0</v>
      </c>
      <c r="T5000" s="241">
        <f>S5000*H5000</f>
        <v>0</v>
      </c>
      <c r="U5000" s="41"/>
      <c r="V5000" s="41"/>
      <c r="W5000" s="41"/>
      <c r="X5000" s="41"/>
      <c r="Y5000" s="41"/>
      <c r="Z5000" s="41"/>
      <c r="AA5000" s="41"/>
      <c r="AB5000" s="41"/>
      <c r="AC5000" s="41"/>
      <c r="AD5000" s="41"/>
      <c r="AE5000" s="41"/>
      <c r="AR5000" s="242" t="s">
        <v>304</v>
      </c>
      <c r="AT5000" s="242" t="s">
        <v>253</v>
      </c>
      <c r="AU5000" s="242" t="s">
        <v>93</v>
      </c>
      <c r="AY5000" s="19" t="s">
        <v>251</v>
      </c>
      <c r="BE5000" s="243">
        <f>IF(N5000="základní",J5000,0)</f>
        <v>0</v>
      </c>
      <c r="BF5000" s="243">
        <f>IF(N5000="snížená",J5000,0)</f>
        <v>0</v>
      </c>
      <c r="BG5000" s="243">
        <f>IF(N5000="zákl. přenesená",J5000,0)</f>
        <v>0</v>
      </c>
      <c r="BH5000" s="243">
        <f>IF(N5000="sníž. přenesená",J5000,0)</f>
        <v>0</v>
      </c>
      <c r="BI5000" s="243">
        <f>IF(N5000="nulová",J5000,0)</f>
        <v>0</v>
      </c>
      <c r="BJ5000" s="19" t="s">
        <v>91</v>
      </c>
      <c r="BK5000" s="243">
        <f>ROUND(I5000*H5000,2)</f>
        <v>0</v>
      </c>
      <c r="BL5000" s="19" t="s">
        <v>304</v>
      </c>
      <c r="BM5000" s="242" t="s">
        <v>3923</v>
      </c>
    </row>
    <row r="5001" s="2" customFormat="1">
      <c r="A5001" s="41"/>
      <c r="B5001" s="42"/>
      <c r="C5001" s="43"/>
      <c r="D5001" s="244" t="s">
        <v>258</v>
      </c>
      <c r="E5001" s="43"/>
      <c r="F5001" s="245" t="s">
        <v>3924</v>
      </c>
      <c r="G5001" s="43"/>
      <c r="H5001" s="43"/>
      <c r="I5001" s="246"/>
      <c r="J5001" s="43"/>
      <c r="K5001" s="43"/>
      <c r="L5001" s="47"/>
      <c r="M5001" s="247"/>
      <c r="N5001" s="248"/>
      <c r="O5001" s="94"/>
      <c r="P5001" s="94"/>
      <c r="Q5001" s="94"/>
      <c r="R5001" s="94"/>
      <c r="S5001" s="94"/>
      <c r="T5001" s="95"/>
      <c r="U5001" s="41"/>
      <c r="V5001" s="41"/>
      <c r="W5001" s="41"/>
      <c r="X5001" s="41"/>
      <c r="Y5001" s="41"/>
      <c r="Z5001" s="41"/>
      <c r="AA5001" s="41"/>
      <c r="AB5001" s="41"/>
      <c r="AC5001" s="41"/>
      <c r="AD5001" s="41"/>
      <c r="AE5001" s="41"/>
      <c r="AT5001" s="19" t="s">
        <v>258</v>
      </c>
      <c r="AU5001" s="19" t="s">
        <v>93</v>
      </c>
    </row>
    <row r="5002" s="2" customFormat="1">
      <c r="A5002" s="41"/>
      <c r="B5002" s="42"/>
      <c r="C5002" s="43"/>
      <c r="D5002" s="251" t="s">
        <v>289</v>
      </c>
      <c r="E5002" s="43"/>
      <c r="F5002" s="282" t="s">
        <v>3925</v>
      </c>
      <c r="G5002" s="43"/>
      <c r="H5002" s="43"/>
      <c r="I5002" s="246"/>
      <c r="J5002" s="43"/>
      <c r="K5002" s="43"/>
      <c r="L5002" s="47"/>
      <c r="M5002" s="247"/>
      <c r="N5002" s="248"/>
      <c r="O5002" s="94"/>
      <c r="P5002" s="94"/>
      <c r="Q5002" s="94"/>
      <c r="R5002" s="94"/>
      <c r="S5002" s="94"/>
      <c r="T5002" s="95"/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T5002" s="19" t="s">
        <v>289</v>
      </c>
      <c r="AU5002" s="19" t="s">
        <v>93</v>
      </c>
    </row>
    <row r="5003" s="13" customFormat="1">
      <c r="A5003" s="13"/>
      <c r="B5003" s="249"/>
      <c r="C5003" s="250"/>
      <c r="D5003" s="251" t="s">
        <v>260</v>
      </c>
      <c r="E5003" s="252" t="s">
        <v>1</v>
      </c>
      <c r="F5003" s="253" t="s">
        <v>3897</v>
      </c>
      <c r="G5003" s="250"/>
      <c r="H5003" s="254">
        <v>11.199999999999999</v>
      </c>
      <c r="I5003" s="255"/>
      <c r="J5003" s="250"/>
      <c r="K5003" s="250"/>
      <c r="L5003" s="256"/>
      <c r="M5003" s="257"/>
      <c r="N5003" s="258"/>
      <c r="O5003" s="258"/>
      <c r="P5003" s="258"/>
      <c r="Q5003" s="258"/>
      <c r="R5003" s="258"/>
      <c r="S5003" s="258"/>
      <c r="T5003" s="259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60" t="s">
        <v>260</v>
      </c>
      <c r="AU5003" s="260" t="s">
        <v>93</v>
      </c>
      <c r="AV5003" s="13" t="s">
        <v>93</v>
      </c>
      <c r="AW5003" s="13" t="s">
        <v>40</v>
      </c>
      <c r="AX5003" s="13" t="s">
        <v>84</v>
      </c>
      <c r="AY5003" s="260" t="s">
        <v>251</v>
      </c>
    </row>
    <row r="5004" s="14" customFormat="1">
      <c r="A5004" s="14"/>
      <c r="B5004" s="261"/>
      <c r="C5004" s="262"/>
      <c r="D5004" s="251" t="s">
        <v>260</v>
      </c>
      <c r="E5004" s="263" t="s">
        <v>1</v>
      </c>
      <c r="F5004" s="264" t="s">
        <v>262</v>
      </c>
      <c r="G5004" s="262"/>
      <c r="H5004" s="265">
        <v>11.199999999999999</v>
      </c>
      <c r="I5004" s="266"/>
      <c r="J5004" s="262"/>
      <c r="K5004" s="262"/>
      <c r="L5004" s="267"/>
      <c r="M5004" s="268"/>
      <c r="N5004" s="269"/>
      <c r="O5004" s="269"/>
      <c r="P5004" s="269"/>
      <c r="Q5004" s="269"/>
      <c r="R5004" s="269"/>
      <c r="S5004" s="269"/>
      <c r="T5004" s="270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71" t="s">
        <v>260</v>
      </c>
      <c r="AU5004" s="271" t="s">
        <v>93</v>
      </c>
      <c r="AV5004" s="14" t="s">
        <v>257</v>
      </c>
      <c r="AW5004" s="14" t="s">
        <v>40</v>
      </c>
      <c r="AX5004" s="14" t="s">
        <v>91</v>
      </c>
      <c r="AY5004" s="271" t="s">
        <v>251</v>
      </c>
    </row>
    <row r="5005" s="2" customFormat="1" ht="16.5" customHeight="1">
      <c r="A5005" s="41"/>
      <c r="B5005" s="42"/>
      <c r="C5005" s="230" t="s">
        <v>3926</v>
      </c>
      <c r="D5005" s="230" t="s">
        <v>253</v>
      </c>
      <c r="E5005" s="231" t="s">
        <v>3927</v>
      </c>
      <c r="F5005" s="232" t="s">
        <v>3928</v>
      </c>
      <c r="G5005" s="233" t="s">
        <v>389</v>
      </c>
      <c r="H5005" s="234">
        <v>4.2400000000000002</v>
      </c>
      <c r="I5005" s="235"/>
      <c r="J5005" s="236">
        <f>ROUND(I5005*H5005,2)</f>
        <v>0</v>
      </c>
      <c r="K5005" s="237"/>
      <c r="L5005" s="47"/>
      <c r="M5005" s="238" t="s">
        <v>1</v>
      </c>
      <c r="N5005" s="239" t="s">
        <v>49</v>
      </c>
      <c r="O5005" s="94"/>
      <c r="P5005" s="240">
        <f>O5005*H5005</f>
        <v>0</v>
      </c>
      <c r="Q5005" s="240">
        <v>0.00020000000000000001</v>
      </c>
      <c r="R5005" s="240">
        <f>Q5005*H5005</f>
        <v>0.00084800000000000012</v>
      </c>
      <c r="S5005" s="240">
        <v>0</v>
      </c>
      <c r="T5005" s="241">
        <f>S5005*H5005</f>
        <v>0</v>
      </c>
      <c r="U5005" s="41"/>
      <c r="V5005" s="41"/>
      <c r="W5005" s="41"/>
      <c r="X5005" s="41"/>
      <c r="Y5005" s="41"/>
      <c r="Z5005" s="41"/>
      <c r="AA5005" s="41"/>
      <c r="AB5005" s="41"/>
      <c r="AC5005" s="41"/>
      <c r="AD5005" s="41"/>
      <c r="AE5005" s="41"/>
      <c r="AR5005" s="242" t="s">
        <v>304</v>
      </c>
      <c r="AT5005" s="242" t="s">
        <v>253</v>
      </c>
      <c r="AU5005" s="242" t="s">
        <v>93</v>
      </c>
      <c r="AY5005" s="19" t="s">
        <v>251</v>
      </c>
      <c r="BE5005" s="243">
        <f>IF(N5005="základní",J5005,0)</f>
        <v>0</v>
      </c>
      <c r="BF5005" s="243">
        <f>IF(N5005="snížená",J5005,0)</f>
        <v>0</v>
      </c>
      <c r="BG5005" s="243">
        <f>IF(N5005="zákl. přenesená",J5005,0)</f>
        <v>0</v>
      </c>
      <c r="BH5005" s="243">
        <f>IF(N5005="sníž. přenesená",J5005,0)</f>
        <v>0</v>
      </c>
      <c r="BI5005" s="243">
        <f>IF(N5005="nulová",J5005,0)</f>
        <v>0</v>
      </c>
      <c r="BJ5005" s="19" t="s">
        <v>91</v>
      </c>
      <c r="BK5005" s="243">
        <f>ROUND(I5005*H5005,2)</f>
        <v>0</v>
      </c>
      <c r="BL5005" s="19" t="s">
        <v>304</v>
      </c>
      <c r="BM5005" s="242" t="s">
        <v>3929</v>
      </c>
    </row>
    <row r="5006" s="2" customFormat="1">
      <c r="A5006" s="41"/>
      <c r="B5006" s="42"/>
      <c r="C5006" s="43"/>
      <c r="D5006" s="244" t="s">
        <v>258</v>
      </c>
      <c r="E5006" s="43"/>
      <c r="F5006" s="245" t="s">
        <v>3930</v>
      </c>
      <c r="G5006" s="43"/>
      <c r="H5006" s="43"/>
      <c r="I5006" s="246"/>
      <c r="J5006" s="43"/>
      <c r="K5006" s="43"/>
      <c r="L5006" s="47"/>
      <c r="M5006" s="247"/>
      <c r="N5006" s="248"/>
      <c r="O5006" s="94"/>
      <c r="P5006" s="94"/>
      <c r="Q5006" s="94"/>
      <c r="R5006" s="94"/>
      <c r="S5006" s="94"/>
      <c r="T5006" s="95"/>
      <c r="U5006" s="41"/>
      <c r="V5006" s="41"/>
      <c r="W5006" s="41"/>
      <c r="X5006" s="41"/>
      <c r="Y5006" s="41"/>
      <c r="Z5006" s="41"/>
      <c r="AA5006" s="41"/>
      <c r="AB5006" s="41"/>
      <c r="AC5006" s="41"/>
      <c r="AD5006" s="41"/>
      <c r="AE5006" s="41"/>
      <c r="AT5006" s="19" t="s">
        <v>258</v>
      </c>
      <c r="AU5006" s="19" t="s">
        <v>93</v>
      </c>
    </row>
    <row r="5007" s="13" customFormat="1">
      <c r="A5007" s="13"/>
      <c r="B5007" s="249"/>
      <c r="C5007" s="250"/>
      <c r="D5007" s="251" t="s">
        <v>260</v>
      </c>
      <c r="E5007" s="252" t="s">
        <v>1</v>
      </c>
      <c r="F5007" s="253" t="s">
        <v>3931</v>
      </c>
      <c r="G5007" s="250"/>
      <c r="H5007" s="254">
        <v>4.2400000000000002</v>
      </c>
      <c r="I5007" s="255"/>
      <c r="J5007" s="250"/>
      <c r="K5007" s="250"/>
      <c r="L5007" s="256"/>
      <c r="M5007" s="257"/>
      <c r="N5007" s="258"/>
      <c r="O5007" s="258"/>
      <c r="P5007" s="258"/>
      <c r="Q5007" s="258"/>
      <c r="R5007" s="258"/>
      <c r="S5007" s="258"/>
      <c r="T5007" s="259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60" t="s">
        <v>260</v>
      </c>
      <c r="AU5007" s="260" t="s">
        <v>93</v>
      </c>
      <c r="AV5007" s="13" t="s">
        <v>93</v>
      </c>
      <c r="AW5007" s="13" t="s">
        <v>40</v>
      </c>
      <c r="AX5007" s="13" t="s">
        <v>84</v>
      </c>
      <c r="AY5007" s="260" t="s">
        <v>251</v>
      </c>
    </row>
    <row r="5008" s="14" customFormat="1">
      <c r="A5008" s="14"/>
      <c r="B5008" s="261"/>
      <c r="C5008" s="262"/>
      <c r="D5008" s="251" t="s">
        <v>260</v>
      </c>
      <c r="E5008" s="263" t="s">
        <v>1</v>
      </c>
      <c r="F5008" s="264" t="s">
        <v>262</v>
      </c>
      <c r="G5008" s="262"/>
      <c r="H5008" s="265">
        <v>4.2400000000000002</v>
      </c>
      <c r="I5008" s="266"/>
      <c r="J5008" s="262"/>
      <c r="K5008" s="262"/>
      <c r="L5008" s="267"/>
      <c r="M5008" s="268"/>
      <c r="N5008" s="269"/>
      <c r="O5008" s="269"/>
      <c r="P5008" s="269"/>
      <c r="Q5008" s="269"/>
      <c r="R5008" s="269"/>
      <c r="S5008" s="269"/>
      <c r="T5008" s="270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71" t="s">
        <v>260</v>
      </c>
      <c r="AU5008" s="271" t="s">
        <v>93</v>
      </c>
      <c r="AV5008" s="14" t="s">
        <v>257</v>
      </c>
      <c r="AW5008" s="14" t="s">
        <v>40</v>
      </c>
      <c r="AX5008" s="14" t="s">
        <v>91</v>
      </c>
      <c r="AY5008" s="271" t="s">
        <v>251</v>
      </c>
    </row>
    <row r="5009" s="2" customFormat="1" ht="24.15" customHeight="1">
      <c r="A5009" s="41"/>
      <c r="B5009" s="42"/>
      <c r="C5009" s="230" t="s">
        <v>3932</v>
      </c>
      <c r="D5009" s="230" t="s">
        <v>253</v>
      </c>
      <c r="E5009" s="231" t="s">
        <v>3933</v>
      </c>
      <c r="F5009" s="232" t="s">
        <v>3934</v>
      </c>
      <c r="G5009" s="233" t="s">
        <v>1415</v>
      </c>
      <c r="H5009" s="305"/>
      <c r="I5009" s="235"/>
      <c r="J5009" s="236">
        <f>ROUND(I5009*H5009,2)</f>
        <v>0</v>
      </c>
      <c r="K5009" s="237"/>
      <c r="L5009" s="47"/>
      <c r="M5009" s="238" t="s">
        <v>1</v>
      </c>
      <c r="N5009" s="239" t="s">
        <v>49</v>
      </c>
      <c r="O5009" s="94"/>
      <c r="P5009" s="240">
        <f>O5009*H5009</f>
        <v>0</v>
      </c>
      <c r="Q5009" s="240">
        <v>0</v>
      </c>
      <c r="R5009" s="240">
        <f>Q5009*H5009</f>
        <v>0</v>
      </c>
      <c r="S5009" s="240">
        <v>0</v>
      </c>
      <c r="T5009" s="241">
        <f>S5009*H5009</f>
        <v>0</v>
      </c>
      <c r="U5009" s="41"/>
      <c r="V5009" s="41"/>
      <c r="W5009" s="41"/>
      <c r="X5009" s="41"/>
      <c r="Y5009" s="41"/>
      <c r="Z5009" s="41"/>
      <c r="AA5009" s="41"/>
      <c r="AB5009" s="41"/>
      <c r="AC5009" s="41"/>
      <c r="AD5009" s="41"/>
      <c r="AE5009" s="41"/>
      <c r="AR5009" s="242" t="s">
        <v>304</v>
      </c>
      <c r="AT5009" s="242" t="s">
        <v>253</v>
      </c>
      <c r="AU5009" s="242" t="s">
        <v>93</v>
      </c>
      <c r="AY5009" s="19" t="s">
        <v>251</v>
      </c>
      <c r="BE5009" s="243">
        <f>IF(N5009="základní",J5009,0)</f>
        <v>0</v>
      </c>
      <c r="BF5009" s="243">
        <f>IF(N5009="snížená",J5009,0)</f>
        <v>0</v>
      </c>
      <c r="BG5009" s="243">
        <f>IF(N5009="zákl. přenesená",J5009,0)</f>
        <v>0</v>
      </c>
      <c r="BH5009" s="243">
        <f>IF(N5009="sníž. přenesená",J5009,0)</f>
        <v>0</v>
      </c>
      <c r="BI5009" s="243">
        <f>IF(N5009="nulová",J5009,0)</f>
        <v>0</v>
      </c>
      <c r="BJ5009" s="19" t="s">
        <v>91</v>
      </c>
      <c r="BK5009" s="243">
        <f>ROUND(I5009*H5009,2)</f>
        <v>0</v>
      </c>
      <c r="BL5009" s="19" t="s">
        <v>304</v>
      </c>
      <c r="BM5009" s="242" t="s">
        <v>3935</v>
      </c>
    </row>
    <row r="5010" s="2" customFormat="1">
      <c r="A5010" s="41"/>
      <c r="B5010" s="42"/>
      <c r="C5010" s="43"/>
      <c r="D5010" s="244" t="s">
        <v>258</v>
      </c>
      <c r="E5010" s="43"/>
      <c r="F5010" s="245" t="s">
        <v>3936</v>
      </c>
      <c r="G5010" s="43"/>
      <c r="H5010" s="43"/>
      <c r="I5010" s="246"/>
      <c r="J5010" s="43"/>
      <c r="K5010" s="43"/>
      <c r="L5010" s="47"/>
      <c r="M5010" s="247"/>
      <c r="N5010" s="248"/>
      <c r="O5010" s="94"/>
      <c r="P5010" s="94"/>
      <c r="Q5010" s="94"/>
      <c r="R5010" s="94"/>
      <c r="S5010" s="94"/>
      <c r="T5010" s="95"/>
      <c r="U5010" s="41"/>
      <c r="V5010" s="41"/>
      <c r="W5010" s="41"/>
      <c r="X5010" s="41"/>
      <c r="Y5010" s="41"/>
      <c r="Z5010" s="41"/>
      <c r="AA5010" s="41"/>
      <c r="AB5010" s="41"/>
      <c r="AC5010" s="41"/>
      <c r="AD5010" s="41"/>
      <c r="AE5010" s="41"/>
      <c r="AT5010" s="19" t="s">
        <v>258</v>
      </c>
      <c r="AU5010" s="19" t="s">
        <v>93</v>
      </c>
    </row>
    <row r="5011" s="12" customFormat="1" ht="22.8" customHeight="1">
      <c r="A5011" s="12"/>
      <c r="B5011" s="214"/>
      <c r="C5011" s="215"/>
      <c r="D5011" s="216" t="s">
        <v>83</v>
      </c>
      <c r="E5011" s="228" t="s">
        <v>3937</v>
      </c>
      <c r="F5011" s="228" t="s">
        <v>3938</v>
      </c>
      <c r="G5011" s="215"/>
      <c r="H5011" s="215"/>
      <c r="I5011" s="218"/>
      <c r="J5011" s="229">
        <f>BK5011</f>
        <v>0</v>
      </c>
      <c r="K5011" s="215"/>
      <c r="L5011" s="220"/>
      <c r="M5011" s="221"/>
      <c r="N5011" s="222"/>
      <c r="O5011" s="222"/>
      <c r="P5011" s="223">
        <f>SUM(P5012:P5405)</f>
        <v>0</v>
      </c>
      <c r="Q5011" s="222"/>
      <c r="R5011" s="223">
        <f>SUM(R5012:R5405)</f>
        <v>57.196122828348798</v>
      </c>
      <c r="S5011" s="222"/>
      <c r="T5011" s="224">
        <f>SUM(T5012:T5405)</f>
        <v>0</v>
      </c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R5011" s="225" t="s">
        <v>93</v>
      </c>
      <c r="AT5011" s="226" t="s">
        <v>83</v>
      </c>
      <c r="AU5011" s="226" t="s">
        <v>91</v>
      </c>
      <c r="AY5011" s="225" t="s">
        <v>251</v>
      </c>
      <c r="BK5011" s="227">
        <f>SUM(BK5012:BK5405)</f>
        <v>0</v>
      </c>
    </row>
    <row r="5012" s="2" customFormat="1" ht="16.5" customHeight="1">
      <c r="A5012" s="41"/>
      <c r="B5012" s="42"/>
      <c r="C5012" s="230" t="s">
        <v>3939</v>
      </c>
      <c r="D5012" s="230" t="s">
        <v>253</v>
      </c>
      <c r="E5012" s="231" t="s">
        <v>3940</v>
      </c>
      <c r="F5012" s="232" t="s">
        <v>3941</v>
      </c>
      <c r="G5012" s="233" t="s">
        <v>389</v>
      </c>
      <c r="H5012" s="234">
        <v>2078.1750000000002</v>
      </c>
      <c r="I5012" s="235"/>
      <c r="J5012" s="236">
        <f>ROUND(I5012*H5012,2)</f>
        <v>0</v>
      </c>
      <c r="K5012" s="237"/>
      <c r="L5012" s="47"/>
      <c r="M5012" s="238" t="s">
        <v>1</v>
      </c>
      <c r="N5012" s="239" t="s">
        <v>49</v>
      </c>
      <c r="O5012" s="94"/>
      <c r="P5012" s="240">
        <f>O5012*H5012</f>
        <v>0</v>
      </c>
      <c r="Q5012" s="240">
        <v>0</v>
      </c>
      <c r="R5012" s="240">
        <f>Q5012*H5012</f>
        <v>0</v>
      </c>
      <c r="S5012" s="240">
        <v>0</v>
      </c>
      <c r="T5012" s="241">
        <f>S5012*H5012</f>
        <v>0</v>
      </c>
      <c r="U5012" s="41"/>
      <c r="V5012" s="41"/>
      <c r="W5012" s="41"/>
      <c r="X5012" s="41"/>
      <c r="Y5012" s="41"/>
      <c r="Z5012" s="41"/>
      <c r="AA5012" s="41"/>
      <c r="AB5012" s="41"/>
      <c r="AC5012" s="41"/>
      <c r="AD5012" s="41"/>
      <c r="AE5012" s="41"/>
      <c r="AR5012" s="242" t="s">
        <v>304</v>
      </c>
      <c r="AT5012" s="242" t="s">
        <v>253</v>
      </c>
      <c r="AU5012" s="242" t="s">
        <v>93</v>
      </c>
      <c r="AY5012" s="19" t="s">
        <v>251</v>
      </c>
      <c r="BE5012" s="243">
        <f>IF(N5012="základní",J5012,0)</f>
        <v>0</v>
      </c>
      <c r="BF5012" s="243">
        <f>IF(N5012="snížená",J5012,0)</f>
        <v>0</v>
      </c>
      <c r="BG5012" s="243">
        <f>IF(N5012="zákl. přenesená",J5012,0)</f>
        <v>0</v>
      </c>
      <c r="BH5012" s="243">
        <f>IF(N5012="sníž. přenesená",J5012,0)</f>
        <v>0</v>
      </c>
      <c r="BI5012" s="243">
        <f>IF(N5012="nulová",J5012,0)</f>
        <v>0</v>
      </c>
      <c r="BJ5012" s="19" t="s">
        <v>91</v>
      </c>
      <c r="BK5012" s="243">
        <f>ROUND(I5012*H5012,2)</f>
        <v>0</v>
      </c>
      <c r="BL5012" s="19" t="s">
        <v>304</v>
      </c>
      <c r="BM5012" s="242" t="s">
        <v>3942</v>
      </c>
    </row>
    <row r="5013" s="2" customFormat="1">
      <c r="A5013" s="41"/>
      <c r="B5013" s="42"/>
      <c r="C5013" s="43"/>
      <c r="D5013" s="244" t="s">
        <v>258</v>
      </c>
      <c r="E5013" s="43"/>
      <c r="F5013" s="245" t="s">
        <v>3943</v>
      </c>
      <c r="G5013" s="43"/>
      <c r="H5013" s="43"/>
      <c r="I5013" s="246"/>
      <c r="J5013" s="43"/>
      <c r="K5013" s="43"/>
      <c r="L5013" s="47"/>
      <c r="M5013" s="247"/>
      <c r="N5013" s="248"/>
      <c r="O5013" s="94"/>
      <c r="P5013" s="94"/>
      <c r="Q5013" s="94"/>
      <c r="R5013" s="94"/>
      <c r="S5013" s="94"/>
      <c r="T5013" s="95"/>
      <c r="U5013" s="41"/>
      <c r="V5013" s="41"/>
      <c r="W5013" s="41"/>
      <c r="X5013" s="41"/>
      <c r="Y5013" s="41"/>
      <c r="Z5013" s="41"/>
      <c r="AA5013" s="41"/>
      <c r="AB5013" s="41"/>
      <c r="AC5013" s="41"/>
      <c r="AD5013" s="41"/>
      <c r="AE5013" s="41"/>
      <c r="AT5013" s="19" t="s">
        <v>258</v>
      </c>
      <c r="AU5013" s="19" t="s">
        <v>93</v>
      </c>
    </row>
    <row r="5014" s="15" customFormat="1">
      <c r="A5014" s="15"/>
      <c r="B5014" s="272"/>
      <c r="C5014" s="273"/>
      <c r="D5014" s="251" t="s">
        <v>260</v>
      </c>
      <c r="E5014" s="274" t="s">
        <v>1</v>
      </c>
      <c r="F5014" s="275" t="s">
        <v>499</v>
      </c>
      <c r="G5014" s="273"/>
      <c r="H5014" s="274" t="s">
        <v>1</v>
      </c>
      <c r="I5014" s="276"/>
      <c r="J5014" s="273"/>
      <c r="K5014" s="273"/>
      <c r="L5014" s="277"/>
      <c r="M5014" s="278"/>
      <c r="N5014" s="279"/>
      <c r="O5014" s="279"/>
      <c r="P5014" s="279"/>
      <c r="Q5014" s="279"/>
      <c r="R5014" s="279"/>
      <c r="S5014" s="279"/>
      <c r="T5014" s="280"/>
      <c r="U5014" s="15"/>
      <c r="V5014" s="15"/>
      <c r="W5014" s="15"/>
      <c r="X5014" s="15"/>
      <c r="Y5014" s="15"/>
      <c r="Z5014" s="15"/>
      <c r="AA5014" s="15"/>
      <c r="AB5014" s="15"/>
      <c r="AC5014" s="15"/>
      <c r="AD5014" s="15"/>
      <c r="AE5014" s="15"/>
      <c r="AT5014" s="281" t="s">
        <v>260</v>
      </c>
      <c r="AU5014" s="281" t="s">
        <v>93</v>
      </c>
      <c r="AV5014" s="15" t="s">
        <v>91</v>
      </c>
      <c r="AW5014" s="15" t="s">
        <v>40</v>
      </c>
      <c r="AX5014" s="15" t="s">
        <v>84</v>
      </c>
      <c r="AY5014" s="281" t="s">
        <v>251</v>
      </c>
    </row>
    <row r="5015" s="13" customFormat="1">
      <c r="A5015" s="13"/>
      <c r="B5015" s="249"/>
      <c r="C5015" s="250"/>
      <c r="D5015" s="251" t="s">
        <v>260</v>
      </c>
      <c r="E5015" s="252" t="s">
        <v>1</v>
      </c>
      <c r="F5015" s="253" t="s">
        <v>3944</v>
      </c>
      <c r="G5015" s="250"/>
      <c r="H5015" s="254">
        <v>17.408999999999999</v>
      </c>
      <c r="I5015" s="255"/>
      <c r="J5015" s="250"/>
      <c r="K5015" s="250"/>
      <c r="L5015" s="256"/>
      <c r="M5015" s="257"/>
      <c r="N5015" s="258"/>
      <c r="O5015" s="258"/>
      <c r="P5015" s="258"/>
      <c r="Q5015" s="258"/>
      <c r="R5015" s="258"/>
      <c r="S5015" s="258"/>
      <c r="T5015" s="259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60" t="s">
        <v>260</v>
      </c>
      <c r="AU5015" s="260" t="s">
        <v>93</v>
      </c>
      <c r="AV5015" s="13" t="s">
        <v>93</v>
      </c>
      <c r="AW5015" s="13" t="s">
        <v>40</v>
      </c>
      <c r="AX5015" s="13" t="s">
        <v>84</v>
      </c>
      <c r="AY5015" s="260" t="s">
        <v>251</v>
      </c>
    </row>
    <row r="5016" s="13" customFormat="1">
      <c r="A5016" s="13"/>
      <c r="B5016" s="249"/>
      <c r="C5016" s="250"/>
      <c r="D5016" s="251" t="s">
        <v>260</v>
      </c>
      <c r="E5016" s="252" t="s">
        <v>1</v>
      </c>
      <c r="F5016" s="253" t="s">
        <v>3945</v>
      </c>
      <c r="G5016" s="250"/>
      <c r="H5016" s="254">
        <v>10.569000000000001</v>
      </c>
      <c r="I5016" s="255"/>
      <c r="J5016" s="250"/>
      <c r="K5016" s="250"/>
      <c r="L5016" s="256"/>
      <c r="M5016" s="257"/>
      <c r="N5016" s="258"/>
      <c r="O5016" s="258"/>
      <c r="P5016" s="258"/>
      <c r="Q5016" s="258"/>
      <c r="R5016" s="258"/>
      <c r="S5016" s="258"/>
      <c r="T5016" s="259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60" t="s">
        <v>260</v>
      </c>
      <c r="AU5016" s="260" t="s">
        <v>93</v>
      </c>
      <c r="AV5016" s="13" t="s">
        <v>93</v>
      </c>
      <c r="AW5016" s="13" t="s">
        <v>40</v>
      </c>
      <c r="AX5016" s="13" t="s">
        <v>84</v>
      </c>
      <c r="AY5016" s="260" t="s">
        <v>251</v>
      </c>
    </row>
    <row r="5017" s="13" customFormat="1">
      <c r="A5017" s="13"/>
      <c r="B5017" s="249"/>
      <c r="C5017" s="250"/>
      <c r="D5017" s="251" t="s">
        <v>260</v>
      </c>
      <c r="E5017" s="252" t="s">
        <v>1</v>
      </c>
      <c r="F5017" s="253" t="s">
        <v>3946</v>
      </c>
      <c r="G5017" s="250"/>
      <c r="H5017" s="254">
        <v>16.530000000000001</v>
      </c>
      <c r="I5017" s="255"/>
      <c r="J5017" s="250"/>
      <c r="K5017" s="250"/>
      <c r="L5017" s="256"/>
      <c r="M5017" s="257"/>
      <c r="N5017" s="258"/>
      <c r="O5017" s="258"/>
      <c r="P5017" s="258"/>
      <c r="Q5017" s="258"/>
      <c r="R5017" s="258"/>
      <c r="S5017" s="258"/>
      <c r="T5017" s="25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60" t="s">
        <v>260</v>
      </c>
      <c r="AU5017" s="260" t="s">
        <v>93</v>
      </c>
      <c r="AV5017" s="13" t="s">
        <v>93</v>
      </c>
      <c r="AW5017" s="13" t="s">
        <v>40</v>
      </c>
      <c r="AX5017" s="13" t="s">
        <v>84</v>
      </c>
      <c r="AY5017" s="260" t="s">
        <v>251</v>
      </c>
    </row>
    <row r="5018" s="13" customFormat="1">
      <c r="A5018" s="13"/>
      <c r="B5018" s="249"/>
      <c r="C5018" s="250"/>
      <c r="D5018" s="251" t="s">
        <v>260</v>
      </c>
      <c r="E5018" s="252" t="s">
        <v>1</v>
      </c>
      <c r="F5018" s="253" t="s">
        <v>3947</v>
      </c>
      <c r="G5018" s="250"/>
      <c r="H5018" s="254">
        <v>11.677</v>
      </c>
      <c r="I5018" s="255"/>
      <c r="J5018" s="250"/>
      <c r="K5018" s="250"/>
      <c r="L5018" s="256"/>
      <c r="M5018" s="257"/>
      <c r="N5018" s="258"/>
      <c r="O5018" s="258"/>
      <c r="P5018" s="258"/>
      <c r="Q5018" s="258"/>
      <c r="R5018" s="258"/>
      <c r="S5018" s="258"/>
      <c r="T5018" s="259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60" t="s">
        <v>260</v>
      </c>
      <c r="AU5018" s="260" t="s">
        <v>93</v>
      </c>
      <c r="AV5018" s="13" t="s">
        <v>93</v>
      </c>
      <c r="AW5018" s="13" t="s">
        <v>40</v>
      </c>
      <c r="AX5018" s="13" t="s">
        <v>84</v>
      </c>
      <c r="AY5018" s="260" t="s">
        <v>251</v>
      </c>
    </row>
    <row r="5019" s="13" customFormat="1">
      <c r="A5019" s="13"/>
      <c r="B5019" s="249"/>
      <c r="C5019" s="250"/>
      <c r="D5019" s="251" t="s">
        <v>260</v>
      </c>
      <c r="E5019" s="252" t="s">
        <v>1</v>
      </c>
      <c r="F5019" s="253" t="s">
        <v>3948</v>
      </c>
      <c r="G5019" s="250"/>
      <c r="H5019" s="254">
        <v>2.915</v>
      </c>
      <c r="I5019" s="255"/>
      <c r="J5019" s="250"/>
      <c r="K5019" s="250"/>
      <c r="L5019" s="256"/>
      <c r="M5019" s="257"/>
      <c r="N5019" s="258"/>
      <c r="O5019" s="258"/>
      <c r="P5019" s="258"/>
      <c r="Q5019" s="258"/>
      <c r="R5019" s="258"/>
      <c r="S5019" s="258"/>
      <c r="T5019" s="259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60" t="s">
        <v>260</v>
      </c>
      <c r="AU5019" s="260" t="s">
        <v>93</v>
      </c>
      <c r="AV5019" s="13" t="s">
        <v>93</v>
      </c>
      <c r="AW5019" s="13" t="s">
        <v>40</v>
      </c>
      <c r="AX5019" s="13" t="s">
        <v>84</v>
      </c>
      <c r="AY5019" s="260" t="s">
        <v>251</v>
      </c>
    </row>
    <row r="5020" s="16" customFormat="1">
      <c r="A5020" s="16"/>
      <c r="B5020" s="283"/>
      <c r="C5020" s="284"/>
      <c r="D5020" s="251" t="s">
        <v>260</v>
      </c>
      <c r="E5020" s="285" t="s">
        <v>1</v>
      </c>
      <c r="F5020" s="286" t="s">
        <v>329</v>
      </c>
      <c r="G5020" s="284"/>
      <c r="H5020" s="287">
        <v>59.100000000000001</v>
      </c>
      <c r="I5020" s="288"/>
      <c r="J5020" s="284"/>
      <c r="K5020" s="284"/>
      <c r="L5020" s="289"/>
      <c r="M5020" s="290"/>
      <c r="N5020" s="291"/>
      <c r="O5020" s="291"/>
      <c r="P5020" s="291"/>
      <c r="Q5020" s="291"/>
      <c r="R5020" s="291"/>
      <c r="S5020" s="291"/>
      <c r="T5020" s="292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T5020" s="293" t="s">
        <v>260</v>
      </c>
      <c r="AU5020" s="293" t="s">
        <v>93</v>
      </c>
      <c r="AV5020" s="16" t="s">
        <v>273</v>
      </c>
      <c r="AW5020" s="16" t="s">
        <v>40</v>
      </c>
      <c r="AX5020" s="16" t="s">
        <v>84</v>
      </c>
      <c r="AY5020" s="293" t="s">
        <v>251</v>
      </c>
    </row>
    <row r="5021" s="15" customFormat="1">
      <c r="A5021" s="15"/>
      <c r="B5021" s="272"/>
      <c r="C5021" s="273"/>
      <c r="D5021" s="251" t="s">
        <v>260</v>
      </c>
      <c r="E5021" s="274" t="s">
        <v>1</v>
      </c>
      <c r="F5021" s="275" t="s">
        <v>505</v>
      </c>
      <c r="G5021" s="273"/>
      <c r="H5021" s="274" t="s">
        <v>1</v>
      </c>
      <c r="I5021" s="276"/>
      <c r="J5021" s="273"/>
      <c r="K5021" s="273"/>
      <c r="L5021" s="277"/>
      <c r="M5021" s="278"/>
      <c r="N5021" s="279"/>
      <c r="O5021" s="279"/>
      <c r="P5021" s="279"/>
      <c r="Q5021" s="279"/>
      <c r="R5021" s="279"/>
      <c r="S5021" s="279"/>
      <c r="T5021" s="280"/>
      <c r="U5021" s="15"/>
      <c r="V5021" s="15"/>
      <c r="W5021" s="15"/>
      <c r="X5021" s="15"/>
      <c r="Y5021" s="15"/>
      <c r="Z5021" s="15"/>
      <c r="AA5021" s="15"/>
      <c r="AB5021" s="15"/>
      <c r="AC5021" s="15"/>
      <c r="AD5021" s="15"/>
      <c r="AE5021" s="15"/>
      <c r="AT5021" s="281" t="s">
        <v>260</v>
      </c>
      <c r="AU5021" s="281" t="s">
        <v>93</v>
      </c>
      <c r="AV5021" s="15" t="s">
        <v>91</v>
      </c>
      <c r="AW5021" s="15" t="s">
        <v>40</v>
      </c>
      <c r="AX5021" s="15" t="s">
        <v>84</v>
      </c>
      <c r="AY5021" s="281" t="s">
        <v>251</v>
      </c>
    </row>
    <row r="5022" s="13" customFormat="1">
      <c r="A5022" s="13"/>
      <c r="B5022" s="249"/>
      <c r="C5022" s="250"/>
      <c r="D5022" s="251" t="s">
        <v>260</v>
      </c>
      <c r="E5022" s="252" t="s">
        <v>1</v>
      </c>
      <c r="F5022" s="253" t="s">
        <v>3949</v>
      </c>
      <c r="G5022" s="250"/>
      <c r="H5022" s="254">
        <v>23.143000000000001</v>
      </c>
      <c r="I5022" s="255"/>
      <c r="J5022" s="250"/>
      <c r="K5022" s="250"/>
      <c r="L5022" s="256"/>
      <c r="M5022" s="257"/>
      <c r="N5022" s="258"/>
      <c r="O5022" s="258"/>
      <c r="P5022" s="258"/>
      <c r="Q5022" s="258"/>
      <c r="R5022" s="258"/>
      <c r="S5022" s="258"/>
      <c r="T5022" s="25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60" t="s">
        <v>260</v>
      </c>
      <c r="AU5022" s="260" t="s">
        <v>93</v>
      </c>
      <c r="AV5022" s="13" t="s">
        <v>93</v>
      </c>
      <c r="AW5022" s="13" t="s">
        <v>40</v>
      </c>
      <c r="AX5022" s="13" t="s">
        <v>84</v>
      </c>
      <c r="AY5022" s="260" t="s">
        <v>251</v>
      </c>
    </row>
    <row r="5023" s="13" customFormat="1">
      <c r="A5023" s="13"/>
      <c r="B5023" s="249"/>
      <c r="C5023" s="250"/>
      <c r="D5023" s="251" t="s">
        <v>260</v>
      </c>
      <c r="E5023" s="252" t="s">
        <v>1</v>
      </c>
      <c r="F5023" s="253" t="s">
        <v>3950</v>
      </c>
      <c r="G5023" s="250"/>
      <c r="H5023" s="254">
        <v>324.41000000000003</v>
      </c>
      <c r="I5023" s="255"/>
      <c r="J5023" s="250"/>
      <c r="K5023" s="250"/>
      <c r="L5023" s="256"/>
      <c r="M5023" s="257"/>
      <c r="N5023" s="258"/>
      <c r="O5023" s="258"/>
      <c r="P5023" s="258"/>
      <c r="Q5023" s="258"/>
      <c r="R5023" s="258"/>
      <c r="S5023" s="258"/>
      <c r="T5023" s="259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60" t="s">
        <v>260</v>
      </c>
      <c r="AU5023" s="260" t="s">
        <v>93</v>
      </c>
      <c r="AV5023" s="13" t="s">
        <v>93</v>
      </c>
      <c r="AW5023" s="13" t="s">
        <v>40</v>
      </c>
      <c r="AX5023" s="13" t="s">
        <v>84</v>
      </c>
      <c r="AY5023" s="260" t="s">
        <v>251</v>
      </c>
    </row>
    <row r="5024" s="13" customFormat="1">
      <c r="A5024" s="13"/>
      <c r="B5024" s="249"/>
      <c r="C5024" s="250"/>
      <c r="D5024" s="251" t="s">
        <v>260</v>
      </c>
      <c r="E5024" s="252" t="s">
        <v>1</v>
      </c>
      <c r="F5024" s="253" t="s">
        <v>3951</v>
      </c>
      <c r="G5024" s="250"/>
      <c r="H5024" s="254">
        <v>18.071000000000002</v>
      </c>
      <c r="I5024" s="255"/>
      <c r="J5024" s="250"/>
      <c r="K5024" s="250"/>
      <c r="L5024" s="256"/>
      <c r="M5024" s="257"/>
      <c r="N5024" s="258"/>
      <c r="O5024" s="258"/>
      <c r="P5024" s="258"/>
      <c r="Q5024" s="258"/>
      <c r="R5024" s="258"/>
      <c r="S5024" s="258"/>
      <c r="T5024" s="259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60" t="s">
        <v>260</v>
      </c>
      <c r="AU5024" s="260" t="s">
        <v>93</v>
      </c>
      <c r="AV5024" s="13" t="s">
        <v>93</v>
      </c>
      <c r="AW5024" s="13" t="s">
        <v>40</v>
      </c>
      <c r="AX5024" s="13" t="s">
        <v>84</v>
      </c>
      <c r="AY5024" s="260" t="s">
        <v>251</v>
      </c>
    </row>
    <row r="5025" s="13" customFormat="1">
      <c r="A5025" s="13"/>
      <c r="B5025" s="249"/>
      <c r="C5025" s="250"/>
      <c r="D5025" s="251" t="s">
        <v>260</v>
      </c>
      <c r="E5025" s="252" t="s">
        <v>1</v>
      </c>
      <c r="F5025" s="253" t="s">
        <v>3952</v>
      </c>
      <c r="G5025" s="250"/>
      <c r="H5025" s="254">
        <v>22.870999999999999</v>
      </c>
      <c r="I5025" s="255"/>
      <c r="J5025" s="250"/>
      <c r="K5025" s="250"/>
      <c r="L5025" s="256"/>
      <c r="M5025" s="257"/>
      <c r="N5025" s="258"/>
      <c r="O5025" s="258"/>
      <c r="P5025" s="258"/>
      <c r="Q5025" s="258"/>
      <c r="R5025" s="258"/>
      <c r="S5025" s="258"/>
      <c r="T5025" s="259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60" t="s">
        <v>260</v>
      </c>
      <c r="AU5025" s="260" t="s">
        <v>93</v>
      </c>
      <c r="AV5025" s="13" t="s">
        <v>93</v>
      </c>
      <c r="AW5025" s="13" t="s">
        <v>40</v>
      </c>
      <c r="AX5025" s="13" t="s">
        <v>84</v>
      </c>
      <c r="AY5025" s="260" t="s">
        <v>251</v>
      </c>
    </row>
    <row r="5026" s="13" customFormat="1">
      <c r="A5026" s="13"/>
      <c r="B5026" s="249"/>
      <c r="C5026" s="250"/>
      <c r="D5026" s="251" t="s">
        <v>260</v>
      </c>
      <c r="E5026" s="252" t="s">
        <v>1</v>
      </c>
      <c r="F5026" s="253" t="s">
        <v>3953</v>
      </c>
      <c r="G5026" s="250"/>
      <c r="H5026" s="254">
        <v>25.379999999999999</v>
      </c>
      <c r="I5026" s="255"/>
      <c r="J5026" s="250"/>
      <c r="K5026" s="250"/>
      <c r="L5026" s="256"/>
      <c r="M5026" s="257"/>
      <c r="N5026" s="258"/>
      <c r="O5026" s="258"/>
      <c r="P5026" s="258"/>
      <c r="Q5026" s="258"/>
      <c r="R5026" s="258"/>
      <c r="S5026" s="258"/>
      <c r="T5026" s="259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60" t="s">
        <v>260</v>
      </c>
      <c r="AU5026" s="260" t="s">
        <v>93</v>
      </c>
      <c r="AV5026" s="13" t="s">
        <v>93</v>
      </c>
      <c r="AW5026" s="13" t="s">
        <v>40</v>
      </c>
      <c r="AX5026" s="13" t="s">
        <v>84</v>
      </c>
      <c r="AY5026" s="260" t="s">
        <v>251</v>
      </c>
    </row>
    <row r="5027" s="13" customFormat="1">
      <c r="A5027" s="13"/>
      <c r="B5027" s="249"/>
      <c r="C5027" s="250"/>
      <c r="D5027" s="251" t="s">
        <v>260</v>
      </c>
      <c r="E5027" s="252" t="s">
        <v>1</v>
      </c>
      <c r="F5027" s="253" t="s">
        <v>3954</v>
      </c>
      <c r="G5027" s="250"/>
      <c r="H5027" s="254">
        <v>3.4199999999999999</v>
      </c>
      <c r="I5027" s="255"/>
      <c r="J5027" s="250"/>
      <c r="K5027" s="250"/>
      <c r="L5027" s="256"/>
      <c r="M5027" s="257"/>
      <c r="N5027" s="258"/>
      <c r="O5027" s="258"/>
      <c r="P5027" s="258"/>
      <c r="Q5027" s="258"/>
      <c r="R5027" s="258"/>
      <c r="S5027" s="258"/>
      <c r="T5027" s="259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60" t="s">
        <v>260</v>
      </c>
      <c r="AU5027" s="260" t="s">
        <v>93</v>
      </c>
      <c r="AV5027" s="13" t="s">
        <v>93</v>
      </c>
      <c r="AW5027" s="13" t="s">
        <v>40</v>
      </c>
      <c r="AX5027" s="13" t="s">
        <v>84</v>
      </c>
      <c r="AY5027" s="260" t="s">
        <v>251</v>
      </c>
    </row>
    <row r="5028" s="16" customFormat="1">
      <c r="A5028" s="16"/>
      <c r="B5028" s="283"/>
      <c r="C5028" s="284"/>
      <c r="D5028" s="251" t="s">
        <v>260</v>
      </c>
      <c r="E5028" s="285" t="s">
        <v>1</v>
      </c>
      <c r="F5028" s="286" t="s">
        <v>329</v>
      </c>
      <c r="G5028" s="284"/>
      <c r="H5028" s="287">
        <v>417.29500000000002</v>
      </c>
      <c r="I5028" s="288"/>
      <c r="J5028" s="284"/>
      <c r="K5028" s="284"/>
      <c r="L5028" s="289"/>
      <c r="M5028" s="290"/>
      <c r="N5028" s="291"/>
      <c r="O5028" s="291"/>
      <c r="P5028" s="291"/>
      <c r="Q5028" s="291"/>
      <c r="R5028" s="291"/>
      <c r="S5028" s="291"/>
      <c r="T5028" s="292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T5028" s="293" t="s">
        <v>260</v>
      </c>
      <c r="AU5028" s="293" t="s">
        <v>93</v>
      </c>
      <c r="AV5028" s="16" t="s">
        <v>273</v>
      </c>
      <c r="AW5028" s="16" t="s">
        <v>40</v>
      </c>
      <c r="AX5028" s="16" t="s">
        <v>84</v>
      </c>
      <c r="AY5028" s="293" t="s">
        <v>251</v>
      </c>
    </row>
    <row r="5029" s="15" customFormat="1">
      <c r="A5029" s="15"/>
      <c r="B5029" s="272"/>
      <c r="C5029" s="273"/>
      <c r="D5029" s="251" t="s">
        <v>260</v>
      </c>
      <c r="E5029" s="274" t="s">
        <v>1</v>
      </c>
      <c r="F5029" s="275" t="s">
        <v>511</v>
      </c>
      <c r="G5029" s="273"/>
      <c r="H5029" s="274" t="s">
        <v>1</v>
      </c>
      <c r="I5029" s="276"/>
      <c r="J5029" s="273"/>
      <c r="K5029" s="273"/>
      <c r="L5029" s="277"/>
      <c r="M5029" s="278"/>
      <c r="N5029" s="279"/>
      <c r="O5029" s="279"/>
      <c r="P5029" s="279"/>
      <c r="Q5029" s="279"/>
      <c r="R5029" s="279"/>
      <c r="S5029" s="279"/>
      <c r="T5029" s="280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81" t="s">
        <v>260</v>
      </c>
      <c r="AU5029" s="281" t="s">
        <v>93</v>
      </c>
      <c r="AV5029" s="15" t="s">
        <v>91</v>
      </c>
      <c r="AW5029" s="15" t="s">
        <v>40</v>
      </c>
      <c r="AX5029" s="15" t="s">
        <v>84</v>
      </c>
      <c r="AY5029" s="281" t="s">
        <v>251</v>
      </c>
    </row>
    <row r="5030" s="13" customFormat="1">
      <c r="A5030" s="13"/>
      <c r="B5030" s="249"/>
      <c r="C5030" s="250"/>
      <c r="D5030" s="251" t="s">
        <v>260</v>
      </c>
      <c r="E5030" s="252" t="s">
        <v>1</v>
      </c>
      <c r="F5030" s="253" t="s">
        <v>3955</v>
      </c>
      <c r="G5030" s="250"/>
      <c r="H5030" s="254">
        <v>6.2930000000000001</v>
      </c>
      <c r="I5030" s="255"/>
      <c r="J5030" s="250"/>
      <c r="K5030" s="250"/>
      <c r="L5030" s="256"/>
      <c r="M5030" s="257"/>
      <c r="N5030" s="258"/>
      <c r="O5030" s="258"/>
      <c r="P5030" s="258"/>
      <c r="Q5030" s="258"/>
      <c r="R5030" s="258"/>
      <c r="S5030" s="258"/>
      <c r="T5030" s="259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60" t="s">
        <v>260</v>
      </c>
      <c r="AU5030" s="260" t="s">
        <v>93</v>
      </c>
      <c r="AV5030" s="13" t="s">
        <v>93</v>
      </c>
      <c r="AW5030" s="13" t="s">
        <v>40</v>
      </c>
      <c r="AX5030" s="13" t="s">
        <v>84</v>
      </c>
      <c r="AY5030" s="260" t="s">
        <v>251</v>
      </c>
    </row>
    <row r="5031" s="13" customFormat="1">
      <c r="A5031" s="13"/>
      <c r="B5031" s="249"/>
      <c r="C5031" s="250"/>
      <c r="D5031" s="251" t="s">
        <v>260</v>
      </c>
      <c r="E5031" s="252" t="s">
        <v>1</v>
      </c>
      <c r="F5031" s="253" t="s">
        <v>3950</v>
      </c>
      <c r="G5031" s="250"/>
      <c r="H5031" s="254">
        <v>324.41000000000003</v>
      </c>
      <c r="I5031" s="255"/>
      <c r="J5031" s="250"/>
      <c r="K5031" s="250"/>
      <c r="L5031" s="256"/>
      <c r="M5031" s="257"/>
      <c r="N5031" s="258"/>
      <c r="O5031" s="258"/>
      <c r="P5031" s="258"/>
      <c r="Q5031" s="258"/>
      <c r="R5031" s="258"/>
      <c r="S5031" s="258"/>
      <c r="T5031" s="259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60" t="s">
        <v>260</v>
      </c>
      <c r="AU5031" s="260" t="s">
        <v>93</v>
      </c>
      <c r="AV5031" s="13" t="s">
        <v>93</v>
      </c>
      <c r="AW5031" s="13" t="s">
        <v>40</v>
      </c>
      <c r="AX5031" s="13" t="s">
        <v>84</v>
      </c>
      <c r="AY5031" s="260" t="s">
        <v>251</v>
      </c>
    </row>
    <row r="5032" s="13" customFormat="1">
      <c r="A5032" s="13"/>
      <c r="B5032" s="249"/>
      <c r="C5032" s="250"/>
      <c r="D5032" s="251" t="s">
        <v>260</v>
      </c>
      <c r="E5032" s="252" t="s">
        <v>1</v>
      </c>
      <c r="F5032" s="253" t="s">
        <v>3956</v>
      </c>
      <c r="G5032" s="250"/>
      <c r="H5032" s="254">
        <v>18.071000000000002</v>
      </c>
      <c r="I5032" s="255"/>
      <c r="J5032" s="250"/>
      <c r="K5032" s="250"/>
      <c r="L5032" s="256"/>
      <c r="M5032" s="257"/>
      <c r="N5032" s="258"/>
      <c r="O5032" s="258"/>
      <c r="P5032" s="258"/>
      <c r="Q5032" s="258"/>
      <c r="R5032" s="258"/>
      <c r="S5032" s="258"/>
      <c r="T5032" s="259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60" t="s">
        <v>260</v>
      </c>
      <c r="AU5032" s="260" t="s">
        <v>93</v>
      </c>
      <c r="AV5032" s="13" t="s">
        <v>93</v>
      </c>
      <c r="AW5032" s="13" t="s">
        <v>40</v>
      </c>
      <c r="AX5032" s="13" t="s">
        <v>84</v>
      </c>
      <c r="AY5032" s="260" t="s">
        <v>251</v>
      </c>
    </row>
    <row r="5033" s="13" customFormat="1">
      <c r="A5033" s="13"/>
      <c r="B5033" s="249"/>
      <c r="C5033" s="250"/>
      <c r="D5033" s="251" t="s">
        <v>260</v>
      </c>
      <c r="E5033" s="252" t="s">
        <v>1</v>
      </c>
      <c r="F5033" s="253" t="s">
        <v>3957</v>
      </c>
      <c r="G5033" s="250"/>
      <c r="H5033" s="254">
        <v>22.870999999999999</v>
      </c>
      <c r="I5033" s="255"/>
      <c r="J5033" s="250"/>
      <c r="K5033" s="250"/>
      <c r="L5033" s="256"/>
      <c r="M5033" s="257"/>
      <c r="N5033" s="258"/>
      <c r="O5033" s="258"/>
      <c r="P5033" s="258"/>
      <c r="Q5033" s="258"/>
      <c r="R5033" s="258"/>
      <c r="S5033" s="258"/>
      <c r="T5033" s="259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60" t="s">
        <v>260</v>
      </c>
      <c r="AU5033" s="260" t="s">
        <v>93</v>
      </c>
      <c r="AV5033" s="13" t="s">
        <v>93</v>
      </c>
      <c r="AW5033" s="13" t="s">
        <v>40</v>
      </c>
      <c r="AX5033" s="13" t="s">
        <v>84</v>
      </c>
      <c r="AY5033" s="260" t="s">
        <v>251</v>
      </c>
    </row>
    <row r="5034" s="13" customFormat="1">
      <c r="A5034" s="13"/>
      <c r="B5034" s="249"/>
      <c r="C5034" s="250"/>
      <c r="D5034" s="251" t="s">
        <v>260</v>
      </c>
      <c r="E5034" s="252" t="s">
        <v>1</v>
      </c>
      <c r="F5034" s="253" t="s">
        <v>3953</v>
      </c>
      <c r="G5034" s="250"/>
      <c r="H5034" s="254">
        <v>25.379999999999999</v>
      </c>
      <c r="I5034" s="255"/>
      <c r="J5034" s="250"/>
      <c r="K5034" s="250"/>
      <c r="L5034" s="256"/>
      <c r="M5034" s="257"/>
      <c r="N5034" s="258"/>
      <c r="O5034" s="258"/>
      <c r="P5034" s="258"/>
      <c r="Q5034" s="258"/>
      <c r="R5034" s="258"/>
      <c r="S5034" s="258"/>
      <c r="T5034" s="259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60" t="s">
        <v>260</v>
      </c>
      <c r="AU5034" s="260" t="s">
        <v>93</v>
      </c>
      <c r="AV5034" s="13" t="s">
        <v>93</v>
      </c>
      <c r="AW5034" s="13" t="s">
        <v>40</v>
      </c>
      <c r="AX5034" s="13" t="s">
        <v>84</v>
      </c>
      <c r="AY5034" s="260" t="s">
        <v>251</v>
      </c>
    </row>
    <row r="5035" s="13" customFormat="1">
      <c r="A5035" s="13"/>
      <c r="B5035" s="249"/>
      <c r="C5035" s="250"/>
      <c r="D5035" s="251" t="s">
        <v>260</v>
      </c>
      <c r="E5035" s="252" t="s">
        <v>1</v>
      </c>
      <c r="F5035" s="253" t="s">
        <v>3954</v>
      </c>
      <c r="G5035" s="250"/>
      <c r="H5035" s="254">
        <v>3.4199999999999999</v>
      </c>
      <c r="I5035" s="255"/>
      <c r="J5035" s="250"/>
      <c r="K5035" s="250"/>
      <c r="L5035" s="256"/>
      <c r="M5035" s="257"/>
      <c r="N5035" s="258"/>
      <c r="O5035" s="258"/>
      <c r="P5035" s="258"/>
      <c r="Q5035" s="258"/>
      <c r="R5035" s="258"/>
      <c r="S5035" s="258"/>
      <c r="T5035" s="259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60" t="s">
        <v>260</v>
      </c>
      <c r="AU5035" s="260" t="s">
        <v>93</v>
      </c>
      <c r="AV5035" s="13" t="s">
        <v>93</v>
      </c>
      <c r="AW5035" s="13" t="s">
        <v>40</v>
      </c>
      <c r="AX5035" s="13" t="s">
        <v>84</v>
      </c>
      <c r="AY5035" s="260" t="s">
        <v>251</v>
      </c>
    </row>
    <row r="5036" s="16" customFormat="1">
      <c r="A5036" s="16"/>
      <c r="B5036" s="283"/>
      <c r="C5036" s="284"/>
      <c r="D5036" s="251" t="s">
        <v>260</v>
      </c>
      <c r="E5036" s="285" t="s">
        <v>1</v>
      </c>
      <c r="F5036" s="286" t="s">
        <v>329</v>
      </c>
      <c r="G5036" s="284"/>
      <c r="H5036" s="287">
        <v>400.44500000000005</v>
      </c>
      <c r="I5036" s="288"/>
      <c r="J5036" s="284"/>
      <c r="K5036" s="284"/>
      <c r="L5036" s="289"/>
      <c r="M5036" s="290"/>
      <c r="N5036" s="291"/>
      <c r="O5036" s="291"/>
      <c r="P5036" s="291"/>
      <c r="Q5036" s="291"/>
      <c r="R5036" s="291"/>
      <c r="S5036" s="291"/>
      <c r="T5036" s="292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T5036" s="293" t="s">
        <v>260</v>
      </c>
      <c r="AU5036" s="293" t="s">
        <v>93</v>
      </c>
      <c r="AV5036" s="16" t="s">
        <v>273</v>
      </c>
      <c r="AW5036" s="16" t="s">
        <v>40</v>
      </c>
      <c r="AX5036" s="16" t="s">
        <v>84</v>
      </c>
      <c r="AY5036" s="293" t="s">
        <v>251</v>
      </c>
    </row>
    <row r="5037" s="15" customFormat="1">
      <c r="A5037" s="15"/>
      <c r="B5037" s="272"/>
      <c r="C5037" s="273"/>
      <c r="D5037" s="251" t="s">
        <v>260</v>
      </c>
      <c r="E5037" s="274" t="s">
        <v>1</v>
      </c>
      <c r="F5037" s="275" t="s">
        <v>517</v>
      </c>
      <c r="G5037" s="273"/>
      <c r="H5037" s="274" t="s">
        <v>1</v>
      </c>
      <c r="I5037" s="276"/>
      <c r="J5037" s="273"/>
      <c r="K5037" s="273"/>
      <c r="L5037" s="277"/>
      <c r="M5037" s="278"/>
      <c r="N5037" s="279"/>
      <c r="O5037" s="279"/>
      <c r="P5037" s="279"/>
      <c r="Q5037" s="279"/>
      <c r="R5037" s="279"/>
      <c r="S5037" s="279"/>
      <c r="T5037" s="280"/>
      <c r="U5037" s="15"/>
      <c r="V5037" s="15"/>
      <c r="W5037" s="15"/>
      <c r="X5037" s="15"/>
      <c r="Y5037" s="15"/>
      <c r="Z5037" s="15"/>
      <c r="AA5037" s="15"/>
      <c r="AB5037" s="15"/>
      <c r="AC5037" s="15"/>
      <c r="AD5037" s="15"/>
      <c r="AE5037" s="15"/>
      <c r="AT5037" s="281" t="s">
        <v>260</v>
      </c>
      <c r="AU5037" s="281" t="s">
        <v>93</v>
      </c>
      <c r="AV5037" s="15" t="s">
        <v>91</v>
      </c>
      <c r="AW5037" s="15" t="s">
        <v>40</v>
      </c>
      <c r="AX5037" s="15" t="s">
        <v>84</v>
      </c>
      <c r="AY5037" s="281" t="s">
        <v>251</v>
      </c>
    </row>
    <row r="5038" s="13" customFormat="1">
      <c r="A5038" s="13"/>
      <c r="B5038" s="249"/>
      <c r="C5038" s="250"/>
      <c r="D5038" s="251" t="s">
        <v>260</v>
      </c>
      <c r="E5038" s="252" t="s">
        <v>1</v>
      </c>
      <c r="F5038" s="253" t="s">
        <v>3958</v>
      </c>
      <c r="G5038" s="250"/>
      <c r="H5038" s="254">
        <v>6.2930000000000001</v>
      </c>
      <c r="I5038" s="255"/>
      <c r="J5038" s="250"/>
      <c r="K5038" s="250"/>
      <c r="L5038" s="256"/>
      <c r="M5038" s="257"/>
      <c r="N5038" s="258"/>
      <c r="O5038" s="258"/>
      <c r="P5038" s="258"/>
      <c r="Q5038" s="258"/>
      <c r="R5038" s="258"/>
      <c r="S5038" s="258"/>
      <c r="T5038" s="259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60" t="s">
        <v>260</v>
      </c>
      <c r="AU5038" s="260" t="s">
        <v>93</v>
      </c>
      <c r="AV5038" s="13" t="s">
        <v>93</v>
      </c>
      <c r="AW5038" s="13" t="s">
        <v>40</v>
      </c>
      <c r="AX5038" s="13" t="s">
        <v>84</v>
      </c>
      <c r="AY5038" s="260" t="s">
        <v>251</v>
      </c>
    </row>
    <row r="5039" s="13" customFormat="1">
      <c r="A5039" s="13"/>
      <c r="B5039" s="249"/>
      <c r="C5039" s="250"/>
      <c r="D5039" s="251" t="s">
        <v>260</v>
      </c>
      <c r="E5039" s="252" t="s">
        <v>1</v>
      </c>
      <c r="F5039" s="253" t="s">
        <v>3950</v>
      </c>
      <c r="G5039" s="250"/>
      <c r="H5039" s="254">
        <v>324.41000000000003</v>
      </c>
      <c r="I5039" s="255"/>
      <c r="J5039" s="250"/>
      <c r="K5039" s="250"/>
      <c r="L5039" s="256"/>
      <c r="M5039" s="257"/>
      <c r="N5039" s="258"/>
      <c r="O5039" s="258"/>
      <c r="P5039" s="258"/>
      <c r="Q5039" s="258"/>
      <c r="R5039" s="258"/>
      <c r="S5039" s="258"/>
      <c r="T5039" s="259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60" t="s">
        <v>260</v>
      </c>
      <c r="AU5039" s="260" t="s">
        <v>93</v>
      </c>
      <c r="AV5039" s="13" t="s">
        <v>93</v>
      </c>
      <c r="AW5039" s="13" t="s">
        <v>40</v>
      </c>
      <c r="AX5039" s="13" t="s">
        <v>84</v>
      </c>
      <c r="AY5039" s="260" t="s">
        <v>251</v>
      </c>
    </row>
    <row r="5040" s="13" customFormat="1">
      <c r="A5040" s="13"/>
      <c r="B5040" s="249"/>
      <c r="C5040" s="250"/>
      <c r="D5040" s="251" t="s">
        <v>260</v>
      </c>
      <c r="E5040" s="252" t="s">
        <v>1</v>
      </c>
      <c r="F5040" s="253" t="s">
        <v>3959</v>
      </c>
      <c r="G5040" s="250"/>
      <c r="H5040" s="254">
        <v>18.071000000000002</v>
      </c>
      <c r="I5040" s="255"/>
      <c r="J5040" s="250"/>
      <c r="K5040" s="250"/>
      <c r="L5040" s="256"/>
      <c r="M5040" s="257"/>
      <c r="N5040" s="258"/>
      <c r="O5040" s="258"/>
      <c r="P5040" s="258"/>
      <c r="Q5040" s="258"/>
      <c r="R5040" s="258"/>
      <c r="S5040" s="258"/>
      <c r="T5040" s="259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60" t="s">
        <v>260</v>
      </c>
      <c r="AU5040" s="260" t="s">
        <v>93</v>
      </c>
      <c r="AV5040" s="13" t="s">
        <v>93</v>
      </c>
      <c r="AW5040" s="13" t="s">
        <v>40</v>
      </c>
      <c r="AX5040" s="13" t="s">
        <v>84</v>
      </c>
      <c r="AY5040" s="260" t="s">
        <v>251</v>
      </c>
    </row>
    <row r="5041" s="13" customFormat="1">
      <c r="A5041" s="13"/>
      <c r="B5041" s="249"/>
      <c r="C5041" s="250"/>
      <c r="D5041" s="251" t="s">
        <v>260</v>
      </c>
      <c r="E5041" s="252" t="s">
        <v>1</v>
      </c>
      <c r="F5041" s="253" t="s">
        <v>3960</v>
      </c>
      <c r="G5041" s="250"/>
      <c r="H5041" s="254">
        <v>22.870999999999999</v>
      </c>
      <c r="I5041" s="255"/>
      <c r="J5041" s="250"/>
      <c r="K5041" s="250"/>
      <c r="L5041" s="256"/>
      <c r="M5041" s="257"/>
      <c r="N5041" s="258"/>
      <c r="O5041" s="258"/>
      <c r="P5041" s="258"/>
      <c r="Q5041" s="258"/>
      <c r="R5041" s="258"/>
      <c r="S5041" s="258"/>
      <c r="T5041" s="259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60" t="s">
        <v>260</v>
      </c>
      <c r="AU5041" s="260" t="s">
        <v>93</v>
      </c>
      <c r="AV5041" s="13" t="s">
        <v>93</v>
      </c>
      <c r="AW5041" s="13" t="s">
        <v>40</v>
      </c>
      <c r="AX5041" s="13" t="s">
        <v>84</v>
      </c>
      <c r="AY5041" s="260" t="s">
        <v>251</v>
      </c>
    </row>
    <row r="5042" s="13" customFormat="1">
      <c r="A5042" s="13"/>
      <c r="B5042" s="249"/>
      <c r="C5042" s="250"/>
      <c r="D5042" s="251" t="s">
        <v>260</v>
      </c>
      <c r="E5042" s="252" t="s">
        <v>1</v>
      </c>
      <c r="F5042" s="253" t="s">
        <v>3953</v>
      </c>
      <c r="G5042" s="250"/>
      <c r="H5042" s="254">
        <v>25.379999999999999</v>
      </c>
      <c r="I5042" s="255"/>
      <c r="J5042" s="250"/>
      <c r="K5042" s="250"/>
      <c r="L5042" s="256"/>
      <c r="M5042" s="257"/>
      <c r="N5042" s="258"/>
      <c r="O5042" s="258"/>
      <c r="P5042" s="258"/>
      <c r="Q5042" s="258"/>
      <c r="R5042" s="258"/>
      <c r="S5042" s="258"/>
      <c r="T5042" s="259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60" t="s">
        <v>260</v>
      </c>
      <c r="AU5042" s="260" t="s">
        <v>93</v>
      </c>
      <c r="AV5042" s="13" t="s">
        <v>93</v>
      </c>
      <c r="AW5042" s="13" t="s">
        <v>40</v>
      </c>
      <c r="AX5042" s="13" t="s">
        <v>84</v>
      </c>
      <c r="AY5042" s="260" t="s">
        <v>251</v>
      </c>
    </row>
    <row r="5043" s="13" customFormat="1">
      <c r="A5043" s="13"/>
      <c r="B5043" s="249"/>
      <c r="C5043" s="250"/>
      <c r="D5043" s="251" t="s">
        <v>260</v>
      </c>
      <c r="E5043" s="252" t="s">
        <v>1</v>
      </c>
      <c r="F5043" s="253" t="s">
        <v>3954</v>
      </c>
      <c r="G5043" s="250"/>
      <c r="H5043" s="254">
        <v>3.4199999999999999</v>
      </c>
      <c r="I5043" s="255"/>
      <c r="J5043" s="250"/>
      <c r="K5043" s="250"/>
      <c r="L5043" s="256"/>
      <c r="M5043" s="257"/>
      <c r="N5043" s="258"/>
      <c r="O5043" s="258"/>
      <c r="P5043" s="258"/>
      <c r="Q5043" s="258"/>
      <c r="R5043" s="258"/>
      <c r="S5043" s="258"/>
      <c r="T5043" s="259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60" t="s">
        <v>260</v>
      </c>
      <c r="AU5043" s="260" t="s">
        <v>93</v>
      </c>
      <c r="AV5043" s="13" t="s">
        <v>93</v>
      </c>
      <c r="AW5043" s="13" t="s">
        <v>40</v>
      </c>
      <c r="AX5043" s="13" t="s">
        <v>84</v>
      </c>
      <c r="AY5043" s="260" t="s">
        <v>251</v>
      </c>
    </row>
    <row r="5044" s="16" customFormat="1">
      <c r="A5044" s="16"/>
      <c r="B5044" s="283"/>
      <c r="C5044" s="284"/>
      <c r="D5044" s="251" t="s">
        <v>260</v>
      </c>
      <c r="E5044" s="285" t="s">
        <v>1</v>
      </c>
      <c r="F5044" s="286" t="s">
        <v>329</v>
      </c>
      <c r="G5044" s="284"/>
      <c r="H5044" s="287">
        <v>400.44500000000005</v>
      </c>
      <c r="I5044" s="288"/>
      <c r="J5044" s="284"/>
      <c r="K5044" s="284"/>
      <c r="L5044" s="289"/>
      <c r="M5044" s="290"/>
      <c r="N5044" s="291"/>
      <c r="O5044" s="291"/>
      <c r="P5044" s="291"/>
      <c r="Q5044" s="291"/>
      <c r="R5044" s="291"/>
      <c r="S5044" s="291"/>
      <c r="T5044" s="292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T5044" s="293" t="s">
        <v>260</v>
      </c>
      <c r="AU5044" s="293" t="s">
        <v>93</v>
      </c>
      <c r="AV5044" s="16" t="s">
        <v>273</v>
      </c>
      <c r="AW5044" s="16" t="s">
        <v>40</v>
      </c>
      <c r="AX5044" s="16" t="s">
        <v>84</v>
      </c>
      <c r="AY5044" s="293" t="s">
        <v>251</v>
      </c>
    </row>
    <row r="5045" s="15" customFormat="1">
      <c r="A5045" s="15"/>
      <c r="B5045" s="272"/>
      <c r="C5045" s="273"/>
      <c r="D5045" s="251" t="s">
        <v>260</v>
      </c>
      <c r="E5045" s="274" t="s">
        <v>1</v>
      </c>
      <c r="F5045" s="275" t="s">
        <v>519</v>
      </c>
      <c r="G5045" s="273"/>
      <c r="H5045" s="274" t="s">
        <v>1</v>
      </c>
      <c r="I5045" s="276"/>
      <c r="J5045" s="273"/>
      <c r="K5045" s="273"/>
      <c r="L5045" s="277"/>
      <c r="M5045" s="278"/>
      <c r="N5045" s="279"/>
      <c r="O5045" s="279"/>
      <c r="P5045" s="279"/>
      <c r="Q5045" s="279"/>
      <c r="R5045" s="279"/>
      <c r="S5045" s="279"/>
      <c r="T5045" s="280"/>
      <c r="U5045" s="15"/>
      <c r="V5045" s="15"/>
      <c r="W5045" s="15"/>
      <c r="X5045" s="15"/>
      <c r="Y5045" s="15"/>
      <c r="Z5045" s="15"/>
      <c r="AA5045" s="15"/>
      <c r="AB5045" s="15"/>
      <c r="AC5045" s="15"/>
      <c r="AD5045" s="15"/>
      <c r="AE5045" s="15"/>
      <c r="AT5045" s="281" t="s">
        <v>260</v>
      </c>
      <c r="AU5045" s="281" t="s">
        <v>93</v>
      </c>
      <c r="AV5045" s="15" t="s">
        <v>91</v>
      </c>
      <c r="AW5045" s="15" t="s">
        <v>40</v>
      </c>
      <c r="AX5045" s="15" t="s">
        <v>84</v>
      </c>
      <c r="AY5045" s="281" t="s">
        <v>251</v>
      </c>
    </row>
    <row r="5046" s="13" customFormat="1">
      <c r="A5046" s="13"/>
      <c r="B5046" s="249"/>
      <c r="C5046" s="250"/>
      <c r="D5046" s="251" t="s">
        <v>260</v>
      </c>
      <c r="E5046" s="252" t="s">
        <v>1</v>
      </c>
      <c r="F5046" s="253" t="s">
        <v>3961</v>
      </c>
      <c r="G5046" s="250"/>
      <c r="H5046" s="254">
        <v>6.2930000000000001</v>
      </c>
      <c r="I5046" s="255"/>
      <c r="J5046" s="250"/>
      <c r="K5046" s="250"/>
      <c r="L5046" s="256"/>
      <c r="M5046" s="257"/>
      <c r="N5046" s="258"/>
      <c r="O5046" s="258"/>
      <c r="P5046" s="258"/>
      <c r="Q5046" s="258"/>
      <c r="R5046" s="258"/>
      <c r="S5046" s="258"/>
      <c r="T5046" s="259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60" t="s">
        <v>260</v>
      </c>
      <c r="AU5046" s="260" t="s">
        <v>93</v>
      </c>
      <c r="AV5046" s="13" t="s">
        <v>93</v>
      </c>
      <c r="AW5046" s="13" t="s">
        <v>40</v>
      </c>
      <c r="AX5046" s="13" t="s">
        <v>84</v>
      </c>
      <c r="AY5046" s="260" t="s">
        <v>251</v>
      </c>
    </row>
    <row r="5047" s="13" customFormat="1">
      <c r="A5047" s="13"/>
      <c r="B5047" s="249"/>
      <c r="C5047" s="250"/>
      <c r="D5047" s="251" t="s">
        <v>260</v>
      </c>
      <c r="E5047" s="252" t="s">
        <v>1</v>
      </c>
      <c r="F5047" s="253" t="s">
        <v>3950</v>
      </c>
      <c r="G5047" s="250"/>
      <c r="H5047" s="254">
        <v>324.41000000000003</v>
      </c>
      <c r="I5047" s="255"/>
      <c r="J5047" s="250"/>
      <c r="K5047" s="250"/>
      <c r="L5047" s="256"/>
      <c r="M5047" s="257"/>
      <c r="N5047" s="258"/>
      <c r="O5047" s="258"/>
      <c r="P5047" s="258"/>
      <c r="Q5047" s="258"/>
      <c r="R5047" s="258"/>
      <c r="S5047" s="258"/>
      <c r="T5047" s="259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60" t="s">
        <v>260</v>
      </c>
      <c r="AU5047" s="260" t="s">
        <v>93</v>
      </c>
      <c r="AV5047" s="13" t="s">
        <v>93</v>
      </c>
      <c r="AW5047" s="13" t="s">
        <v>40</v>
      </c>
      <c r="AX5047" s="13" t="s">
        <v>84</v>
      </c>
      <c r="AY5047" s="260" t="s">
        <v>251</v>
      </c>
    </row>
    <row r="5048" s="13" customFormat="1">
      <c r="A5048" s="13"/>
      <c r="B5048" s="249"/>
      <c r="C5048" s="250"/>
      <c r="D5048" s="251" t="s">
        <v>260</v>
      </c>
      <c r="E5048" s="252" t="s">
        <v>1</v>
      </c>
      <c r="F5048" s="253" t="s">
        <v>3962</v>
      </c>
      <c r="G5048" s="250"/>
      <c r="H5048" s="254">
        <v>18.071000000000002</v>
      </c>
      <c r="I5048" s="255"/>
      <c r="J5048" s="250"/>
      <c r="K5048" s="250"/>
      <c r="L5048" s="256"/>
      <c r="M5048" s="257"/>
      <c r="N5048" s="258"/>
      <c r="O5048" s="258"/>
      <c r="P5048" s="258"/>
      <c r="Q5048" s="258"/>
      <c r="R5048" s="258"/>
      <c r="S5048" s="258"/>
      <c r="T5048" s="259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60" t="s">
        <v>260</v>
      </c>
      <c r="AU5048" s="260" t="s">
        <v>93</v>
      </c>
      <c r="AV5048" s="13" t="s">
        <v>93</v>
      </c>
      <c r="AW5048" s="13" t="s">
        <v>40</v>
      </c>
      <c r="AX5048" s="13" t="s">
        <v>84</v>
      </c>
      <c r="AY5048" s="260" t="s">
        <v>251</v>
      </c>
    </row>
    <row r="5049" s="13" customFormat="1">
      <c r="A5049" s="13"/>
      <c r="B5049" s="249"/>
      <c r="C5049" s="250"/>
      <c r="D5049" s="251" t="s">
        <v>260</v>
      </c>
      <c r="E5049" s="252" t="s">
        <v>1</v>
      </c>
      <c r="F5049" s="253" t="s">
        <v>3963</v>
      </c>
      <c r="G5049" s="250"/>
      <c r="H5049" s="254">
        <v>22.870999999999999</v>
      </c>
      <c r="I5049" s="255"/>
      <c r="J5049" s="250"/>
      <c r="K5049" s="250"/>
      <c r="L5049" s="256"/>
      <c r="M5049" s="257"/>
      <c r="N5049" s="258"/>
      <c r="O5049" s="258"/>
      <c r="P5049" s="258"/>
      <c r="Q5049" s="258"/>
      <c r="R5049" s="258"/>
      <c r="S5049" s="258"/>
      <c r="T5049" s="259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60" t="s">
        <v>260</v>
      </c>
      <c r="AU5049" s="260" t="s">
        <v>93</v>
      </c>
      <c r="AV5049" s="13" t="s">
        <v>93</v>
      </c>
      <c r="AW5049" s="13" t="s">
        <v>40</v>
      </c>
      <c r="AX5049" s="13" t="s">
        <v>84</v>
      </c>
      <c r="AY5049" s="260" t="s">
        <v>251</v>
      </c>
    </row>
    <row r="5050" s="13" customFormat="1">
      <c r="A5050" s="13"/>
      <c r="B5050" s="249"/>
      <c r="C5050" s="250"/>
      <c r="D5050" s="251" t="s">
        <v>260</v>
      </c>
      <c r="E5050" s="252" t="s">
        <v>1</v>
      </c>
      <c r="F5050" s="253" t="s">
        <v>3953</v>
      </c>
      <c r="G5050" s="250"/>
      <c r="H5050" s="254">
        <v>25.379999999999999</v>
      </c>
      <c r="I5050" s="255"/>
      <c r="J5050" s="250"/>
      <c r="K5050" s="250"/>
      <c r="L5050" s="256"/>
      <c r="M5050" s="257"/>
      <c r="N5050" s="258"/>
      <c r="O5050" s="258"/>
      <c r="P5050" s="258"/>
      <c r="Q5050" s="258"/>
      <c r="R5050" s="258"/>
      <c r="S5050" s="258"/>
      <c r="T5050" s="259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60" t="s">
        <v>260</v>
      </c>
      <c r="AU5050" s="260" t="s">
        <v>93</v>
      </c>
      <c r="AV5050" s="13" t="s">
        <v>93</v>
      </c>
      <c r="AW5050" s="13" t="s">
        <v>40</v>
      </c>
      <c r="AX5050" s="13" t="s">
        <v>84</v>
      </c>
      <c r="AY5050" s="260" t="s">
        <v>251</v>
      </c>
    </row>
    <row r="5051" s="13" customFormat="1">
      <c r="A5051" s="13"/>
      <c r="B5051" s="249"/>
      <c r="C5051" s="250"/>
      <c r="D5051" s="251" t="s">
        <v>260</v>
      </c>
      <c r="E5051" s="252" t="s">
        <v>1</v>
      </c>
      <c r="F5051" s="253" t="s">
        <v>3954</v>
      </c>
      <c r="G5051" s="250"/>
      <c r="H5051" s="254">
        <v>3.4199999999999999</v>
      </c>
      <c r="I5051" s="255"/>
      <c r="J5051" s="250"/>
      <c r="K5051" s="250"/>
      <c r="L5051" s="256"/>
      <c r="M5051" s="257"/>
      <c r="N5051" s="258"/>
      <c r="O5051" s="258"/>
      <c r="P5051" s="258"/>
      <c r="Q5051" s="258"/>
      <c r="R5051" s="258"/>
      <c r="S5051" s="258"/>
      <c r="T5051" s="259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60" t="s">
        <v>260</v>
      </c>
      <c r="AU5051" s="260" t="s">
        <v>93</v>
      </c>
      <c r="AV5051" s="13" t="s">
        <v>93</v>
      </c>
      <c r="AW5051" s="13" t="s">
        <v>40</v>
      </c>
      <c r="AX5051" s="13" t="s">
        <v>84</v>
      </c>
      <c r="AY5051" s="260" t="s">
        <v>251</v>
      </c>
    </row>
    <row r="5052" s="16" customFormat="1">
      <c r="A5052" s="16"/>
      <c r="B5052" s="283"/>
      <c r="C5052" s="284"/>
      <c r="D5052" s="251" t="s">
        <v>260</v>
      </c>
      <c r="E5052" s="285" t="s">
        <v>1</v>
      </c>
      <c r="F5052" s="286" t="s">
        <v>329</v>
      </c>
      <c r="G5052" s="284"/>
      <c r="H5052" s="287">
        <v>400.44500000000005</v>
      </c>
      <c r="I5052" s="288"/>
      <c r="J5052" s="284"/>
      <c r="K5052" s="284"/>
      <c r="L5052" s="289"/>
      <c r="M5052" s="290"/>
      <c r="N5052" s="291"/>
      <c r="O5052" s="291"/>
      <c r="P5052" s="291"/>
      <c r="Q5052" s="291"/>
      <c r="R5052" s="291"/>
      <c r="S5052" s="291"/>
      <c r="T5052" s="292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6"/>
      <c r="AE5052" s="16"/>
      <c r="AT5052" s="293" t="s">
        <v>260</v>
      </c>
      <c r="AU5052" s="293" t="s">
        <v>93</v>
      </c>
      <c r="AV5052" s="16" t="s">
        <v>273</v>
      </c>
      <c r="AW5052" s="16" t="s">
        <v>40</v>
      </c>
      <c r="AX5052" s="16" t="s">
        <v>84</v>
      </c>
      <c r="AY5052" s="293" t="s">
        <v>251</v>
      </c>
    </row>
    <row r="5053" s="15" customFormat="1">
      <c r="A5053" s="15"/>
      <c r="B5053" s="272"/>
      <c r="C5053" s="273"/>
      <c r="D5053" s="251" t="s">
        <v>260</v>
      </c>
      <c r="E5053" s="274" t="s">
        <v>1</v>
      </c>
      <c r="F5053" s="275" t="s">
        <v>520</v>
      </c>
      <c r="G5053" s="273"/>
      <c r="H5053" s="274" t="s">
        <v>1</v>
      </c>
      <c r="I5053" s="276"/>
      <c r="J5053" s="273"/>
      <c r="K5053" s="273"/>
      <c r="L5053" s="277"/>
      <c r="M5053" s="278"/>
      <c r="N5053" s="279"/>
      <c r="O5053" s="279"/>
      <c r="P5053" s="279"/>
      <c r="Q5053" s="279"/>
      <c r="R5053" s="279"/>
      <c r="S5053" s="279"/>
      <c r="T5053" s="280"/>
      <c r="U5053" s="15"/>
      <c r="V5053" s="15"/>
      <c r="W5053" s="15"/>
      <c r="X5053" s="15"/>
      <c r="Y5053" s="15"/>
      <c r="Z5053" s="15"/>
      <c r="AA5053" s="15"/>
      <c r="AB5053" s="15"/>
      <c r="AC5053" s="15"/>
      <c r="AD5053" s="15"/>
      <c r="AE5053" s="15"/>
      <c r="AT5053" s="281" t="s">
        <v>260</v>
      </c>
      <c r="AU5053" s="281" t="s">
        <v>93</v>
      </c>
      <c r="AV5053" s="15" t="s">
        <v>91</v>
      </c>
      <c r="AW5053" s="15" t="s">
        <v>40</v>
      </c>
      <c r="AX5053" s="15" t="s">
        <v>84</v>
      </c>
      <c r="AY5053" s="281" t="s">
        <v>251</v>
      </c>
    </row>
    <row r="5054" s="13" customFormat="1">
      <c r="A5054" s="13"/>
      <c r="B5054" s="249"/>
      <c r="C5054" s="250"/>
      <c r="D5054" s="251" t="s">
        <v>260</v>
      </c>
      <c r="E5054" s="252" t="s">
        <v>1</v>
      </c>
      <c r="F5054" s="253" t="s">
        <v>3964</v>
      </c>
      <c r="G5054" s="250"/>
      <c r="H5054" s="254">
        <v>6.2930000000000001</v>
      </c>
      <c r="I5054" s="255"/>
      <c r="J5054" s="250"/>
      <c r="K5054" s="250"/>
      <c r="L5054" s="256"/>
      <c r="M5054" s="257"/>
      <c r="N5054" s="258"/>
      <c r="O5054" s="258"/>
      <c r="P5054" s="258"/>
      <c r="Q5054" s="258"/>
      <c r="R5054" s="258"/>
      <c r="S5054" s="258"/>
      <c r="T5054" s="259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60" t="s">
        <v>260</v>
      </c>
      <c r="AU5054" s="260" t="s">
        <v>93</v>
      </c>
      <c r="AV5054" s="13" t="s">
        <v>93</v>
      </c>
      <c r="AW5054" s="13" t="s">
        <v>40</v>
      </c>
      <c r="AX5054" s="13" t="s">
        <v>84</v>
      </c>
      <c r="AY5054" s="260" t="s">
        <v>251</v>
      </c>
    </row>
    <row r="5055" s="13" customFormat="1">
      <c r="A5055" s="13"/>
      <c r="B5055" s="249"/>
      <c r="C5055" s="250"/>
      <c r="D5055" s="251" t="s">
        <v>260</v>
      </c>
      <c r="E5055" s="252" t="s">
        <v>1</v>
      </c>
      <c r="F5055" s="253" t="s">
        <v>3950</v>
      </c>
      <c r="G5055" s="250"/>
      <c r="H5055" s="254">
        <v>324.41000000000003</v>
      </c>
      <c r="I5055" s="255"/>
      <c r="J5055" s="250"/>
      <c r="K5055" s="250"/>
      <c r="L5055" s="256"/>
      <c r="M5055" s="257"/>
      <c r="N5055" s="258"/>
      <c r="O5055" s="258"/>
      <c r="P5055" s="258"/>
      <c r="Q5055" s="258"/>
      <c r="R5055" s="258"/>
      <c r="S5055" s="258"/>
      <c r="T5055" s="259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60" t="s">
        <v>260</v>
      </c>
      <c r="AU5055" s="260" t="s">
        <v>93</v>
      </c>
      <c r="AV5055" s="13" t="s">
        <v>93</v>
      </c>
      <c r="AW5055" s="13" t="s">
        <v>40</v>
      </c>
      <c r="AX5055" s="13" t="s">
        <v>84</v>
      </c>
      <c r="AY5055" s="260" t="s">
        <v>251</v>
      </c>
    </row>
    <row r="5056" s="13" customFormat="1">
      <c r="A5056" s="13"/>
      <c r="B5056" s="249"/>
      <c r="C5056" s="250"/>
      <c r="D5056" s="251" t="s">
        <v>260</v>
      </c>
      <c r="E5056" s="252" t="s">
        <v>1</v>
      </c>
      <c r="F5056" s="253" t="s">
        <v>3965</v>
      </c>
      <c r="G5056" s="250"/>
      <c r="H5056" s="254">
        <v>18.071000000000002</v>
      </c>
      <c r="I5056" s="255"/>
      <c r="J5056" s="250"/>
      <c r="K5056" s="250"/>
      <c r="L5056" s="256"/>
      <c r="M5056" s="257"/>
      <c r="N5056" s="258"/>
      <c r="O5056" s="258"/>
      <c r="P5056" s="258"/>
      <c r="Q5056" s="258"/>
      <c r="R5056" s="258"/>
      <c r="S5056" s="258"/>
      <c r="T5056" s="259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60" t="s">
        <v>260</v>
      </c>
      <c r="AU5056" s="260" t="s">
        <v>93</v>
      </c>
      <c r="AV5056" s="13" t="s">
        <v>93</v>
      </c>
      <c r="AW5056" s="13" t="s">
        <v>40</v>
      </c>
      <c r="AX5056" s="13" t="s">
        <v>84</v>
      </c>
      <c r="AY5056" s="260" t="s">
        <v>251</v>
      </c>
    </row>
    <row r="5057" s="13" customFormat="1">
      <c r="A5057" s="13"/>
      <c r="B5057" s="249"/>
      <c r="C5057" s="250"/>
      <c r="D5057" s="251" t="s">
        <v>260</v>
      </c>
      <c r="E5057" s="252" t="s">
        <v>1</v>
      </c>
      <c r="F5057" s="253" t="s">
        <v>3966</v>
      </c>
      <c r="G5057" s="250"/>
      <c r="H5057" s="254">
        <v>22.870999999999999</v>
      </c>
      <c r="I5057" s="255"/>
      <c r="J5057" s="250"/>
      <c r="K5057" s="250"/>
      <c r="L5057" s="256"/>
      <c r="M5057" s="257"/>
      <c r="N5057" s="258"/>
      <c r="O5057" s="258"/>
      <c r="P5057" s="258"/>
      <c r="Q5057" s="258"/>
      <c r="R5057" s="258"/>
      <c r="S5057" s="258"/>
      <c r="T5057" s="259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60" t="s">
        <v>260</v>
      </c>
      <c r="AU5057" s="260" t="s">
        <v>93</v>
      </c>
      <c r="AV5057" s="13" t="s">
        <v>93</v>
      </c>
      <c r="AW5057" s="13" t="s">
        <v>40</v>
      </c>
      <c r="AX5057" s="13" t="s">
        <v>84</v>
      </c>
      <c r="AY5057" s="260" t="s">
        <v>251</v>
      </c>
    </row>
    <row r="5058" s="13" customFormat="1">
      <c r="A5058" s="13"/>
      <c r="B5058" s="249"/>
      <c r="C5058" s="250"/>
      <c r="D5058" s="251" t="s">
        <v>260</v>
      </c>
      <c r="E5058" s="252" t="s">
        <v>1</v>
      </c>
      <c r="F5058" s="253" t="s">
        <v>3953</v>
      </c>
      <c r="G5058" s="250"/>
      <c r="H5058" s="254">
        <v>25.379999999999999</v>
      </c>
      <c r="I5058" s="255"/>
      <c r="J5058" s="250"/>
      <c r="K5058" s="250"/>
      <c r="L5058" s="256"/>
      <c r="M5058" s="257"/>
      <c r="N5058" s="258"/>
      <c r="O5058" s="258"/>
      <c r="P5058" s="258"/>
      <c r="Q5058" s="258"/>
      <c r="R5058" s="258"/>
      <c r="S5058" s="258"/>
      <c r="T5058" s="259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60" t="s">
        <v>260</v>
      </c>
      <c r="AU5058" s="260" t="s">
        <v>93</v>
      </c>
      <c r="AV5058" s="13" t="s">
        <v>93</v>
      </c>
      <c r="AW5058" s="13" t="s">
        <v>40</v>
      </c>
      <c r="AX5058" s="13" t="s">
        <v>84</v>
      </c>
      <c r="AY5058" s="260" t="s">
        <v>251</v>
      </c>
    </row>
    <row r="5059" s="13" customFormat="1">
      <c r="A5059" s="13"/>
      <c r="B5059" s="249"/>
      <c r="C5059" s="250"/>
      <c r="D5059" s="251" t="s">
        <v>260</v>
      </c>
      <c r="E5059" s="252" t="s">
        <v>1</v>
      </c>
      <c r="F5059" s="253" t="s">
        <v>3954</v>
      </c>
      <c r="G5059" s="250"/>
      <c r="H5059" s="254">
        <v>3.4199999999999999</v>
      </c>
      <c r="I5059" s="255"/>
      <c r="J5059" s="250"/>
      <c r="K5059" s="250"/>
      <c r="L5059" s="256"/>
      <c r="M5059" s="257"/>
      <c r="N5059" s="258"/>
      <c r="O5059" s="258"/>
      <c r="P5059" s="258"/>
      <c r="Q5059" s="258"/>
      <c r="R5059" s="258"/>
      <c r="S5059" s="258"/>
      <c r="T5059" s="259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60" t="s">
        <v>260</v>
      </c>
      <c r="AU5059" s="260" t="s">
        <v>93</v>
      </c>
      <c r="AV5059" s="13" t="s">
        <v>93</v>
      </c>
      <c r="AW5059" s="13" t="s">
        <v>40</v>
      </c>
      <c r="AX5059" s="13" t="s">
        <v>84</v>
      </c>
      <c r="AY5059" s="260" t="s">
        <v>251</v>
      </c>
    </row>
    <row r="5060" s="16" customFormat="1">
      <c r="A5060" s="16"/>
      <c r="B5060" s="283"/>
      <c r="C5060" s="284"/>
      <c r="D5060" s="251" t="s">
        <v>260</v>
      </c>
      <c r="E5060" s="285" t="s">
        <v>1</v>
      </c>
      <c r="F5060" s="286" t="s">
        <v>329</v>
      </c>
      <c r="G5060" s="284"/>
      <c r="H5060" s="287">
        <v>400.44500000000005</v>
      </c>
      <c r="I5060" s="288"/>
      <c r="J5060" s="284"/>
      <c r="K5060" s="284"/>
      <c r="L5060" s="289"/>
      <c r="M5060" s="290"/>
      <c r="N5060" s="291"/>
      <c r="O5060" s="291"/>
      <c r="P5060" s="291"/>
      <c r="Q5060" s="291"/>
      <c r="R5060" s="291"/>
      <c r="S5060" s="291"/>
      <c r="T5060" s="292"/>
      <c r="U5060" s="16"/>
      <c r="V5060" s="16"/>
      <c r="W5060" s="16"/>
      <c r="X5060" s="16"/>
      <c r="Y5060" s="16"/>
      <c r="Z5060" s="16"/>
      <c r="AA5060" s="16"/>
      <c r="AB5060" s="16"/>
      <c r="AC5060" s="16"/>
      <c r="AD5060" s="16"/>
      <c r="AE5060" s="16"/>
      <c r="AT5060" s="293" t="s">
        <v>260</v>
      </c>
      <c r="AU5060" s="293" t="s">
        <v>93</v>
      </c>
      <c r="AV5060" s="16" t="s">
        <v>273</v>
      </c>
      <c r="AW5060" s="16" t="s">
        <v>40</v>
      </c>
      <c r="AX5060" s="16" t="s">
        <v>84</v>
      </c>
      <c r="AY5060" s="293" t="s">
        <v>251</v>
      </c>
    </row>
    <row r="5061" s="14" customFormat="1">
      <c r="A5061" s="14"/>
      <c r="B5061" s="261"/>
      <c r="C5061" s="262"/>
      <c r="D5061" s="251" t="s">
        <v>260</v>
      </c>
      <c r="E5061" s="263" t="s">
        <v>1</v>
      </c>
      <c r="F5061" s="264" t="s">
        <v>262</v>
      </c>
      <c r="G5061" s="262"/>
      <c r="H5061" s="265">
        <v>2078.1750000000006</v>
      </c>
      <c r="I5061" s="266"/>
      <c r="J5061" s="262"/>
      <c r="K5061" s="262"/>
      <c r="L5061" s="267"/>
      <c r="M5061" s="268"/>
      <c r="N5061" s="269"/>
      <c r="O5061" s="269"/>
      <c r="P5061" s="269"/>
      <c r="Q5061" s="269"/>
      <c r="R5061" s="269"/>
      <c r="S5061" s="269"/>
      <c r="T5061" s="270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71" t="s">
        <v>260</v>
      </c>
      <c r="AU5061" s="271" t="s">
        <v>93</v>
      </c>
      <c r="AV5061" s="14" t="s">
        <v>257</v>
      </c>
      <c r="AW5061" s="14" t="s">
        <v>40</v>
      </c>
      <c r="AX5061" s="14" t="s">
        <v>91</v>
      </c>
      <c r="AY5061" s="271" t="s">
        <v>251</v>
      </c>
    </row>
    <row r="5062" s="2" customFormat="1" ht="16.5" customHeight="1">
      <c r="A5062" s="41"/>
      <c r="B5062" s="42"/>
      <c r="C5062" s="230" t="s">
        <v>3967</v>
      </c>
      <c r="D5062" s="230" t="s">
        <v>253</v>
      </c>
      <c r="E5062" s="231" t="s">
        <v>3968</v>
      </c>
      <c r="F5062" s="232" t="s">
        <v>3969</v>
      </c>
      <c r="G5062" s="233" t="s">
        <v>389</v>
      </c>
      <c r="H5062" s="234">
        <v>2078.1750000000002</v>
      </c>
      <c r="I5062" s="235"/>
      <c r="J5062" s="236">
        <f>ROUND(I5062*H5062,2)</f>
        <v>0</v>
      </c>
      <c r="K5062" s="237"/>
      <c r="L5062" s="47"/>
      <c r="M5062" s="238" t="s">
        <v>1</v>
      </c>
      <c r="N5062" s="239" t="s">
        <v>49</v>
      </c>
      <c r="O5062" s="94"/>
      <c r="P5062" s="240">
        <f>O5062*H5062</f>
        <v>0</v>
      </c>
      <c r="Q5062" s="240">
        <v>0.00029999999999999997</v>
      </c>
      <c r="R5062" s="240">
        <f>Q5062*H5062</f>
        <v>0.62345249999999997</v>
      </c>
      <c r="S5062" s="240">
        <v>0</v>
      </c>
      <c r="T5062" s="241">
        <f>S5062*H5062</f>
        <v>0</v>
      </c>
      <c r="U5062" s="41"/>
      <c r="V5062" s="41"/>
      <c r="W5062" s="41"/>
      <c r="X5062" s="41"/>
      <c r="Y5062" s="41"/>
      <c r="Z5062" s="41"/>
      <c r="AA5062" s="41"/>
      <c r="AB5062" s="41"/>
      <c r="AC5062" s="41"/>
      <c r="AD5062" s="41"/>
      <c r="AE5062" s="41"/>
      <c r="AR5062" s="242" t="s">
        <v>304</v>
      </c>
      <c r="AT5062" s="242" t="s">
        <v>253</v>
      </c>
      <c r="AU5062" s="242" t="s">
        <v>93</v>
      </c>
      <c r="AY5062" s="19" t="s">
        <v>251</v>
      </c>
      <c r="BE5062" s="243">
        <f>IF(N5062="základní",J5062,0)</f>
        <v>0</v>
      </c>
      <c r="BF5062" s="243">
        <f>IF(N5062="snížená",J5062,0)</f>
        <v>0</v>
      </c>
      <c r="BG5062" s="243">
        <f>IF(N5062="zákl. přenesená",J5062,0)</f>
        <v>0</v>
      </c>
      <c r="BH5062" s="243">
        <f>IF(N5062="sníž. přenesená",J5062,0)</f>
        <v>0</v>
      </c>
      <c r="BI5062" s="243">
        <f>IF(N5062="nulová",J5062,0)</f>
        <v>0</v>
      </c>
      <c r="BJ5062" s="19" t="s">
        <v>91</v>
      </c>
      <c r="BK5062" s="243">
        <f>ROUND(I5062*H5062,2)</f>
        <v>0</v>
      </c>
      <c r="BL5062" s="19" t="s">
        <v>304</v>
      </c>
      <c r="BM5062" s="242" t="s">
        <v>3970</v>
      </c>
    </row>
    <row r="5063" s="2" customFormat="1">
      <c r="A5063" s="41"/>
      <c r="B5063" s="42"/>
      <c r="C5063" s="43"/>
      <c r="D5063" s="244" t="s">
        <v>258</v>
      </c>
      <c r="E5063" s="43"/>
      <c r="F5063" s="245" t="s">
        <v>3971</v>
      </c>
      <c r="G5063" s="43"/>
      <c r="H5063" s="43"/>
      <c r="I5063" s="246"/>
      <c r="J5063" s="43"/>
      <c r="K5063" s="43"/>
      <c r="L5063" s="47"/>
      <c r="M5063" s="247"/>
      <c r="N5063" s="248"/>
      <c r="O5063" s="94"/>
      <c r="P5063" s="94"/>
      <c r="Q5063" s="94"/>
      <c r="R5063" s="94"/>
      <c r="S5063" s="94"/>
      <c r="T5063" s="95"/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T5063" s="19" t="s">
        <v>258</v>
      </c>
      <c r="AU5063" s="19" t="s">
        <v>93</v>
      </c>
    </row>
    <row r="5064" s="15" customFormat="1">
      <c r="A5064" s="15"/>
      <c r="B5064" s="272"/>
      <c r="C5064" s="273"/>
      <c r="D5064" s="251" t="s">
        <v>260</v>
      </c>
      <c r="E5064" s="274" t="s">
        <v>1</v>
      </c>
      <c r="F5064" s="275" t="s">
        <v>499</v>
      </c>
      <c r="G5064" s="273"/>
      <c r="H5064" s="274" t="s">
        <v>1</v>
      </c>
      <c r="I5064" s="276"/>
      <c r="J5064" s="273"/>
      <c r="K5064" s="273"/>
      <c r="L5064" s="277"/>
      <c r="M5064" s="278"/>
      <c r="N5064" s="279"/>
      <c r="O5064" s="279"/>
      <c r="P5064" s="279"/>
      <c r="Q5064" s="279"/>
      <c r="R5064" s="279"/>
      <c r="S5064" s="279"/>
      <c r="T5064" s="280"/>
      <c r="U5064" s="15"/>
      <c r="V5064" s="15"/>
      <c r="W5064" s="15"/>
      <c r="X5064" s="15"/>
      <c r="Y5064" s="15"/>
      <c r="Z5064" s="15"/>
      <c r="AA5064" s="15"/>
      <c r="AB5064" s="15"/>
      <c r="AC5064" s="15"/>
      <c r="AD5064" s="15"/>
      <c r="AE5064" s="15"/>
      <c r="AT5064" s="281" t="s">
        <v>260</v>
      </c>
      <c r="AU5064" s="281" t="s">
        <v>93</v>
      </c>
      <c r="AV5064" s="15" t="s">
        <v>91</v>
      </c>
      <c r="AW5064" s="15" t="s">
        <v>40</v>
      </c>
      <c r="AX5064" s="15" t="s">
        <v>84</v>
      </c>
      <c r="AY5064" s="281" t="s">
        <v>251</v>
      </c>
    </row>
    <row r="5065" s="13" customFormat="1">
      <c r="A5065" s="13"/>
      <c r="B5065" s="249"/>
      <c r="C5065" s="250"/>
      <c r="D5065" s="251" t="s">
        <v>260</v>
      </c>
      <c r="E5065" s="252" t="s">
        <v>1</v>
      </c>
      <c r="F5065" s="253" t="s">
        <v>3944</v>
      </c>
      <c r="G5065" s="250"/>
      <c r="H5065" s="254">
        <v>17.408999999999999</v>
      </c>
      <c r="I5065" s="255"/>
      <c r="J5065" s="250"/>
      <c r="K5065" s="250"/>
      <c r="L5065" s="256"/>
      <c r="M5065" s="257"/>
      <c r="N5065" s="258"/>
      <c r="O5065" s="258"/>
      <c r="P5065" s="258"/>
      <c r="Q5065" s="258"/>
      <c r="R5065" s="258"/>
      <c r="S5065" s="258"/>
      <c r="T5065" s="259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60" t="s">
        <v>260</v>
      </c>
      <c r="AU5065" s="260" t="s">
        <v>93</v>
      </c>
      <c r="AV5065" s="13" t="s">
        <v>93</v>
      </c>
      <c r="AW5065" s="13" t="s">
        <v>40</v>
      </c>
      <c r="AX5065" s="13" t="s">
        <v>84</v>
      </c>
      <c r="AY5065" s="260" t="s">
        <v>251</v>
      </c>
    </row>
    <row r="5066" s="13" customFormat="1">
      <c r="A5066" s="13"/>
      <c r="B5066" s="249"/>
      <c r="C5066" s="250"/>
      <c r="D5066" s="251" t="s">
        <v>260</v>
      </c>
      <c r="E5066" s="252" t="s">
        <v>1</v>
      </c>
      <c r="F5066" s="253" t="s">
        <v>3945</v>
      </c>
      <c r="G5066" s="250"/>
      <c r="H5066" s="254">
        <v>10.569000000000001</v>
      </c>
      <c r="I5066" s="255"/>
      <c r="J5066" s="250"/>
      <c r="K5066" s="250"/>
      <c r="L5066" s="256"/>
      <c r="M5066" s="257"/>
      <c r="N5066" s="258"/>
      <c r="O5066" s="258"/>
      <c r="P5066" s="258"/>
      <c r="Q5066" s="258"/>
      <c r="R5066" s="258"/>
      <c r="S5066" s="258"/>
      <c r="T5066" s="259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60" t="s">
        <v>260</v>
      </c>
      <c r="AU5066" s="260" t="s">
        <v>93</v>
      </c>
      <c r="AV5066" s="13" t="s">
        <v>93</v>
      </c>
      <c r="AW5066" s="13" t="s">
        <v>40</v>
      </c>
      <c r="AX5066" s="13" t="s">
        <v>84</v>
      </c>
      <c r="AY5066" s="260" t="s">
        <v>251</v>
      </c>
    </row>
    <row r="5067" s="13" customFormat="1">
      <c r="A5067" s="13"/>
      <c r="B5067" s="249"/>
      <c r="C5067" s="250"/>
      <c r="D5067" s="251" t="s">
        <v>260</v>
      </c>
      <c r="E5067" s="252" t="s">
        <v>1</v>
      </c>
      <c r="F5067" s="253" t="s">
        <v>3946</v>
      </c>
      <c r="G5067" s="250"/>
      <c r="H5067" s="254">
        <v>16.530000000000001</v>
      </c>
      <c r="I5067" s="255"/>
      <c r="J5067" s="250"/>
      <c r="K5067" s="250"/>
      <c r="L5067" s="256"/>
      <c r="M5067" s="257"/>
      <c r="N5067" s="258"/>
      <c r="O5067" s="258"/>
      <c r="P5067" s="258"/>
      <c r="Q5067" s="258"/>
      <c r="R5067" s="258"/>
      <c r="S5067" s="258"/>
      <c r="T5067" s="25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60" t="s">
        <v>260</v>
      </c>
      <c r="AU5067" s="260" t="s">
        <v>93</v>
      </c>
      <c r="AV5067" s="13" t="s">
        <v>93</v>
      </c>
      <c r="AW5067" s="13" t="s">
        <v>40</v>
      </c>
      <c r="AX5067" s="13" t="s">
        <v>84</v>
      </c>
      <c r="AY5067" s="260" t="s">
        <v>251</v>
      </c>
    </row>
    <row r="5068" s="13" customFormat="1">
      <c r="A5068" s="13"/>
      <c r="B5068" s="249"/>
      <c r="C5068" s="250"/>
      <c r="D5068" s="251" t="s">
        <v>260</v>
      </c>
      <c r="E5068" s="252" t="s">
        <v>1</v>
      </c>
      <c r="F5068" s="253" t="s">
        <v>3947</v>
      </c>
      <c r="G5068" s="250"/>
      <c r="H5068" s="254">
        <v>11.677</v>
      </c>
      <c r="I5068" s="255"/>
      <c r="J5068" s="250"/>
      <c r="K5068" s="250"/>
      <c r="L5068" s="256"/>
      <c r="M5068" s="257"/>
      <c r="N5068" s="258"/>
      <c r="O5068" s="258"/>
      <c r="P5068" s="258"/>
      <c r="Q5068" s="258"/>
      <c r="R5068" s="258"/>
      <c r="S5068" s="258"/>
      <c r="T5068" s="259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60" t="s">
        <v>260</v>
      </c>
      <c r="AU5068" s="260" t="s">
        <v>93</v>
      </c>
      <c r="AV5068" s="13" t="s">
        <v>93</v>
      </c>
      <c r="AW5068" s="13" t="s">
        <v>40</v>
      </c>
      <c r="AX5068" s="13" t="s">
        <v>84</v>
      </c>
      <c r="AY5068" s="260" t="s">
        <v>251</v>
      </c>
    </row>
    <row r="5069" s="13" customFormat="1">
      <c r="A5069" s="13"/>
      <c r="B5069" s="249"/>
      <c r="C5069" s="250"/>
      <c r="D5069" s="251" t="s">
        <v>260</v>
      </c>
      <c r="E5069" s="252" t="s">
        <v>1</v>
      </c>
      <c r="F5069" s="253" t="s">
        <v>3948</v>
      </c>
      <c r="G5069" s="250"/>
      <c r="H5069" s="254">
        <v>2.915</v>
      </c>
      <c r="I5069" s="255"/>
      <c r="J5069" s="250"/>
      <c r="K5069" s="250"/>
      <c r="L5069" s="256"/>
      <c r="M5069" s="257"/>
      <c r="N5069" s="258"/>
      <c r="O5069" s="258"/>
      <c r="P5069" s="258"/>
      <c r="Q5069" s="258"/>
      <c r="R5069" s="258"/>
      <c r="S5069" s="258"/>
      <c r="T5069" s="259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60" t="s">
        <v>260</v>
      </c>
      <c r="AU5069" s="260" t="s">
        <v>93</v>
      </c>
      <c r="AV5069" s="13" t="s">
        <v>93</v>
      </c>
      <c r="AW5069" s="13" t="s">
        <v>40</v>
      </c>
      <c r="AX5069" s="13" t="s">
        <v>84</v>
      </c>
      <c r="AY5069" s="260" t="s">
        <v>251</v>
      </c>
    </row>
    <row r="5070" s="16" customFormat="1">
      <c r="A5070" s="16"/>
      <c r="B5070" s="283"/>
      <c r="C5070" s="284"/>
      <c r="D5070" s="251" t="s">
        <v>260</v>
      </c>
      <c r="E5070" s="285" t="s">
        <v>1</v>
      </c>
      <c r="F5070" s="286" t="s">
        <v>329</v>
      </c>
      <c r="G5070" s="284"/>
      <c r="H5070" s="287">
        <v>59.100000000000001</v>
      </c>
      <c r="I5070" s="288"/>
      <c r="J5070" s="284"/>
      <c r="K5070" s="284"/>
      <c r="L5070" s="289"/>
      <c r="M5070" s="290"/>
      <c r="N5070" s="291"/>
      <c r="O5070" s="291"/>
      <c r="P5070" s="291"/>
      <c r="Q5070" s="291"/>
      <c r="R5070" s="291"/>
      <c r="S5070" s="291"/>
      <c r="T5070" s="292"/>
      <c r="U5070" s="16"/>
      <c r="V5070" s="16"/>
      <c r="W5070" s="16"/>
      <c r="X5070" s="16"/>
      <c r="Y5070" s="16"/>
      <c r="Z5070" s="16"/>
      <c r="AA5070" s="16"/>
      <c r="AB5070" s="16"/>
      <c r="AC5070" s="16"/>
      <c r="AD5070" s="16"/>
      <c r="AE5070" s="16"/>
      <c r="AT5070" s="293" t="s">
        <v>260</v>
      </c>
      <c r="AU5070" s="293" t="s">
        <v>93</v>
      </c>
      <c r="AV5070" s="16" t="s">
        <v>273</v>
      </c>
      <c r="AW5070" s="16" t="s">
        <v>40</v>
      </c>
      <c r="AX5070" s="16" t="s">
        <v>84</v>
      </c>
      <c r="AY5070" s="293" t="s">
        <v>251</v>
      </c>
    </row>
    <row r="5071" s="15" customFormat="1">
      <c r="A5071" s="15"/>
      <c r="B5071" s="272"/>
      <c r="C5071" s="273"/>
      <c r="D5071" s="251" t="s">
        <v>260</v>
      </c>
      <c r="E5071" s="274" t="s">
        <v>1</v>
      </c>
      <c r="F5071" s="275" t="s">
        <v>505</v>
      </c>
      <c r="G5071" s="273"/>
      <c r="H5071" s="274" t="s">
        <v>1</v>
      </c>
      <c r="I5071" s="276"/>
      <c r="J5071" s="273"/>
      <c r="K5071" s="273"/>
      <c r="L5071" s="277"/>
      <c r="M5071" s="278"/>
      <c r="N5071" s="279"/>
      <c r="O5071" s="279"/>
      <c r="P5071" s="279"/>
      <c r="Q5071" s="279"/>
      <c r="R5071" s="279"/>
      <c r="S5071" s="279"/>
      <c r="T5071" s="280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5"/>
      <c r="AE5071" s="15"/>
      <c r="AT5071" s="281" t="s">
        <v>260</v>
      </c>
      <c r="AU5071" s="281" t="s">
        <v>93</v>
      </c>
      <c r="AV5071" s="15" t="s">
        <v>91</v>
      </c>
      <c r="AW5071" s="15" t="s">
        <v>40</v>
      </c>
      <c r="AX5071" s="15" t="s">
        <v>84</v>
      </c>
      <c r="AY5071" s="281" t="s">
        <v>251</v>
      </c>
    </row>
    <row r="5072" s="13" customFormat="1">
      <c r="A5072" s="13"/>
      <c r="B5072" s="249"/>
      <c r="C5072" s="250"/>
      <c r="D5072" s="251" t="s">
        <v>260</v>
      </c>
      <c r="E5072" s="252" t="s">
        <v>1</v>
      </c>
      <c r="F5072" s="253" t="s">
        <v>3949</v>
      </c>
      <c r="G5072" s="250"/>
      <c r="H5072" s="254">
        <v>23.143000000000001</v>
      </c>
      <c r="I5072" s="255"/>
      <c r="J5072" s="250"/>
      <c r="K5072" s="250"/>
      <c r="L5072" s="256"/>
      <c r="M5072" s="257"/>
      <c r="N5072" s="258"/>
      <c r="O5072" s="258"/>
      <c r="P5072" s="258"/>
      <c r="Q5072" s="258"/>
      <c r="R5072" s="258"/>
      <c r="S5072" s="258"/>
      <c r="T5072" s="25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60" t="s">
        <v>260</v>
      </c>
      <c r="AU5072" s="260" t="s">
        <v>93</v>
      </c>
      <c r="AV5072" s="13" t="s">
        <v>93</v>
      </c>
      <c r="AW5072" s="13" t="s">
        <v>40</v>
      </c>
      <c r="AX5072" s="13" t="s">
        <v>84</v>
      </c>
      <c r="AY5072" s="260" t="s">
        <v>251</v>
      </c>
    </row>
    <row r="5073" s="13" customFormat="1">
      <c r="A5073" s="13"/>
      <c r="B5073" s="249"/>
      <c r="C5073" s="250"/>
      <c r="D5073" s="251" t="s">
        <v>260</v>
      </c>
      <c r="E5073" s="252" t="s">
        <v>1</v>
      </c>
      <c r="F5073" s="253" t="s">
        <v>3950</v>
      </c>
      <c r="G5073" s="250"/>
      <c r="H5073" s="254">
        <v>324.41000000000003</v>
      </c>
      <c r="I5073" s="255"/>
      <c r="J5073" s="250"/>
      <c r="K5073" s="250"/>
      <c r="L5073" s="256"/>
      <c r="M5073" s="257"/>
      <c r="N5073" s="258"/>
      <c r="O5073" s="258"/>
      <c r="P5073" s="258"/>
      <c r="Q5073" s="258"/>
      <c r="R5073" s="258"/>
      <c r="S5073" s="258"/>
      <c r="T5073" s="259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60" t="s">
        <v>260</v>
      </c>
      <c r="AU5073" s="260" t="s">
        <v>93</v>
      </c>
      <c r="AV5073" s="13" t="s">
        <v>93</v>
      </c>
      <c r="AW5073" s="13" t="s">
        <v>40</v>
      </c>
      <c r="AX5073" s="13" t="s">
        <v>84</v>
      </c>
      <c r="AY5073" s="260" t="s">
        <v>251</v>
      </c>
    </row>
    <row r="5074" s="13" customFormat="1">
      <c r="A5074" s="13"/>
      <c r="B5074" s="249"/>
      <c r="C5074" s="250"/>
      <c r="D5074" s="251" t="s">
        <v>260</v>
      </c>
      <c r="E5074" s="252" t="s">
        <v>1</v>
      </c>
      <c r="F5074" s="253" t="s">
        <v>3951</v>
      </c>
      <c r="G5074" s="250"/>
      <c r="H5074" s="254">
        <v>18.071000000000002</v>
      </c>
      <c r="I5074" s="255"/>
      <c r="J5074" s="250"/>
      <c r="K5074" s="250"/>
      <c r="L5074" s="256"/>
      <c r="M5074" s="257"/>
      <c r="N5074" s="258"/>
      <c r="O5074" s="258"/>
      <c r="P5074" s="258"/>
      <c r="Q5074" s="258"/>
      <c r="R5074" s="258"/>
      <c r="S5074" s="258"/>
      <c r="T5074" s="259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60" t="s">
        <v>260</v>
      </c>
      <c r="AU5074" s="260" t="s">
        <v>93</v>
      </c>
      <c r="AV5074" s="13" t="s">
        <v>93</v>
      </c>
      <c r="AW5074" s="13" t="s">
        <v>40</v>
      </c>
      <c r="AX5074" s="13" t="s">
        <v>84</v>
      </c>
      <c r="AY5074" s="260" t="s">
        <v>251</v>
      </c>
    </row>
    <row r="5075" s="13" customFormat="1">
      <c r="A5075" s="13"/>
      <c r="B5075" s="249"/>
      <c r="C5075" s="250"/>
      <c r="D5075" s="251" t="s">
        <v>260</v>
      </c>
      <c r="E5075" s="252" t="s">
        <v>1</v>
      </c>
      <c r="F5075" s="253" t="s">
        <v>3952</v>
      </c>
      <c r="G5075" s="250"/>
      <c r="H5075" s="254">
        <v>22.870999999999999</v>
      </c>
      <c r="I5075" s="255"/>
      <c r="J5075" s="250"/>
      <c r="K5075" s="250"/>
      <c r="L5075" s="256"/>
      <c r="M5075" s="257"/>
      <c r="N5075" s="258"/>
      <c r="O5075" s="258"/>
      <c r="P5075" s="258"/>
      <c r="Q5075" s="258"/>
      <c r="R5075" s="258"/>
      <c r="S5075" s="258"/>
      <c r="T5075" s="259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60" t="s">
        <v>260</v>
      </c>
      <c r="AU5075" s="260" t="s">
        <v>93</v>
      </c>
      <c r="AV5075" s="13" t="s">
        <v>93</v>
      </c>
      <c r="AW5075" s="13" t="s">
        <v>40</v>
      </c>
      <c r="AX5075" s="13" t="s">
        <v>84</v>
      </c>
      <c r="AY5075" s="260" t="s">
        <v>251</v>
      </c>
    </row>
    <row r="5076" s="13" customFormat="1">
      <c r="A5076" s="13"/>
      <c r="B5076" s="249"/>
      <c r="C5076" s="250"/>
      <c r="D5076" s="251" t="s">
        <v>260</v>
      </c>
      <c r="E5076" s="252" t="s">
        <v>1</v>
      </c>
      <c r="F5076" s="253" t="s">
        <v>3953</v>
      </c>
      <c r="G5076" s="250"/>
      <c r="H5076" s="254">
        <v>25.379999999999999</v>
      </c>
      <c r="I5076" s="255"/>
      <c r="J5076" s="250"/>
      <c r="K5076" s="250"/>
      <c r="L5076" s="256"/>
      <c r="M5076" s="257"/>
      <c r="N5076" s="258"/>
      <c r="O5076" s="258"/>
      <c r="P5076" s="258"/>
      <c r="Q5076" s="258"/>
      <c r="R5076" s="258"/>
      <c r="S5076" s="258"/>
      <c r="T5076" s="259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60" t="s">
        <v>260</v>
      </c>
      <c r="AU5076" s="260" t="s">
        <v>93</v>
      </c>
      <c r="AV5076" s="13" t="s">
        <v>93</v>
      </c>
      <c r="AW5076" s="13" t="s">
        <v>40</v>
      </c>
      <c r="AX5076" s="13" t="s">
        <v>84</v>
      </c>
      <c r="AY5076" s="260" t="s">
        <v>251</v>
      </c>
    </row>
    <row r="5077" s="13" customFormat="1">
      <c r="A5077" s="13"/>
      <c r="B5077" s="249"/>
      <c r="C5077" s="250"/>
      <c r="D5077" s="251" t="s">
        <v>260</v>
      </c>
      <c r="E5077" s="252" t="s">
        <v>1</v>
      </c>
      <c r="F5077" s="253" t="s">
        <v>3954</v>
      </c>
      <c r="G5077" s="250"/>
      <c r="H5077" s="254">
        <v>3.4199999999999999</v>
      </c>
      <c r="I5077" s="255"/>
      <c r="J5077" s="250"/>
      <c r="K5077" s="250"/>
      <c r="L5077" s="256"/>
      <c r="M5077" s="257"/>
      <c r="N5077" s="258"/>
      <c r="O5077" s="258"/>
      <c r="P5077" s="258"/>
      <c r="Q5077" s="258"/>
      <c r="R5077" s="258"/>
      <c r="S5077" s="258"/>
      <c r="T5077" s="259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60" t="s">
        <v>260</v>
      </c>
      <c r="AU5077" s="260" t="s">
        <v>93</v>
      </c>
      <c r="AV5077" s="13" t="s">
        <v>93</v>
      </c>
      <c r="AW5077" s="13" t="s">
        <v>40</v>
      </c>
      <c r="AX5077" s="13" t="s">
        <v>84</v>
      </c>
      <c r="AY5077" s="260" t="s">
        <v>251</v>
      </c>
    </row>
    <row r="5078" s="16" customFormat="1">
      <c r="A5078" s="16"/>
      <c r="B5078" s="283"/>
      <c r="C5078" s="284"/>
      <c r="D5078" s="251" t="s">
        <v>260</v>
      </c>
      <c r="E5078" s="285" t="s">
        <v>1</v>
      </c>
      <c r="F5078" s="286" t="s">
        <v>329</v>
      </c>
      <c r="G5078" s="284"/>
      <c r="H5078" s="287">
        <v>417.29500000000002</v>
      </c>
      <c r="I5078" s="288"/>
      <c r="J5078" s="284"/>
      <c r="K5078" s="284"/>
      <c r="L5078" s="289"/>
      <c r="M5078" s="290"/>
      <c r="N5078" s="291"/>
      <c r="O5078" s="291"/>
      <c r="P5078" s="291"/>
      <c r="Q5078" s="291"/>
      <c r="R5078" s="291"/>
      <c r="S5078" s="291"/>
      <c r="T5078" s="292"/>
      <c r="U5078" s="16"/>
      <c r="V5078" s="16"/>
      <c r="W5078" s="16"/>
      <c r="X5078" s="16"/>
      <c r="Y5078" s="16"/>
      <c r="Z5078" s="16"/>
      <c r="AA5078" s="16"/>
      <c r="AB5078" s="16"/>
      <c r="AC5078" s="16"/>
      <c r="AD5078" s="16"/>
      <c r="AE5078" s="16"/>
      <c r="AT5078" s="293" t="s">
        <v>260</v>
      </c>
      <c r="AU5078" s="293" t="s">
        <v>93</v>
      </c>
      <c r="AV5078" s="16" t="s">
        <v>273</v>
      </c>
      <c r="AW5078" s="16" t="s">
        <v>40</v>
      </c>
      <c r="AX5078" s="16" t="s">
        <v>84</v>
      </c>
      <c r="AY5078" s="293" t="s">
        <v>251</v>
      </c>
    </row>
    <row r="5079" s="15" customFormat="1">
      <c r="A5079" s="15"/>
      <c r="B5079" s="272"/>
      <c r="C5079" s="273"/>
      <c r="D5079" s="251" t="s">
        <v>260</v>
      </c>
      <c r="E5079" s="274" t="s">
        <v>1</v>
      </c>
      <c r="F5079" s="275" t="s">
        <v>511</v>
      </c>
      <c r="G5079" s="273"/>
      <c r="H5079" s="274" t="s">
        <v>1</v>
      </c>
      <c r="I5079" s="276"/>
      <c r="J5079" s="273"/>
      <c r="K5079" s="273"/>
      <c r="L5079" s="277"/>
      <c r="M5079" s="278"/>
      <c r="N5079" s="279"/>
      <c r="O5079" s="279"/>
      <c r="P5079" s="279"/>
      <c r="Q5079" s="279"/>
      <c r="R5079" s="279"/>
      <c r="S5079" s="279"/>
      <c r="T5079" s="280"/>
      <c r="U5079" s="15"/>
      <c r="V5079" s="15"/>
      <c r="W5079" s="15"/>
      <c r="X5079" s="15"/>
      <c r="Y5079" s="15"/>
      <c r="Z5079" s="15"/>
      <c r="AA5079" s="15"/>
      <c r="AB5079" s="15"/>
      <c r="AC5079" s="15"/>
      <c r="AD5079" s="15"/>
      <c r="AE5079" s="15"/>
      <c r="AT5079" s="281" t="s">
        <v>260</v>
      </c>
      <c r="AU5079" s="281" t="s">
        <v>93</v>
      </c>
      <c r="AV5079" s="15" t="s">
        <v>91</v>
      </c>
      <c r="AW5079" s="15" t="s">
        <v>40</v>
      </c>
      <c r="AX5079" s="15" t="s">
        <v>84</v>
      </c>
      <c r="AY5079" s="281" t="s">
        <v>251</v>
      </c>
    </row>
    <row r="5080" s="13" customFormat="1">
      <c r="A5080" s="13"/>
      <c r="B5080" s="249"/>
      <c r="C5080" s="250"/>
      <c r="D5080" s="251" t="s">
        <v>260</v>
      </c>
      <c r="E5080" s="252" t="s">
        <v>1</v>
      </c>
      <c r="F5080" s="253" t="s">
        <v>3955</v>
      </c>
      <c r="G5080" s="250"/>
      <c r="H5080" s="254">
        <v>6.2930000000000001</v>
      </c>
      <c r="I5080" s="255"/>
      <c r="J5080" s="250"/>
      <c r="K5080" s="250"/>
      <c r="L5080" s="256"/>
      <c r="M5080" s="257"/>
      <c r="N5080" s="258"/>
      <c r="O5080" s="258"/>
      <c r="P5080" s="258"/>
      <c r="Q5080" s="258"/>
      <c r="R5080" s="258"/>
      <c r="S5080" s="258"/>
      <c r="T5080" s="259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60" t="s">
        <v>260</v>
      </c>
      <c r="AU5080" s="260" t="s">
        <v>93</v>
      </c>
      <c r="AV5080" s="13" t="s">
        <v>93</v>
      </c>
      <c r="AW5080" s="13" t="s">
        <v>40</v>
      </c>
      <c r="AX5080" s="13" t="s">
        <v>84</v>
      </c>
      <c r="AY5080" s="260" t="s">
        <v>251</v>
      </c>
    </row>
    <row r="5081" s="13" customFormat="1">
      <c r="A5081" s="13"/>
      <c r="B5081" s="249"/>
      <c r="C5081" s="250"/>
      <c r="D5081" s="251" t="s">
        <v>260</v>
      </c>
      <c r="E5081" s="252" t="s">
        <v>1</v>
      </c>
      <c r="F5081" s="253" t="s">
        <v>3950</v>
      </c>
      <c r="G5081" s="250"/>
      <c r="H5081" s="254">
        <v>324.41000000000003</v>
      </c>
      <c r="I5081" s="255"/>
      <c r="J5081" s="250"/>
      <c r="K5081" s="250"/>
      <c r="L5081" s="256"/>
      <c r="M5081" s="257"/>
      <c r="N5081" s="258"/>
      <c r="O5081" s="258"/>
      <c r="P5081" s="258"/>
      <c r="Q5081" s="258"/>
      <c r="R5081" s="258"/>
      <c r="S5081" s="258"/>
      <c r="T5081" s="259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60" t="s">
        <v>260</v>
      </c>
      <c r="AU5081" s="260" t="s">
        <v>93</v>
      </c>
      <c r="AV5081" s="13" t="s">
        <v>93</v>
      </c>
      <c r="AW5081" s="13" t="s">
        <v>40</v>
      </c>
      <c r="AX5081" s="13" t="s">
        <v>84</v>
      </c>
      <c r="AY5081" s="260" t="s">
        <v>251</v>
      </c>
    </row>
    <row r="5082" s="13" customFormat="1">
      <c r="A5082" s="13"/>
      <c r="B5082" s="249"/>
      <c r="C5082" s="250"/>
      <c r="D5082" s="251" t="s">
        <v>260</v>
      </c>
      <c r="E5082" s="252" t="s">
        <v>1</v>
      </c>
      <c r="F5082" s="253" t="s">
        <v>3956</v>
      </c>
      <c r="G5082" s="250"/>
      <c r="H5082" s="254">
        <v>18.071000000000002</v>
      </c>
      <c r="I5082" s="255"/>
      <c r="J5082" s="250"/>
      <c r="K5082" s="250"/>
      <c r="L5082" s="256"/>
      <c r="M5082" s="257"/>
      <c r="N5082" s="258"/>
      <c r="O5082" s="258"/>
      <c r="P5082" s="258"/>
      <c r="Q5082" s="258"/>
      <c r="R5082" s="258"/>
      <c r="S5082" s="258"/>
      <c r="T5082" s="259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60" t="s">
        <v>260</v>
      </c>
      <c r="AU5082" s="260" t="s">
        <v>93</v>
      </c>
      <c r="AV5082" s="13" t="s">
        <v>93</v>
      </c>
      <c r="AW5082" s="13" t="s">
        <v>40</v>
      </c>
      <c r="AX5082" s="13" t="s">
        <v>84</v>
      </c>
      <c r="AY5082" s="260" t="s">
        <v>251</v>
      </c>
    </row>
    <row r="5083" s="13" customFormat="1">
      <c r="A5083" s="13"/>
      <c r="B5083" s="249"/>
      <c r="C5083" s="250"/>
      <c r="D5083" s="251" t="s">
        <v>260</v>
      </c>
      <c r="E5083" s="252" t="s">
        <v>1</v>
      </c>
      <c r="F5083" s="253" t="s">
        <v>3957</v>
      </c>
      <c r="G5083" s="250"/>
      <c r="H5083" s="254">
        <v>22.870999999999999</v>
      </c>
      <c r="I5083" s="255"/>
      <c r="J5083" s="250"/>
      <c r="K5083" s="250"/>
      <c r="L5083" s="256"/>
      <c r="M5083" s="257"/>
      <c r="N5083" s="258"/>
      <c r="O5083" s="258"/>
      <c r="P5083" s="258"/>
      <c r="Q5083" s="258"/>
      <c r="R5083" s="258"/>
      <c r="S5083" s="258"/>
      <c r="T5083" s="259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60" t="s">
        <v>260</v>
      </c>
      <c r="AU5083" s="260" t="s">
        <v>93</v>
      </c>
      <c r="AV5083" s="13" t="s">
        <v>93</v>
      </c>
      <c r="AW5083" s="13" t="s">
        <v>40</v>
      </c>
      <c r="AX5083" s="13" t="s">
        <v>84</v>
      </c>
      <c r="AY5083" s="260" t="s">
        <v>251</v>
      </c>
    </row>
    <row r="5084" s="13" customFormat="1">
      <c r="A5084" s="13"/>
      <c r="B5084" s="249"/>
      <c r="C5084" s="250"/>
      <c r="D5084" s="251" t="s">
        <v>260</v>
      </c>
      <c r="E5084" s="252" t="s">
        <v>1</v>
      </c>
      <c r="F5084" s="253" t="s">
        <v>3953</v>
      </c>
      <c r="G5084" s="250"/>
      <c r="H5084" s="254">
        <v>25.379999999999999</v>
      </c>
      <c r="I5084" s="255"/>
      <c r="J5084" s="250"/>
      <c r="K5084" s="250"/>
      <c r="L5084" s="256"/>
      <c r="M5084" s="257"/>
      <c r="N5084" s="258"/>
      <c r="O5084" s="258"/>
      <c r="P5084" s="258"/>
      <c r="Q5084" s="258"/>
      <c r="R5084" s="258"/>
      <c r="S5084" s="258"/>
      <c r="T5084" s="259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60" t="s">
        <v>260</v>
      </c>
      <c r="AU5084" s="260" t="s">
        <v>93</v>
      </c>
      <c r="AV5084" s="13" t="s">
        <v>93</v>
      </c>
      <c r="AW5084" s="13" t="s">
        <v>40</v>
      </c>
      <c r="AX5084" s="13" t="s">
        <v>84</v>
      </c>
      <c r="AY5084" s="260" t="s">
        <v>251</v>
      </c>
    </row>
    <row r="5085" s="13" customFormat="1">
      <c r="A5085" s="13"/>
      <c r="B5085" s="249"/>
      <c r="C5085" s="250"/>
      <c r="D5085" s="251" t="s">
        <v>260</v>
      </c>
      <c r="E5085" s="252" t="s">
        <v>1</v>
      </c>
      <c r="F5085" s="253" t="s">
        <v>3954</v>
      </c>
      <c r="G5085" s="250"/>
      <c r="H5085" s="254">
        <v>3.4199999999999999</v>
      </c>
      <c r="I5085" s="255"/>
      <c r="J5085" s="250"/>
      <c r="K5085" s="250"/>
      <c r="L5085" s="256"/>
      <c r="M5085" s="257"/>
      <c r="N5085" s="258"/>
      <c r="O5085" s="258"/>
      <c r="P5085" s="258"/>
      <c r="Q5085" s="258"/>
      <c r="R5085" s="258"/>
      <c r="S5085" s="258"/>
      <c r="T5085" s="259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60" t="s">
        <v>260</v>
      </c>
      <c r="AU5085" s="260" t="s">
        <v>93</v>
      </c>
      <c r="AV5085" s="13" t="s">
        <v>93</v>
      </c>
      <c r="AW5085" s="13" t="s">
        <v>40</v>
      </c>
      <c r="AX5085" s="13" t="s">
        <v>84</v>
      </c>
      <c r="AY5085" s="260" t="s">
        <v>251</v>
      </c>
    </row>
    <row r="5086" s="16" customFormat="1">
      <c r="A5086" s="16"/>
      <c r="B5086" s="283"/>
      <c r="C5086" s="284"/>
      <c r="D5086" s="251" t="s">
        <v>260</v>
      </c>
      <c r="E5086" s="285" t="s">
        <v>1</v>
      </c>
      <c r="F5086" s="286" t="s">
        <v>329</v>
      </c>
      <c r="G5086" s="284"/>
      <c r="H5086" s="287">
        <v>400.44500000000005</v>
      </c>
      <c r="I5086" s="288"/>
      <c r="J5086" s="284"/>
      <c r="K5086" s="284"/>
      <c r="L5086" s="289"/>
      <c r="M5086" s="290"/>
      <c r="N5086" s="291"/>
      <c r="O5086" s="291"/>
      <c r="P5086" s="291"/>
      <c r="Q5086" s="291"/>
      <c r="R5086" s="291"/>
      <c r="S5086" s="291"/>
      <c r="T5086" s="292"/>
      <c r="U5086" s="16"/>
      <c r="V5086" s="16"/>
      <c r="W5086" s="16"/>
      <c r="X5086" s="16"/>
      <c r="Y5086" s="16"/>
      <c r="Z5086" s="16"/>
      <c r="AA5086" s="16"/>
      <c r="AB5086" s="16"/>
      <c r="AC5086" s="16"/>
      <c r="AD5086" s="16"/>
      <c r="AE5086" s="16"/>
      <c r="AT5086" s="293" t="s">
        <v>260</v>
      </c>
      <c r="AU5086" s="293" t="s">
        <v>93</v>
      </c>
      <c r="AV5086" s="16" t="s">
        <v>273</v>
      </c>
      <c r="AW5086" s="16" t="s">
        <v>40</v>
      </c>
      <c r="AX5086" s="16" t="s">
        <v>84</v>
      </c>
      <c r="AY5086" s="293" t="s">
        <v>251</v>
      </c>
    </row>
    <row r="5087" s="15" customFormat="1">
      <c r="A5087" s="15"/>
      <c r="B5087" s="272"/>
      <c r="C5087" s="273"/>
      <c r="D5087" s="251" t="s">
        <v>260</v>
      </c>
      <c r="E5087" s="274" t="s">
        <v>1</v>
      </c>
      <c r="F5087" s="275" t="s">
        <v>517</v>
      </c>
      <c r="G5087" s="273"/>
      <c r="H5087" s="274" t="s">
        <v>1</v>
      </c>
      <c r="I5087" s="276"/>
      <c r="J5087" s="273"/>
      <c r="K5087" s="273"/>
      <c r="L5087" s="277"/>
      <c r="M5087" s="278"/>
      <c r="N5087" s="279"/>
      <c r="O5087" s="279"/>
      <c r="P5087" s="279"/>
      <c r="Q5087" s="279"/>
      <c r="R5087" s="279"/>
      <c r="S5087" s="279"/>
      <c r="T5087" s="280"/>
      <c r="U5087" s="15"/>
      <c r="V5087" s="15"/>
      <c r="W5087" s="15"/>
      <c r="X5087" s="15"/>
      <c r="Y5087" s="15"/>
      <c r="Z5087" s="15"/>
      <c r="AA5087" s="15"/>
      <c r="AB5087" s="15"/>
      <c r="AC5087" s="15"/>
      <c r="AD5087" s="15"/>
      <c r="AE5087" s="15"/>
      <c r="AT5087" s="281" t="s">
        <v>260</v>
      </c>
      <c r="AU5087" s="281" t="s">
        <v>93</v>
      </c>
      <c r="AV5087" s="15" t="s">
        <v>91</v>
      </c>
      <c r="AW5087" s="15" t="s">
        <v>40</v>
      </c>
      <c r="AX5087" s="15" t="s">
        <v>84</v>
      </c>
      <c r="AY5087" s="281" t="s">
        <v>251</v>
      </c>
    </row>
    <row r="5088" s="13" customFormat="1">
      <c r="A5088" s="13"/>
      <c r="B5088" s="249"/>
      <c r="C5088" s="250"/>
      <c r="D5088" s="251" t="s">
        <v>260</v>
      </c>
      <c r="E5088" s="252" t="s">
        <v>1</v>
      </c>
      <c r="F5088" s="253" t="s">
        <v>3958</v>
      </c>
      <c r="G5088" s="250"/>
      <c r="H5088" s="254">
        <v>6.2930000000000001</v>
      </c>
      <c r="I5088" s="255"/>
      <c r="J5088" s="250"/>
      <c r="K5088" s="250"/>
      <c r="L5088" s="256"/>
      <c r="M5088" s="257"/>
      <c r="N5088" s="258"/>
      <c r="O5088" s="258"/>
      <c r="P5088" s="258"/>
      <c r="Q5088" s="258"/>
      <c r="R5088" s="258"/>
      <c r="S5088" s="258"/>
      <c r="T5088" s="259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60" t="s">
        <v>260</v>
      </c>
      <c r="AU5088" s="260" t="s">
        <v>93</v>
      </c>
      <c r="AV5088" s="13" t="s">
        <v>93</v>
      </c>
      <c r="AW5088" s="13" t="s">
        <v>40</v>
      </c>
      <c r="AX5088" s="13" t="s">
        <v>84</v>
      </c>
      <c r="AY5088" s="260" t="s">
        <v>251</v>
      </c>
    </row>
    <row r="5089" s="13" customFormat="1">
      <c r="A5089" s="13"/>
      <c r="B5089" s="249"/>
      <c r="C5089" s="250"/>
      <c r="D5089" s="251" t="s">
        <v>260</v>
      </c>
      <c r="E5089" s="252" t="s">
        <v>1</v>
      </c>
      <c r="F5089" s="253" t="s">
        <v>3950</v>
      </c>
      <c r="G5089" s="250"/>
      <c r="H5089" s="254">
        <v>324.41000000000003</v>
      </c>
      <c r="I5089" s="255"/>
      <c r="J5089" s="250"/>
      <c r="K5089" s="250"/>
      <c r="L5089" s="256"/>
      <c r="M5089" s="257"/>
      <c r="N5089" s="258"/>
      <c r="O5089" s="258"/>
      <c r="P5089" s="258"/>
      <c r="Q5089" s="258"/>
      <c r="R5089" s="258"/>
      <c r="S5089" s="258"/>
      <c r="T5089" s="259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60" t="s">
        <v>260</v>
      </c>
      <c r="AU5089" s="260" t="s">
        <v>93</v>
      </c>
      <c r="AV5089" s="13" t="s">
        <v>93</v>
      </c>
      <c r="AW5089" s="13" t="s">
        <v>40</v>
      </c>
      <c r="AX5089" s="13" t="s">
        <v>84</v>
      </c>
      <c r="AY5089" s="260" t="s">
        <v>251</v>
      </c>
    </row>
    <row r="5090" s="13" customFormat="1">
      <c r="A5090" s="13"/>
      <c r="B5090" s="249"/>
      <c r="C5090" s="250"/>
      <c r="D5090" s="251" t="s">
        <v>260</v>
      </c>
      <c r="E5090" s="252" t="s">
        <v>1</v>
      </c>
      <c r="F5090" s="253" t="s">
        <v>3959</v>
      </c>
      <c r="G5090" s="250"/>
      <c r="H5090" s="254">
        <v>18.071000000000002</v>
      </c>
      <c r="I5090" s="255"/>
      <c r="J5090" s="250"/>
      <c r="K5090" s="250"/>
      <c r="L5090" s="256"/>
      <c r="M5090" s="257"/>
      <c r="N5090" s="258"/>
      <c r="O5090" s="258"/>
      <c r="P5090" s="258"/>
      <c r="Q5090" s="258"/>
      <c r="R5090" s="258"/>
      <c r="S5090" s="258"/>
      <c r="T5090" s="259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60" t="s">
        <v>260</v>
      </c>
      <c r="AU5090" s="260" t="s">
        <v>93</v>
      </c>
      <c r="AV5090" s="13" t="s">
        <v>93</v>
      </c>
      <c r="AW5090" s="13" t="s">
        <v>40</v>
      </c>
      <c r="AX5090" s="13" t="s">
        <v>84</v>
      </c>
      <c r="AY5090" s="260" t="s">
        <v>251</v>
      </c>
    </row>
    <row r="5091" s="13" customFormat="1">
      <c r="A5091" s="13"/>
      <c r="B5091" s="249"/>
      <c r="C5091" s="250"/>
      <c r="D5091" s="251" t="s">
        <v>260</v>
      </c>
      <c r="E5091" s="252" t="s">
        <v>1</v>
      </c>
      <c r="F5091" s="253" t="s">
        <v>3960</v>
      </c>
      <c r="G5091" s="250"/>
      <c r="H5091" s="254">
        <v>22.870999999999999</v>
      </c>
      <c r="I5091" s="255"/>
      <c r="J5091" s="250"/>
      <c r="K5091" s="250"/>
      <c r="L5091" s="256"/>
      <c r="M5091" s="257"/>
      <c r="N5091" s="258"/>
      <c r="O5091" s="258"/>
      <c r="P5091" s="258"/>
      <c r="Q5091" s="258"/>
      <c r="R5091" s="258"/>
      <c r="S5091" s="258"/>
      <c r="T5091" s="259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60" t="s">
        <v>260</v>
      </c>
      <c r="AU5091" s="260" t="s">
        <v>93</v>
      </c>
      <c r="AV5091" s="13" t="s">
        <v>93</v>
      </c>
      <c r="AW5091" s="13" t="s">
        <v>40</v>
      </c>
      <c r="AX5091" s="13" t="s">
        <v>84</v>
      </c>
      <c r="AY5091" s="260" t="s">
        <v>251</v>
      </c>
    </row>
    <row r="5092" s="13" customFormat="1">
      <c r="A5092" s="13"/>
      <c r="B5092" s="249"/>
      <c r="C5092" s="250"/>
      <c r="D5092" s="251" t="s">
        <v>260</v>
      </c>
      <c r="E5092" s="252" t="s">
        <v>1</v>
      </c>
      <c r="F5092" s="253" t="s">
        <v>3953</v>
      </c>
      <c r="G5092" s="250"/>
      <c r="H5092" s="254">
        <v>25.379999999999999</v>
      </c>
      <c r="I5092" s="255"/>
      <c r="J5092" s="250"/>
      <c r="K5092" s="250"/>
      <c r="L5092" s="256"/>
      <c r="M5092" s="257"/>
      <c r="N5092" s="258"/>
      <c r="O5092" s="258"/>
      <c r="P5092" s="258"/>
      <c r="Q5092" s="258"/>
      <c r="R5092" s="258"/>
      <c r="S5092" s="258"/>
      <c r="T5092" s="259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60" t="s">
        <v>260</v>
      </c>
      <c r="AU5092" s="260" t="s">
        <v>93</v>
      </c>
      <c r="AV5092" s="13" t="s">
        <v>93</v>
      </c>
      <c r="AW5092" s="13" t="s">
        <v>40</v>
      </c>
      <c r="AX5092" s="13" t="s">
        <v>84</v>
      </c>
      <c r="AY5092" s="260" t="s">
        <v>251</v>
      </c>
    </row>
    <row r="5093" s="13" customFormat="1">
      <c r="A5093" s="13"/>
      <c r="B5093" s="249"/>
      <c r="C5093" s="250"/>
      <c r="D5093" s="251" t="s">
        <v>260</v>
      </c>
      <c r="E5093" s="252" t="s">
        <v>1</v>
      </c>
      <c r="F5093" s="253" t="s">
        <v>3954</v>
      </c>
      <c r="G5093" s="250"/>
      <c r="H5093" s="254">
        <v>3.4199999999999999</v>
      </c>
      <c r="I5093" s="255"/>
      <c r="J5093" s="250"/>
      <c r="K5093" s="250"/>
      <c r="L5093" s="256"/>
      <c r="M5093" s="257"/>
      <c r="N5093" s="258"/>
      <c r="O5093" s="258"/>
      <c r="P5093" s="258"/>
      <c r="Q5093" s="258"/>
      <c r="R5093" s="258"/>
      <c r="S5093" s="258"/>
      <c r="T5093" s="259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60" t="s">
        <v>260</v>
      </c>
      <c r="AU5093" s="260" t="s">
        <v>93</v>
      </c>
      <c r="AV5093" s="13" t="s">
        <v>93</v>
      </c>
      <c r="AW5093" s="13" t="s">
        <v>40</v>
      </c>
      <c r="AX5093" s="13" t="s">
        <v>84</v>
      </c>
      <c r="AY5093" s="260" t="s">
        <v>251</v>
      </c>
    </row>
    <row r="5094" s="16" customFormat="1">
      <c r="A5094" s="16"/>
      <c r="B5094" s="283"/>
      <c r="C5094" s="284"/>
      <c r="D5094" s="251" t="s">
        <v>260</v>
      </c>
      <c r="E5094" s="285" t="s">
        <v>1</v>
      </c>
      <c r="F5094" s="286" t="s">
        <v>329</v>
      </c>
      <c r="G5094" s="284"/>
      <c r="H5094" s="287">
        <v>400.44500000000005</v>
      </c>
      <c r="I5094" s="288"/>
      <c r="J5094" s="284"/>
      <c r="K5094" s="284"/>
      <c r="L5094" s="289"/>
      <c r="M5094" s="290"/>
      <c r="N5094" s="291"/>
      <c r="O5094" s="291"/>
      <c r="P5094" s="291"/>
      <c r="Q5094" s="291"/>
      <c r="R5094" s="291"/>
      <c r="S5094" s="291"/>
      <c r="T5094" s="292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6"/>
      <c r="AE5094" s="16"/>
      <c r="AT5094" s="293" t="s">
        <v>260</v>
      </c>
      <c r="AU5094" s="293" t="s">
        <v>93</v>
      </c>
      <c r="AV5094" s="16" t="s">
        <v>273</v>
      </c>
      <c r="AW5094" s="16" t="s">
        <v>40</v>
      </c>
      <c r="AX5094" s="16" t="s">
        <v>84</v>
      </c>
      <c r="AY5094" s="293" t="s">
        <v>251</v>
      </c>
    </row>
    <row r="5095" s="15" customFormat="1">
      <c r="A5095" s="15"/>
      <c r="B5095" s="272"/>
      <c r="C5095" s="273"/>
      <c r="D5095" s="251" t="s">
        <v>260</v>
      </c>
      <c r="E5095" s="274" t="s">
        <v>1</v>
      </c>
      <c r="F5095" s="275" t="s">
        <v>519</v>
      </c>
      <c r="G5095" s="273"/>
      <c r="H5095" s="274" t="s">
        <v>1</v>
      </c>
      <c r="I5095" s="276"/>
      <c r="J5095" s="273"/>
      <c r="K5095" s="273"/>
      <c r="L5095" s="277"/>
      <c r="M5095" s="278"/>
      <c r="N5095" s="279"/>
      <c r="O5095" s="279"/>
      <c r="P5095" s="279"/>
      <c r="Q5095" s="279"/>
      <c r="R5095" s="279"/>
      <c r="S5095" s="279"/>
      <c r="T5095" s="280"/>
      <c r="U5095" s="15"/>
      <c r="V5095" s="15"/>
      <c r="W5095" s="15"/>
      <c r="X5095" s="15"/>
      <c r="Y5095" s="15"/>
      <c r="Z5095" s="15"/>
      <c r="AA5095" s="15"/>
      <c r="AB5095" s="15"/>
      <c r="AC5095" s="15"/>
      <c r="AD5095" s="15"/>
      <c r="AE5095" s="15"/>
      <c r="AT5095" s="281" t="s">
        <v>260</v>
      </c>
      <c r="AU5095" s="281" t="s">
        <v>93</v>
      </c>
      <c r="AV5095" s="15" t="s">
        <v>91</v>
      </c>
      <c r="AW5095" s="15" t="s">
        <v>40</v>
      </c>
      <c r="AX5095" s="15" t="s">
        <v>84</v>
      </c>
      <c r="AY5095" s="281" t="s">
        <v>251</v>
      </c>
    </row>
    <row r="5096" s="13" customFormat="1">
      <c r="A5096" s="13"/>
      <c r="B5096" s="249"/>
      <c r="C5096" s="250"/>
      <c r="D5096" s="251" t="s">
        <v>260</v>
      </c>
      <c r="E5096" s="252" t="s">
        <v>1</v>
      </c>
      <c r="F5096" s="253" t="s">
        <v>3961</v>
      </c>
      <c r="G5096" s="250"/>
      <c r="H5096" s="254">
        <v>6.2930000000000001</v>
      </c>
      <c r="I5096" s="255"/>
      <c r="J5096" s="250"/>
      <c r="K5096" s="250"/>
      <c r="L5096" s="256"/>
      <c r="M5096" s="257"/>
      <c r="N5096" s="258"/>
      <c r="O5096" s="258"/>
      <c r="P5096" s="258"/>
      <c r="Q5096" s="258"/>
      <c r="R5096" s="258"/>
      <c r="S5096" s="258"/>
      <c r="T5096" s="259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60" t="s">
        <v>260</v>
      </c>
      <c r="AU5096" s="260" t="s">
        <v>93</v>
      </c>
      <c r="AV5096" s="13" t="s">
        <v>93</v>
      </c>
      <c r="AW5096" s="13" t="s">
        <v>40</v>
      </c>
      <c r="AX5096" s="13" t="s">
        <v>84</v>
      </c>
      <c r="AY5096" s="260" t="s">
        <v>251</v>
      </c>
    </row>
    <row r="5097" s="13" customFormat="1">
      <c r="A5097" s="13"/>
      <c r="B5097" s="249"/>
      <c r="C5097" s="250"/>
      <c r="D5097" s="251" t="s">
        <v>260</v>
      </c>
      <c r="E5097" s="252" t="s">
        <v>1</v>
      </c>
      <c r="F5097" s="253" t="s">
        <v>3950</v>
      </c>
      <c r="G5097" s="250"/>
      <c r="H5097" s="254">
        <v>324.41000000000003</v>
      </c>
      <c r="I5097" s="255"/>
      <c r="J5097" s="250"/>
      <c r="K5097" s="250"/>
      <c r="L5097" s="256"/>
      <c r="M5097" s="257"/>
      <c r="N5097" s="258"/>
      <c r="O5097" s="258"/>
      <c r="P5097" s="258"/>
      <c r="Q5097" s="258"/>
      <c r="R5097" s="258"/>
      <c r="S5097" s="258"/>
      <c r="T5097" s="259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60" t="s">
        <v>260</v>
      </c>
      <c r="AU5097" s="260" t="s">
        <v>93</v>
      </c>
      <c r="AV5097" s="13" t="s">
        <v>93</v>
      </c>
      <c r="AW5097" s="13" t="s">
        <v>40</v>
      </c>
      <c r="AX5097" s="13" t="s">
        <v>84</v>
      </c>
      <c r="AY5097" s="260" t="s">
        <v>251</v>
      </c>
    </row>
    <row r="5098" s="13" customFormat="1">
      <c r="A5098" s="13"/>
      <c r="B5098" s="249"/>
      <c r="C5098" s="250"/>
      <c r="D5098" s="251" t="s">
        <v>260</v>
      </c>
      <c r="E5098" s="252" t="s">
        <v>1</v>
      </c>
      <c r="F5098" s="253" t="s">
        <v>3962</v>
      </c>
      <c r="G5098" s="250"/>
      <c r="H5098" s="254">
        <v>18.071000000000002</v>
      </c>
      <c r="I5098" s="255"/>
      <c r="J5098" s="250"/>
      <c r="K5098" s="250"/>
      <c r="L5098" s="256"/>
      <c r="M5098" s="257"/>
      <c r="N5098" s="258"/>
      <c r="O5098" s="258"/>
      <c r="P5098" s="258"/>
      <c r="Q5098" s="258"/>
      <c r="R5098" s="258"/>
      <c r="S5098" s="258"/>
      <c r="T5098" s="259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60" t="s">
        <v>260</v>
      </c>
      <c r="AU5098" s="260" t="s">
        <v>93</v>
      </c>
      <c r="AV5098" s="13" t="s">
        <v>93</v>
      </c>
      <c r="AW5098" s="13" t="s">
        <v>40</v>
      </c>
      <c r="AX5098" s="13" t="s">
        <v>84</v>
      </c>
      <c r="AY5098" s="260" t="s">
        <v>251</v>
      </c>
    </row>
    <row r="5099" s="13" customFormat="1">
      <c r="A5099" s="13"/>
      <c r="B5099" s="249"/>
      <c r="C5099" s="250"/>
      <c r="D5099" s="251" t="s">
        <v>260</v>
      </c>
      <c r="E5099" s="252" t="s">
        <v>1</v>
      </c>
      <c r="F5099" s="253" t="s">
        <v>3963</v>
      </c>
      <c r="G5099" s="250"/>
      <c r="H5099" s="254">
        <v>22.870999999999999</v>
      </c>
      <c r="I5099" s="255"/>
      <c r="J5099" s="250"/>
      <c r="K5099" s="250"/>
      <c r="L5099" s="256"/>
      <c r="M5099" s="257"/>
      <c r="N5099" s="258"/>
      <c r="O5099" s="258"/>
      <c r="P5099" s="258"/>
      <c r="Q5099" s="258"/>
      <c r="R5099" s="258"/>
      <c r="S5099" s="258"/>
      <c r="T5099" s="259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60" t="s">
        <v>260</v>
      </c>
      <c r="AU5099" s="260" t="s">
        <v>93</v>
      </c>
      <c r="AV5099" s="13" t="s">
        <v>93</v>
      </c>
      <c r="AW5099" s="13" t="s">
        <v>40</v>
      </c>
      <c r="AX5099" s="13" t="s">
        <v>84</v>
      </c>
      <c r="AY5099" s="260" t="s">
        <v>251</v>
      </c>
    </row>
    <row r="5100" s="13" customFormat="1">
      <c r="A5100" s="13"/>
      <c r="B5100" s="249"/>
      <c r="C5100" s="250"/>
      <c r="D5100" s="251" t="s">
        <v>260</v>
      </c>
      <c r="E5100" s="252" t="s">
        <v>1</v>
      </c>
      <c r="F5100" s="253" t="s">
        <v>3953</v>
      </c>
      <c r="G5100" s="250"/>
      <c r="H5100" s="254">
        <v>25.379999999999999</v>
      </c>
      <c r="I5100" s="255"/>
      <c r="J5100" s="250"/>
      <c r="K5100" s="250"/>
      <c r="L5100" s="256"/>
      <c r="M5100" s="257"/>
      <c r="N5100" s="258"/>
      <c r="O5100" s="258"/>
      <c r="P5100" s="258"/>
      <c r="Q5100" s="258"/>
      <c r="R5100" s="258"/>
      <c r="S5100" s="258"/>
      <c r="T5100" s="259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60" t="s">
        <v>260</v>
      </c>
      <c r="AU5100" s="260" t="s">
        <v>93</v>
      </c>
      <c r="AV5100" s="13" t="s">
        <v>93</v>
      </c>
      <c r="AW5100" s="13" t="s">
        <v>40</v>
      </c>
      <c r="AX5100" s="13" t="s">
        <v>84</v>
      </c>
      <c r="AY5100" s="260" t="s">
        <v>251</v>
      </c>
    </row>
    <row r="5101" s="13" customFormat="1">
      <c r="A5101" s="13"/>
      <c r="B5101" s="249"/>
      <c r="C5101" s="250"/>
      <c r="D5101" s="251" t="s">
        <v>260</v>
      </c>
      <c r="E5101" s="252" t="s">
        <v>1</v>
      </c>
      <c r="F5101" s="253" t="s">
        <v>3954</v>
      </c>
      <c r="G5101" s="250"/>
      <c r="H5101" s="254">
        <v>3.4199999999999999</v>
      </c>
      <c r="I5101" s="255"/>
      <c r="J5101" s="250"/>
      <c r="K5101" s="250"/>
      <c r="L5101" s="256"/>
      <c r="M5101" s="257"/>
      <c r="N5101" s="258"/>
      <c r="O5101" s="258"/>
      <c r="P5101" s="258"/>
      <c r="Q5101" s="258"/>
      <c r="R5101" s="258"/>
      <c r="S5101" s="258"/>
      <c r="T5101" s="259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60" t="s">
        <v>260</v>
      </c>
      <c r="AU5101" s="260" t="s">
        <v>93</v>
      </c>
      <c r="AV5101" s="13" t="s">
        <v>93</v>
      </c>
      <c r="AW5101" s="13" t="s">
        <v>40</v>
      </c>
      <c r="AX5101" s="13" t="s">
        <v>84</v>
      </c>
      <c r="AY5101" s="260" t="s">
        <v>251</v>
      </c>
    </row>
    <row r="5102" s="16" customFormat="1">
      <c r="A5102" s="16"/>
      <c r="B5102" s="283"/>
      <c r="C5102" s="284"/>
      <c r="D5102" s="251" t="s">
        <v>260</v>
      </c>
      <c r="E5102" s="285" t="s">
        <v>1</v>
      </c>
      <c r="F5102" s="286" t="s">
        <v>329</v>
      </c>
      <c r="G5102" s="284"/>
      <c r="H5102" s="287">
        <v>400.44500000000005</v>
      </c>
      <c r="I5102" s="288"/>
      <c r="J5102" s="284"/>
      <c r="K5102" s="284"/>
      <c r="L5102" s="289"/>
      <c r="M5102" s="290"/>
      <c r="N5102" s="291"/>
      <c r="O5102" s="291"/>
      <c r="P5102" s="291"/>
      <c r="Q5102" s="291"/>
      <c r="R5102" s="291"/>
      <c r="S5102" s="291"/>
      <c r="T5102" s="292"/>
      <c r="U5102" s="16"/>
      <c r="V5102" s="16"/>
      <c r="W5102" s="16"/>
      <c r="X5102" s="16"/>
      <c r="Y5102" s="16"/>
      <c r="Z5102" s="16"/>
      <c r="AA5102" s="16"/>
      <c r="AB5102" s="16"/>
      <c r="AC5102" s="16"/>
      <c r="AD5102" s="16"/>
      <c r="AE5102" s="16"/>
      <c r="AT5102" s="293" t="s">
        <v>260</v>
      </c>
      <c r="AU5102" s="293" t="s">
        <v>93</v>
      </c>
      <c r="AV5102" s="16" t="s">
        <v>273</v>
      </c>
      <c r="AW5102" s="16" t="s">
        <v>40</v>
      </c>
      <c r="AX5102" s="16" t="s">
        <v>84</v>
      </c>
      <c r="AY5102" s="293" t="s">
        <v>251</v>
      </c>
    </row>
    <row r="5103" s="15" customFormat="1">
      <c r="A5103" s="15"/>
      <c r="B5103" s="272"/>
      <c r="C5103" s="273"/>
      <c r="D5103" s="251" t="s">
        <v>260</v>
      </c>
      <c r="E5103" s="274" t="s">
        <v>1</v>
      </c>
      <c r="F5103" s="275" t="s">
        <v>520</v>
      </c>
      <c r="G5103" s="273"/>
      <c r="H5103" s="274" t="s">
        <v>1</v>
      </c>
      <c r="I5103" s="276"/>
      <c r="J5103" s="273"/>
      <c r="K5103" s="273"/>
      <c r="L5103" s="277"/>
      <c r="M5103" s="278"/>
      <c r="N5103" s="279"/>
      <c r="O5103" s="279"/>
      <c r="P5103" s="279"/>
      <c r="Q5103" s="279"/>
      <c r="R5103" s="279"/>
      <c r="S5103" s="279"/>
      <c r="T5103" s="280"/>
      <c r="U5103" s="15"/>
      <c r="V5103" s="15"/>
      <c r="W5103" s="15"/>
      <c r="X5103" s="15"/>
      <c r="Y5103" s="15"/>
      <c r="Z5103" s="15"/>
      <c r="AA5103" s="15"/>
      <c r="AB5103" s="15"/>
      <c r="AC5103" s="15"/>
      <c r="AD5103" s="15"/>
      <c r="AE5103" s="15"/>
      <c r="AT5103" s="281" t="s">
        <v>260</v>
      </c>
      <c r="AU5103" s="281" t="s">
        <v>93</v>
      </c>
      <c r="AV5103" s="15" t="s">
        <v>91</v>
      </c>
      <c r="AW5103" s="15" t="s">
        <v>40</v>
      </c>
      <c r="AX5103" s="15" t="s">
        <v>84</v>
      </c>
      <c r="AY5103" s="281" t="s">
        <v>251</v>
      </c>
    </row>
    <row r="5104" s="13" customFormat="1">
      <c r="A5104" s="13"/>
      <c r="B5104" s="249"/>
      <c r="C5104" s="250"/>
      <c r="D5104" s="251" t="s">
        <v>260</v>
      </c>
      <c r="E5104" s="252" t="s">
        <v>1</v>
      </c>
      <c r="F5104" s="253" t="s">
        <v>3964</v>
      </c>
      <c r="G5104" s="250"/>
      <c r="H5104" s="254">
        <v>6.2930000000000001</v>
      </c>
      <c r="I5104" s="255"/>
      <c r="J5104" s="250"/>
      <c r="K5104" s="250"/>
      <c r="L5104" s="256"/>
      <c r="M5104" s="257"/>
      <c r="N5104" s="258"/>
      <c r="O5104" s="258"/>
      <c r="P5104" s="258"/>
      <c r="Q5104" s="258"/>
      <c r="R5104" s="258"/>
      <c r="S5104" s="258"/>
      <c r="T5104" s="259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60" t="s">
        <v>260</v>
      </c>
      <c r="AU5104" s="260" t="s">
        <v>93</v>
      </c>
      <c r="AV5104" s="13" t="s">
        <v>93</v>
      </c>
      <c r="AW5104" s="13" t="s">
        <v>40</v>
      </c>
      <c r="AX5104" s="13" t="s">
        <v>84</v>
      </c>
      <c r="AY5104" s="260" t="s">
        <v>251</v>
      </c>
    </row>
    <row r="5105" s="13" customFormat="1">
      <c r="A5105" s="13"/>
      <c r="B5105" s="249"/>
      <c r="C5105" s="250"/>
      <c r="D5105" s="251" t="s">
        <v>260</v>
      </c>
      <c r="E5105" s="252" t="s">
        <v>1</v>
      </c>
      <c r="F5105" s="253" t="s">
        <v>3950</v>
      </c>
      <c r="G5105" s="250"/>
      <c r="H5105" s="254">
        <v>324.41000000000003</v>
      </c>
      <c r="I5105" s="255"/>
      <c r="J5105" s="250"/>
      <c r="K5105" s="250"/>
      <c r="L5105" s="256"/>
      <c r="M5105" s="257"/>
      <c r="N5105" s="258"/>
      <c r="O5105" s="258"/>
      <c r="P5105" s="258"/>
      <c r="Q5105" s="258"/>
      <c r="R5105" s="258"/>
      <c r="S5105" s="258"/>
      <c r="T5105" s="259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60" t="s">
        <v>260</v>
      </c>
      <c r="AU5105" s="260" t="s">
        <v>93</v>
      </c>
      <c r="AV5105" s="13" t="s">
        <v>93</v>
      </c>
      <c r="AW5105" s="13" t="s">
        <v>40</v>
      </c>
      <c r="AX5105" s="13" t="s">
        <v>84</v>
      </c>
      <c r="AY5105" s="260" t="s">
        <v>251</v>
      </c>
    </row>
    <row r="5106" s="13" customFormat="1">
      <c r="A5106" s="13"/>
      <c r="B5106" s="249"/>
      <c r="C5106" s="250"/>
      <c r="D5106" s="251" t="s">
        <v>260</v>
      </c>
      <c r="E5106" s="252" t="s">
        <v>1</v>
      </c>
      <c r="F5106" s="253" t="s">
        <v>3965</v>
      </c>
      <c r="G5106" s="250"/>
      <c r="H5106" s="254">
        <v>18.071000000000002</v>
      </c>
      <c r="I5106" s="255"/>
      <c r="J5106" s="250"/>
      <c r="K5106" s="250"/>
      <c r="L5106" s="256"/>
      <c r="M5106" s="257"/>
      <c r="N5106" s="258"/>
      <c r="O5106" s="258"/>
      <c r="P5106" s="258"/>
      <c r="Q5106" s="258"/>
      <c r="R5106" s="258"/>
      <c r="S5106" s="258"/>
      <c r="T5106" s="259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60" t="s">
        <v>260</v>
      </c>
      <c r="AU5106" s="260" t="s">
        <v>93</v>
      </c>
      <c r="AV5106" s="13" t="s">
        <v>93</v>
      </c>
      <c r="AW5106" s="13" t="s">
        <v>40</v>
      </c>
      <c r="AX5106" s="13" t="s">
        <v>84</v>
      </c>
      <c r="AY5106" s="260" t="s">
        <v>251</v>
      </c>
    </row>
    <row r="5107" s="13" customFormat="1">
      <c r="A5107" s="13"/>
      <c r="B5107" s="249"/>
      <c r="C5107" s="250"/>
      <c r="D5107" s="251" t="s">
        <v>260</v>
      </c>
      <c r="E5107" s="252" t="s">
        <v>1</v>
      </c>
      <c r="F5107" s="253" t="s">
        <v>3966</v>
      </c>
      <c r="G5107" s="250"/>
      <c r="H5107" s="254">
        <v>22.870999999999999</v>
      </c>
      <c r="I5107" s="255"/>
      <c r="J5107" s="250"/>
      <c r="K5107" s="250"/>
      <c r="L5107" s="256"/>
      <c r="M5107" s="257"/>
      <c r="N5107" s="258"/>
      <c r="O5107" s="258"/>
      <c r="P5107" s="258"/>
      <c r="Q5107" s="258"/>
      <c r="R5107" s="258"/>
      <c r="S5107" s="258"/>
      <c r="T5107" s="259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60" t="s">
        <v>260</v>
      </c>
      <c r="AU5107" s="260" t="s">
        <v>93</v>
      </c>
      <c r="AV5107" s="13" t="s">
        <v>93</v>
      </c>
      <c r="AW5107" s="13" t="s">
        <v>40</v>
      </c>
      <c r="AX5107" s="13" t="s">
        <v>84</v>
      </c>
      <c r="AY5107" s="260" t="s">
        <v>251</v>
      </c>
    </row>
    <row r="5108" s="13" customFormat="1">
      <c r="A5108" s="13"/>
      <c r="B5108" s="249"/>
      <c r="C5108" s="250"/>
      <c r="D5108" s="251" t="s">
        <v>260</v>
      </c>
      <c r="E5108" s="252" t="s">
        <v>1</v>
      </c>
      <c r="F5108" s="253" t="s">
        <v>3953</v>
      </c>
      <c r="G5108" s="250"/>
      <c r="H5108" s="254">
        <v>25.379999999999999</v>
      </c>
      <c r="I5108" s="255"/>
      <c r="J5108" s="250"/>
      <c r="K5108" s="250"/>
      <c r="L5108" s="256"/>
      <c r="M5108" s="257"/>
      <c r="N5108" s="258"/>
      <c r="O5108" s="258"/>
      <c r="P5108" s="258"/>
      <c r="Q5108" s="258"/>
      <c r="R5108" s="258"/>
      <c r="S5108" s="258"/>
      <c r="T5108" s="259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60" t="s">
        <v>260</v>
      </c>
      <c r="AU5108" s="260" t="s">
        <v>93</v>
      </c>
      <c r="AV5108" s="13" t="s">
        <v>93</v>
      </c>
      <c r="AW5108" s="13" t="s">
        <v>40</v>
      </c>
      <c r="AX5108" s="13" t="s">
        <v>84</v>
      </c>
      <c r="AY5108" s="260" t="s">
        <v>251</v>
      </c>
    </row>
    <row r="5109" s="13" customFormat="1">
      <c r="A5109" s="13"/>
      <c r="B5109" s="249"/>
      <c r="C5109" s="250"/>
      <c r="D5109" s="251" t="s">
        <v>260</v>
      </c>
      <c r="E5109" s="252" t="s">
        <v>1</v>
      </c>
      <c r="F5109" s="253" t="s">
        <v>3954</v>
      </c>
      <c r="G5109" s="250"/>
      <c r="H5109" s="254">
        <v>3.4199999999999999</v>
      </c>
      <c r="I5109" s="255"/>
      <c r="J5109" s="250"/>
      <c r="K5109" s="250"/>
      <c r="L5109" s="256"/>
      <c r="M5109" s="257"/>
      <c r="N5109" s="258"/>
      <c r="O5109" s="258"/>
      <c r="P5109" s="258"/>
      <c r="Q5109" s="258"/>
      <c r="R5109" s="258"/>
      <c r="S5109" s="258"/>
      <c r="T5109" s="259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60" t="s">
        <v>260</v>
      </c>
      <c r="AU5109" s="260" t="s">
        <v>93</v>
      </c>
      <c r="AV5109" s="13" t="s">
        <v>93</v>
      </c>
      <c r="AW5109" s="13" t="s">
        <v>40</v>
      </c>
      <c r="AX5109" s="13" t="s">
        <v>84</v>
      </c>
      <c r="AY5109" s="260" t="s">
        <v>251</v>
      </c>
    </row>
    <row r="5110" s="16" customFormat="1">
      <c r="A5110" s="16"/>
      <c r="B5110" s="283"/>
      <c r="C5110" s="284"/>
      <c r="D5110" s="251" t="s">
        <v>260</v>
      </c>
      <c r="E5110" s="285" t="s">
        <v>1</v>
      </c>
      <c r="F5110" s="286" t="s">
        <v>329</v>
      </c>
      <c r="G5110" s="284"/>
      <c r="H5110" s="287">
        <v>400.44500000000005</v>
      </c>
      <c r="I5110" s="288"/>
      <c r="J5110" s="284"/>
      <c r="K5110" s="284"/>
      <c r="L5110" s="289"/>
      <c r="M5110" s="290"/>
      <c r="N5110" s="291"/>
      <c r="O5110" s="291"/>
      <c r="P5110" s="291"/>
      <c r="Q5110" s="291"/>
      <c r="R5110" s="291"/>
      <c r="S5110" s="291"/>
      <c r="T5110" s="292"/>
      <c r="U5110" s="16"/>
      <c r="V5110" s="16"/>
      <c r="W5110" s="16"/>
      <c r="X5110" s="16"/>
      <c r="Y5110" s="16"/>
      <c r="Z5110" s="16"/>
      <c r="AA5110" s="16"/>
      <c r="AB5110" s="16"/>
      <c r="AC5110" s="16"/>
      <c r="AD5110" s="16"/>
      <c r="AE5110" s="16"/>
      <c r="AT5110" s="293" t="s">
        <v>260</v>
      </c>
      <c r="AU5110" s="293" t="s">
        <v>93</v>
      </c>
      <c r="AV5110" s="16" t="s">
        <v>273</v>
      </c>
      <c r="AW5110" s="16" t="s">
        <v>40</v>
      </c>
      <c r="AX5110" s="16" t="s">
        <v>84</v>
      </c>
      <c r="AY5110" s="293" t="s">
        <v>251</v>
      </c>
    </row>
    <row r="5111" s="14" customFormat="1">
      <c r="A5111" s="14"/>
      <c r="B5111" s="261"/>
      <c r="C5111" s="262"/>
      <c r="D5111" s="251" t="s">
        <v>260</v>
      </c>
      <c r="E5111" s="263" t="s">
        <v>1</v>
      </c>
      <c r="F5111" s="264" t="s">
        <v>262</v>
      </c>
      <c r="G5111" s="262"/>
      <c r="H5111" s="265">
        <v>2078.1750000000006</v>
      </c>
      <c r="I5111" s="266"/>
      <c r="J5111" s="262"/>
      <c r="K5111" s="262"/>
      <c r="L5111" s="267"/>
      <c r="M5111" s="268"/>
      <c r="N5111" s="269"/>
      <c r="O5111" s="269"/>
      <c r="P5111" s="269"/>
      <c r="Q5111" s="269"/>
      <c r="R5111" s="269"/>
      <c r="S5111" s="269"/>
      <c r="T5111" s="270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71" t="s">
        <v>260</v>
      </c>
      <c r="AU5111" s="271" t="s">
        <v>93</v>
      </c>
      <c r="AV5111" s="14" t="s">
        <v>257</v>
      </c>
      <c r="AW5111" s="14" t="s">
        <v>40</v>
      </c>
      <c r="AX5111" s="14" t="s">
        <v>91</v>
      </c>
      <c r="AY5111" s="271" t="s">
        <v>251</v>
      </c>
    </row>
    <row r="5112" s="2" customFormat="1" ht="24.15" customHeight="1">
      <c r="A5112" s="41"/>
      <c r="B5112" s="42"/>
      <c r="C5112" s="230" t="s">
        <v>3972</v>
      </c>
      <c r="D5112" s="230" t="s">
        <v>253</v>
      </c>
      <c r="E5112" s="231" t="s">
        <v>3973</v>
      </c>
      <c r="F5112" s="232" t="s">
        <v>3974</v>
      </c>
      <c r="G5112" s="233" t="s">
        <v>389</v>
      </c>
      <c r="H5112" s="234">
        <v>1871.268</v>
      </c>
      <c r="I5112" s="235"/>
      <c r="J5112" s="236">
        <f>ROUND(I5112*H5112,2)</f>
        <v>0</v>
      </c>
      <c r="K5112" s="237"/>
      <c r="L5112" s="47"/>
      <c r="M5112" s="238" t="s">
        <v>1</v>
      </c>
      <c r="N5112" s="239" t="s">
        <v>49</v>
      </c>
      <c r="O5112" s="94"/>
      <c r="P5112" s="240">
        <f>O5112*H5112</f>
        <v>0</v>
      </c>
      <c r="Q5112" s="240">
        <v>0.0015</v>
      </c>
      <c r="R5112" s="240">
        <f>Q5112*H5112</f>
        <v>2.806902</v>
      </c>
      <c r="S5112" s="240">
        <v>0</v>
      </c>
      <c r="T5112" s="241">
        <f>S5112*H5112</f>
        <v>0</v>
      </c>
      <c r="U5112" s="41"/>
      <c r="V5112" s="41"/>
      <c r="W5112" s="41"/>
      <c r="X5112" s="41"/>
      <c r="Y5112" s="41"/>
      <c r="Z5112" s="41"/>
      <c r="AA5112" s="41"/>
      <c r="AB5112" s="41"/>
      <c r="AC5112" s="41"/>
      <c r="AD5112" s="41"/>
      <c r="AE5112" s="41"/>
      <c r="AR5112" s="242" t="s">
        <v>304</v>
      </c>
      <c r="AT5112" s="242" t="s">
        <v>253</v>
      </c>
      <c r="AU5112" s="242" t="s">
        <v>93</v>
      </c>
      <c r="AY5112" s="19" t="s">
        <v>251</v>
      </c>
      <c r="BE5112" s="243">
        <f>IF(N5112="základní",J5112,0)</f>
        <v>0</v>
      </c>
      <c r="BF5112" s="243">
        <f>IF(N5112="snížená",J5112,0)</f>
        <v>0</v>
      </c>
      <c r="BG5112" s="243">
        <f>IF(N5112="zákl. přenesená",J5112,0)</f>
        <v>0</v>
      </c>
      <c r="BH5112" s="243">
        <f>IF(N5112="sníž. přenesená",J5112,0)</f>
        <v>0</v>
      </c>
      <c r="BI5112" s="243">
        <f>IF(N5112="nulová",J5112,0)</f>
        <v>0</v>
      </c>
      <c r="BJ5112" s="19" t="s">
        <v>91</v>
      </c>
      <c r="BK5112" s="243">
        <f>ROUND(I5112*H5112,2)</f>
        <v>0</v>
      </c>
      <c r="BL5112" s="19" t="s">
        <v>304</v>
      </c>
      <c r="BM5112" s="242" t="s">
        <v>3975</v>
      </c>
    </row>
    <row r="5113" s="2" customFormat="1">
      <c r="A5113" s="41"/>
      <c r="B5113" s="42"/>
      <c r="C5113" s="43"/>
      <c r="D5113" s="244" t="s">
        <v>258</v>
      </c>
      <c r="E5113" s="43"/>
      <c r="F5113" s="245" t="s">
        <v>3976</v>
      </c>
      <c r="G5113" s="43"/>
      <c r="H5113" s="43"/>
      <c r="I5113" s="246"/>
      <c r="J5113" s="43"/>
      <c r="K5113" s="43"/>
      <c r="L5113" s="47"/>
      <c r="M5113" s="247"/>
      <c r="N5113" s="248"/>
      <c r="O5113" s="94"/>
      <c r="P5113" s="94"/>
      <c r="Q5113" s="94"/>
      <c r="R5113" s="94"/>
      <c r="S5113" s="94"/>
      <c r="T5113" s="95"/>
      <c r="U5113" s="41"/>
      <c r="V5113" s="41"/>
      <c r="W5113" s="41"/>
      <c r="X5113" s="41"/>
      <c r="Y5113" s="41"/>
      <c r="Z5113" s="41"/>
      <c r="AA5113" s="41"/>
      <c r="AB5113" s="41"/>
      <c r="AC5113" s="41"/>
      <c r="AD5113" s="41"/>
      <c r="AE5113" s="41"/>
      <c r="AT5113" s="19" t="s">
        <v>258</v>
      </c>
      <c r="AU5113" s="19" t="s">
        <v>93</v>
      </c>
    </row>
    <row r="5114" s="15" customFormat="1">
      <c r="A5114" s="15"/>
      <c r="B5114" s="272"/>
      <c r="C5114" s="273"/>
      <c r="D5114" s="251" t="s">
        <v>260</v>
      </c>
      <c r="E5114" s="274" t="s">
        <v>1</v>
      </c>
      <c r="F5114" s="275" t="s">
        <v>499</v>
      </c>
      <c r="G5114" s="273"/>
      <c r="H5114" s="274" t="s">
        <v>1</v>
      </c>
      <c r="I5114" s="276"/>
      <c r="J5114" s="273"/>
      <c r="K5114" s="273"/>
      <c r="L5114" s="277"/>
      <c r="M5114" s="278"/>
      <c r="N5114" s="279"/>
      <c r="O5114" s="279"/>
      <c r="P5114" s="279"/>
      <c r="Q5114" s="279"/>
      <c r="R5114" s="279"/>
      <c r="S5114" s="279"/>
      <c r="T5114" s="280"/>
      <c r="U5114" s="15"/>
      <c r="V5114" s="15"/>
      <c r="W5114" s="15"/>
      <c r="X5114" s="15"/>
      <c r="Y5114" s="15"/>
      <c r="Z5114" s="15"/>
      <c r="AA5114" s="15"/>
      <c r="AB5114" s="15"/>
      <c r="AC5114" s="15"/>
      <c r="AD5114" s="15"/>
      <c r="AE5114" s="15"/>
      <c r="AT5114" s="281" t="s">
        <v>260</v>
      </c>
      <c r="AU5114" s="281" t="s">
        <v>93</v>
      </c>
      <c r="AV5114" s="15" t="s">
        <v>91</v>
      </c>
      <c r="AW5114" s="15" t="s">
        <v>40</v>
      </c>
      <c r="AX5114" s="15" t="s">
        <v>84</v>
      </c>
      <c r="AY5114" s="281" t="s">
        <v>251</v>
      </c>
    </row>
    <row r="5115" s="13" customFormat="1">
      <c r="A5115" s="13"/>
      <c r="B5115" s="249"/>
      <c r="C5115" s="250"/>
      <c r="D5115" s="251" t="s">
        <v>260</v>
      </c>
      <c r="E5115" s="252" t="s">
        <v>1</v>
      </c>
      <c r="F5115" s="253" t="s">
        <v>3944</v>
      </c>
      <c r="G5115" s="250"/>
      <c r="H5115" s="254">
        <v>17.408999999999999</v>
      </c>
      <c r="I5115" s="255"/>
      <c r="J5115" s="250"/>
      <c r="K5115" s="250"/>
      <c r="L5115" s="256"/>
      <c r="M5115" s="257"/>
      <c r="N5115" s="258"/>
      <c r="O5115" s="258"/>
      <c r="P5115" s="258"/>
      <c r="Q5115" s="258"/>
      <c r="R5115" s="258"/>
      <c r="S5115" s="258"/>
      <c r="T5115" s="259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60" t="s">
        <v>260</v>
      </c>
      <c r="AU5115" s="260" t="s">
        <v>93</v>
      </c>
      <c r="AV5115" s="13" t="s">
        <v>93</v>
      </c>
      <c r="AW5115" s="13" t="s">
        <v>40</v>
      </c>
      <c r="AX5115" s="13" t="s">
        <v>84</v>
      </c>
      <c r="AY5115" s="260" t="s">
        <v>251</v>
      </c>
    </row>
    <row r="5116" s="13" customFormat="1">
      <c r="A5116" s="13"/>
      <c r="B5116" s="249"/>
      <c r="C5116" s="250"/>
      <c r="D5116" s="251" t="s">
        <v>260</v>
      </c>
      <c r="E5116" s="252" t="s">
        <v>1</v>
      </c>
      <c r="F5116" s="253" t="s">
        <v>3945</v>
      </c>
      <c r="G5116" s="250"/>
      <c r="H5116" s="254">
        <v>10.569000000000001</v>
      </c>
      <c r="I5116" s="255"/>
      <c r="J5116" s="250"/>
      <c r="K5116" s="250"/>
      <c r="L5116" s="256"/>
      <c r="M5116" s="257"/>
      <c r="N5116" s="258"/>
      <c r="O5116" s="258"/>
      <c r="P5116" s="258"/>
      <c r="Q5116" s="258"/>
      <c r="R5116" s="258"/>
      <c r="S5116" s="258"/>
      <c r="T5116" s="259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60" t="s">
        <v>260</v>
      </c>
      <c r="AU5116" s="260" t="s">
        <v>93</v>
      </c>
      <c r="AV5116" s="13" t="s">
        <v>93</v>
      </c>
      <c r="AW5116" s="13" t="s">
        <v>40</v>
      </c>
      <c r="AX5116" s="13" t="s">
        <v>84</v>
      </c>
      <c r="AY5116" s="260" t="s">
        <v>251</v>
      </c>
    </row>
    <row r="5117" s="13" customFormat="1">
      <c r="A5117" s="13"/>
      <c r="B5117" s="249"/>
      <c r="C5117" s="250"/>
      <c r="D5117" s="251" t="s">
        <v>260</v>
      </c>
      <c r="E5117" s="252" t="s">
        <v>1</v>
      </c>
      <c r="F5117" s="253" t="s">
        <v>3946</v>
      </c>
      <c r="G5117" s="250"/>
      <c r="H5117" s="254">
        <v>16.530000000000001</v>
      </c>
      <c r="I5117" s="255"/>
      <c r="J5117" s="250"/>
      <c r="K5117" s="250"/>
      <c r="L5117" s="256"/>
      <c r="M5117" s="257"/>
      <c r="N5117" s="258"/>
      <c r="O5117" s="258"/>
      <c r="P5117" s="258"/>
      <c r="Q5117" s="258"/>
      <c r="R5117" s="258"/>
      <c r="S5117" s="258"/>
      <c r="T5117" s="259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T5117" s="260" t="s">
        <v>260</v>
      </c>
      <c r="AU5117" s="260" t="s">
        <v>93</v>
      </c>
      <c r="AV5117" s="13" t="s">
        <v>93</v>
      </c>
      <c r="AW5117" s="13" t="s">
        <v>40</v>
      </c>
      <c r="AX5117" s="13" t="s">
        <v>84</v>
      </c>
      <c r="AY5117" s="260" t="s">
        <v>251</v>
      </c>
    </row>
    <row r="5118" s="16" customFormat="1">
      <c r="A5118" s="16"/>
      <c r="B5118" s="283"/>
      <c r="C5118" s="284"/>
      <c r="D5118" s="251" t="s">
        <v>260</v>
      </c>
      <c r="E5118" s="285" t="s">
        <v>1</v>
      </c>
      <c r="F5118" s="286" t="s">
        <v>329</v>
      </c>
      <c r="G5118" s="284"/>
      <c r="H5118" s="287">
        <v>44.508000000000003</v>
      </c>
      <c r="I5118" s="288"/>
      <c r="J5118" s="284"/>
      <c r="K5118" s="284"/>
      <c r="L5118" s="289"/>
      <c r="M5118" s="290"/>
      <c r="N5118" s="291"/>
      <c r="O5118" s="291"/>
      <c r="P5118" s="291"/>
      <c r="Q5118" s="291"/>
      <c r="R5118" s="291"/>
      <c r="S5118" s="291"/>
      <c r="T5118" s="292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6"/>
      <c r="AE5118" s="16"/>
      <c r="AT5118" s="293" t="s">
        <v>260</v>
      </c>
      <c r="AU5118" s="293" t="s">
        <v>93</v>
      </c>
      <c r="AV5118" s="16" t="s">
        <v>273</v>
      </c>
      <c r="AW5118" s="16" t="s">
        <v>40</v>
      </c>
      <c r="AX5118" s="16" t="s">
        <v>84</v>
      </c>
      <c r="AY5118" s="293" t="s">
        <v>251</v>
      </c>
    </row>
    <row r="5119" s="15" customFormat="1">
      <c r="A5119" s="15"/>
      <c r="B5119" s="272"/>
      <c r="C5119" s="273"/>
      <c r="D5119" s="251" t="s">
        <v>260</v>
      </c>
      <c r="E5119" s="274" t="s">
        <v>1</v>
      </c>
      <c r="F5119" s="275" t="s">
        <v>505</v>
      </c>
      <c r="G5119" s="273"/>
      <c r="H5119" s="274" t="s">
        <v>1</v>
      </c>
      <c r="I5119" s="276"/>
      <c r="J5119" s="273"/>
      <c r="K5119" s="273"/>
      <c r="L5119" s="277"/>
      <c r="M5119" s="278"/>
      <c r="N5119" s="279"/>
      <c r="O5119" s="279"/>
      <c r="P5119" s="279"/>
      <c r="Q5119" s="279"/>
      <c r="R5119" s="279"/>
      <c r="S5119" s="279"/>
      <c r="T5119" s="280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81" t="s">
        <v>260</v>
      </c>
      <c r="AU5119" s="281" t="s">
        <v>93</v>
      </c>
      <c r="AV5119" s="15" t="s">
        <v>91</v>
      </c>
      <c r="AW5119" s="15" t="s">
        <v>40</v>
      </c>
      <c r="AX5119" s="15" t="s">
        <v>84</v>
      </c>
      <c r="AY5119" s="281" t="s">
        <v>251</v>
      </c>
    </row>
    <row r="5120" s="13" customFormat="1">
      <c r="A5120" s="13"/>
      <c r="B5120" s="249"/>
      <c r="C5120" s="250"/>
      <c r="D5120" s="251" t="s">
        <v>260</v>
      </c>
      <c r="E5120" s="252" t="s">
        <v>1</v>
      </c>
      <c r="F5120" s="253" t="s">
        <v>3950</v>
      </c>
      <c r="G5120" s="250"/>
      <c r="H5120" s="254">
        <v>324.41000000000003</v>
      </c>
      <c r="I5120" s="255"/>
      <c r="J5120" s="250"/>
      <c r="K5120" s="250"/>
      <c r="L5120" s="256"/>
      <c r="M5120" s="257"/>
      <c r="N5120" s="258"/>
      <c r="O5120" s="258"/>
      <c r="P5120" s="258"/>
      <c r="Q5120" s="258"/>
      <c r="R5120" s="258"/>
      <c r="S5120" s="258"/>
      <c r="T5120" s="259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60" t="s">
        <v>260</v>
      </c>
      <c r="AU5120" s="260" t="s">
        <v>93</v>
      </c>
      <c r="AV5120" s="13" t="s">
        <v>93</v>
      </c>
      <c r="AW5120" s="13" t="s">
        <v>40</v>
      </c>
      <c r="AX5120" s="13" t="s">
        <v>84</v>
      </c>
      <c r="AY5120" s="260" t="s">
        <v>251</v>
      </c>
    </row>
    <row r="5121" s="13" customFormat="1">
      <c r="A5121" s="13"/>
      <c r="B5121" s="249"/>
      <c r="C5121" s="250"/>
      <c r="D5121" s="251" t="s">
        <v>260</v>
      </c>
      <c r="E5121" s="252" t="s">
        <v>1</v>
      </c>
      <c r="F5121" s="253" t="s">
        <v>3951</v>
      </c>
      <c r="G5121" s="250"/>
      <c r="H5121" s="254">
        <v>18.071000000000002</v>
      </c>
      <c r="I5121" s="255"/>
      <c r="J5121" s="250"/>
      <c r="K5121" s="250"/>
      <c r="L5121" s="256"/>
      <c r="M5121" s="257"/>
      <c r="N5121" s="258"/>
      <c r="O5121" s="258"/>
      <c r="P5121" s="258"/>
      <c r="Q5121" s="258"/>
      <c r="R5121" s="258"/>
      <c r="S5121" s="258"/>
      <c r="T5121" s="259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60" t="s">
        <v>260</v>
      </c>
      <c r="AU5121" s="260" t="s">
        <v>93</v>
      </c>
      <c r="AV5121" s="13" t="s">
        <v>93</v>
      </c>
      <c r="AW5121" s="13" t="s">
        <v>40</v>
      </c>
      <c r="AX5121" s="13" t="s">
        <v>84</v>
      </c>
      <c r="AY5121" s="260" t="s">
        <v>251</v>
      </c>
    </row>
    <row r="5122" s="13" customFormat="1">
      <c r="A5122" s="13"/>
      <c r="B5122" s="249"/>
      <c r="C5122" s="250"/>
      <c r="D5122" s="251" t="s">
        <v>260</v>
      </c>
      <c r="E5122" s="252" t="s">
        <v>1</v>
      </c>
      <c r="F5122" s="253" t="s">
        <v>3952</v>
      </c>
      <c r="G5122" s="250"/>
      <c r="H5122" s="254">
        <v>22.870999999999999</v>
      </c>
      <c r="I5122" s="255"/>
      <c r="J5122" s="250"/>
      <c r="K5122" s="250"/>
      <c r="L5122" s="256"/>
      <c r="M5122" s="257"/>
      <c r="N5122" s="258"/>
      <c r="O5122" s="258"/>
      <c r="P5122" s="258"/>
      <c r="Q5122" s="258"/>
      <c r="R5122" s="258"/>
      <c r="S5122" s="258"/>
      <c r="T5122" s="259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60" t="s">
        <v>260</v>
      </c>
      <c r="AU5122" s="260" t="s">
        <v>93</v>
      </c>
      <c r="AV5122" s="13" t="s">
        <v>93</v>
      </c>
      <c r="AW5122" s="13" t="s">
        <v>40</v>
      </c>
      <c r="AX5122" s="13" t="s">
        <v>84</v>
      </c>
      <c r="AY5122" s="260" t="s">
        <v>251</v>
      </c>
    </row>
    <row r="5123" s="16" customFormat="1">
      <c r="A5123" s="16"/>
      <c r="B5123" s="283"/>
      <c r="C5123" s="284"/>
      <c r="D5123" s="251" t="s">
        <v>260</v>
      </c>
      <c r="E5123" s="285" t="s">
        <v>1</v>
      </c>
      <c r="F5123" s="286" t="s">
        <v>329</v>
      </c>
      <c r="G5123" s="284"/>
      <c r="H5123" s="287">
        <v>365.35200000000003</v>
      </c>
      <c r="I5123" s="288"/>
      <c r="J5123" s="284"/>
      <c r="K5123" s="284"/>
      <c r="L5123" s="289"/>
      <c r="M5123" s="290"/>
      <c r="N5123" s="291"/>
      <c r="O5123" s="291"/>
      <c r="P5123" s="291"/>
      <c r="Q5123" s="291"/>
      <c r="R5123" s="291"/>
      <c r="S5123" s="291"/>
      <c r="T5123" s="292"/>
      <c r="U5123" s="16"/>
      <c r="V5123" s="16"/>
      <c r="W5123" s="16"/>
      <c r="X5123" s="16"/>
      <c r="Y5123" s="16"/>
      <c r="Z5123" s="16"/>
      <c r="AA5123" s="16"/>
      <c r="AB5123" s="16"/>
      <c r="AC5123" s="16"/>
      <c r="AD5123" s="16"/>
      <c r="AE5123" s="16"/>
      <c r="AT5123" s="293" t="s">
        <v>260</v>
      </c>
      <c r="AU5123" s="293" t="s">
        <v>93</v>
      </c>
      <c r="AV5123" s="16" t="s">
        <v>273</v>
      </c>
      <c r="AW5123" s="16" t="s">
        <v>40</v>
      </c>
      <c r="AX5123" s="16" t="s">
        <v>84</v>
      </c>
      <c r="AY5123" s="293" t="s">
        <v>251</v>
      </c>
    </row>
    <row r="5124" s="15" customFormat="1">
      <c r="A5124" s="15"/>
      <c r="B5124" s="272"/>
      <c r="C5124" s="273"/>
      <c r="D5124" s="251" t="s">
        <v>260</v>
      </c>
      <c r="E5124" s="274" t="s">
        <v>1</v>
      </c>
      <c r="F5124" s="275" t="s">
        <v>511</v>
      </c>
      <c r="G5124" s="273"/>
      <c r="H5124" s="274" t="s">
        <v>1</v>
      </c>
      <c r="I5124" s="276"/>
      <c r="J5124" s="273"/>
      <c r="K5124" s="273"/>
      <c r="L5124" s="277"/>
      <c r="M5124" s="278"/>
      <c r="N5124" s="279"/>
      <c r="O5124" s="279"/>
      <c r="P5124" s="279"/>
      <c r="Q5124" s="279"/>
      <c r="R5124" s="279"/>
      <c r="S5124" s="279"/>
      <c r="T5124" s="280"/>
      <c r="U5124" s="15"/>
      <c r="V5124" s="15"/>
      <c r="W5124" s="15"/>
      <c r="X5124" s="15"/>
      <c r="Y5124" s="15"/>
      <c r="Z5124" s="15"/>
      <c r="AA5124" s="15"/>
      <c r="AB5124" s="15"/>
      <c r="AC5124" s="15"/>
      <c r="AD5124" s="15"/>
      <c r="AE5124" s="15"/>
      <c r="AT5124" s="281" t="s">
        <v>260</v>
      </c>
      <c r="AU5124" s="281" t="s">
        <v>93</v>
      </c>
      <c r="AV5124" s="15" t="s">
        <v>91</v>
      </c>
      <c r="AW5124" s="15" t="s">
        <v>40</v>
      </c>
      <c r="AX5124" s="15" t="s">
        <v>84</v>
      </c>
      <c r="AY5124" s="281" t="s">
        <v>251</v>
      </c>
    </row>
    <row r="5125" s="13" customFormat="1">
      <c r="A5125" s="13"/>
      <c r="B5125" s="249"/>
      <c r="C5125" s="250"/>
      <c r="D5125" s="251" t="s">
        <v>260</v>
      </c>
      <c r="E5125" s="252" t="s">
        <v>1</v>
      </c>
      <c r="F5125" s="253" t="s">
        <v>3950</v>
      </c>
      <c r="G5125" s="250"/>
      <c r="H5125" s="254">
        <v>324.41000000000003</v>
      </c>
      <c r="I5125" s="255"/>
      <c r="J5125" s="250"/>
      <c r="K5125" s="250"/>
      <c r="L5125" s="256"/>
      <c r="M5125" s="257"/>
      <c r="N5125" s="258"/>
      <c r="O5125" s="258"/>
      <c r="P5125" s="258"/>
      <c r="Q5125" s="258"/>
      <c r="R5125" s="258"/>
      <c r="S5125" s="258"/>
      <c r="T5125" s="259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60" t="s">
        <v>260</v>
      </c>
      <c r="AU5125" s="260" t="s">
        <v>93</v>
      </c>
      <c r="AV5125" s="13" t="s">
        <v>93</v>
      </c>
      <c r="AW5125" s="13" t="s">
        <v>40</v>
      </c>
      <c r="AX5125" s="13" t="s">
        <v>84</v>
      </c>
      <c r="AY5125" s="260" t="s">
        <v>251</v>
      </c>
    </row>
    <row r="5126" s="13" customFormat="1">
      <c r="A5126" s="13"/>
      <c r="B5126" s="249"/>
      <c r="C5126" s="250"/>
      <c r="D5126" s="251" t="s">
        <v>260</v>
      </c>
      <c r="E5126" s="252" t="s">
        <v>1</v>
      </c>
      <c r="F5126" s="253" t="s">
        <v>3956</v>
      </c>
      <c r="G5126" s="250"/>
      <c r="H5126" s="254">
        <v>18.071000000000002</v>
      </c>
      <c r="I5126" s="255"/>
      <c r="J5126" s="250"/>
      <c r="K5126" s="250"/>
      <c r="L5126" s="256"/>
      <c r="M5126" s="257"/>
      <c r="N5126" s="258"/>
      <c r="O5126" s="258"/>
      <c r="P5126" s="258"/>
      <c r="Q5126" s="258"/>
      <c r="R5126" s="258"/>
      <c r="S5126" s="258"/>
      <c r="T5126" s="259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60" t="s">
        <v>260</v>
      </c>
      <c r="AU5126" s="260" t="s">
        <v>93</v>
      </c>
      <c r="AV5126" s="13" t="s">
        <v>93</v>
      </c>
      <c r="AW5126" s="13" t="s">
        <v>40</v>
      </c>
      <c r="AX5126" s="13" t="s">
        <v>84</v>
      </c>
      <c r="AY5126" s="260" t="s">
        <v>251</v>
      </c>
    </row>
    <row r="5127" s="13" customFormat="1">
      <c r="A5127" s="13"/>
      <c r="B5127" s="249"/>
      <c r="C5127" s="250"/>
      <c r="D5127" s="251" t="s">
        <v>260</v>
      </c>
      <c r="E5127" s="252" t="s">
        <v>1</v>
      </c>
      <c r="F5127" s="253" t="s">
        <v>3957</v>
      </c>
      <c r="G5127" s="250"/>
      <c r="H5127" s="254">
        <v>22.870999999999999</v>
      </c>
      <c r="I5127" s="255"/>
      <c r="J5127" s="250"/>
      <c r="K5127" s="250"/>
      <c r="L5127" s="256"/>
      <c r="M5127" s="257"/>
      <c r="N5127" s="258"/>
      <c r="O5127" s="258"/>
      <c r="P5127" s="258"/>
      <c r="Q5127" s="258"/>
      <c r="R5127" s="258"/>
      <c r="S5127" s="258"/>
      <c r="T5127" s="259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60" t="s">
        <v>260</v>
      </c>
      <c r="AU5127" s="260" t="s">
        <v>93</v>
      </c>
      <c r="AV5127" s="13" t="s">
        <v>93</v>
      </c>
      <c r="AW5127" s="13" t="s">
        <v>40</v>
      </c>
      <c r="AX5127" s="13" t="s">
        <v>84</v>
      </c>
      <c r="AY5127" s="260" t="s">
        <v>251</v>
      </c>
    </row>
    <row r="5128" s="16" customFormat="1">
      <c r="A5128" s="16"/>
      <c r="B5128" s="283"/>
      <c r="C5128" s="284"/>
      <c r="D5128" s="251" t="s">
        <v>260</v>
      </c>
      <c r="E5128" s="285" t="s">
        <v>1</v>
      </c>
      <c r="F5128" s="286" t="s">
        <v>329</v>
      </c>
      <c r="G5128" s="284"/>
      <c r="H5128" s="287">
        <v>365.35200000000003</v>
      </c>
      <c r="I5128" s="288"/>
      <c r="J5128" s="284"/>
      <c r="K5128" s="284"/>
      <c r="L5128" s="289"/>
      <c r="M5128" s="290"/>
      <c r="N5128" s="291"/>
      <c r="O5128" s="291"/>
      <c r="P5128" s="291"/>
      <c r="Q5128" s="291"/>
      <c r="R5128" s="291"/>
      <c r="S5128" s="291"/>
      <c r="T5128" s="292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T5128" s="293" t="s">
        <v>260</v>
      </c>
      <c r="AU5128" s="293" t="s">
        <v>93</v>
      </c>
      <c r="AV5128" s="16" t="s">
        <v>273</v>
      </c>
      <c r="AW5128" s="16" t="s">
        <v>40</v>
      </c>
      <c r="AX5128" s="16" t="s">
        <v>84</v>
      </c>
      <c r="AY5128" s="293" t="s">
        <v>251</v>
      </c>
    </row>
    <row r="5129" s="15" customFormat="1">
      <c r="A5129" s="15"/>
      <c r="B5129" s="272"/>
      <c r="C5129" s="273"/>
      <c r="D5129" s="251" t="s">
        <v>260</v>
      </c>
      <c r="E5129" s="274" t="s">
        <v>1</v>
      </c>
      <c r="F5129" s="275" t="s">
        <v>517</v>
      </c>
      <c r="G5129" s="273"/>
      <c r="H5129" s="274" t="s">
        <v>1</v>
      </c>
      <c r="I5129" s="276"/>
      <c r="J5129" s="273"/>
      <c r="K5129" s="273"/>
      <c r="L5129" s="277"/>
      <c r="M5129" s="278"/>
      <c r="N5129" s="279"/>
      <c r="O5129" s="279"/>
      <c r="P5129" s="279"/>
      <c r="Q5129" s="279"/>
      <c r="R5129" s="279"/>
      <c r="S5129" s="279"/>
      <c r="T5129" s="280"/>
      <c r="U5129" s="15"/>
      <c r="V5129" s="15"/>
      <c r="W5129" s="15"/>
      <c r="X5129" s="15"/>
      <c r="Y5129" s="15"/>
      <c r="Z5129" s="15"/>
      <c r="AA5129" s="15"/>
      <c r="AB5129" s="15"/>
      <c r="AC5129" s="15"/>
      <c r="AD5129" s="15"/>
      <c r="AE5129" s="15"/>
      <c r="AT5129" s="281" t="s">
        <v>260</v>
      </c>
      <c r="AU5129" s="281" t="s">
        <v>93</v>
      </c>
      <c r="AV5129" s="15" t="s">
        <v>91</v>
      </c>
      <c r="AW5129" s="15" t="s">
        <v>40</v>
      </c>
      <c r="AX5129" s="15" t="s">
        <v>84</v>
      </c>
      <c r="AY5129" s="281" t="s">
        <v>251</v>
      </c>
    </row>
    <row r="5130" s="13" customFormat="1">
      <c r="A5130" s="13"/>
      <c r="B5130" s="249"/>
      <c r="C5130" s="250"/>
      <c r="D5130" s="251" t="s">
        <v>260</v>
      </c>
      <c r="E5130" s="252" t="s">
        <v>1</v>
      </c>
      <c r="F5130" s="253" t="s">
        <v>3950</v>
      </c>
      <c r="G5130" s="250"/>
      <c r="H5130" s="254">
        <v>324.41000000000003</v>
      </c>
      <c r="I5130" s="255"/>
      <c r="J5130" s="250"/>
      <c r="K5130" s="250"/>
      <c r="L5130" s="256"/>
      <c r="M5130" s="257"/>
      <c r="N5130" s="258"/>
      <c r="O5130" s="258"/>
      <c r="P5130" s="258"/>
      <c r="Q5130" s="258"/>
      <c r="R5130" s="258"/>
      <c r="S5130" s="258"/>
      <c r="T5130" s="259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60" t="s">
        <v>260</v>
      </c>
      <c r="AU5130" s="260" t="s">
        <v>93</v>
      </c>
      <c r="AV5130" s="13" t="s">
        <v>93</v>
      </c>
      <c r="AW5130" s="13" t="s">
        <v>40</v>
      </c>
      <c r="AX5130" s="13" t="s">
        <v>84</v>
      </c>
      <c r="AY5130" s="260" t="s">
        <v>251</v>
      </c>
    </row>
    <row r="5131" s="13" customFormat="1">
      <c r="A5131" s="13"/>
      <c r="B5131" s="249"/>
      <c r="C5131" s="250"/>
      <c r="D5131" s="251" t="s">
        <v>260</v>
      </c>
      <c r="E5131" s="252" t="s">
        <v>1</v>
      </c>
      <c r="F5131" s="253" t="s">
        <v>3959</v>
      </c>
      <c r="G5131" s="250"/>
      <c r="H5131" s="254">
        <v>18.071000000000002</v>
      </c>
      <c r="I5131" s="255"/>
      <c r="J5131" s="250"/>
      <c r="K5131" s="250"/>
      <c r="L5131" s="256"/>
      <c r="M5131" s="257"/>
      <c r="N5131" s="258"/>
      <c r="O5131" s="258"/>
      <c r="P5131" s="258"/>
      <c r="Q5131" s="258"/>
      <c r="R5131" s="258"/>
      <c r="S5131" s="258"/>
      <c r="T5131" s="259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60" t="s">
        <v>260</v>
      </c>
      <c r="AU5131" s="260" t="s">
        <v>93</v>
      </c>
      <c r="AV5131" s="13" t="s">
        <v>93</v>
      </c>
      <c r="AW5131" s="13" t="s">
        <v>40</v>
      </c>
      <c r="AX5131" s="13" t="s">
        <v>84</v>
      </c>
      <c r="AY5131" s="260" t="s">
        <v>251</v>
      </c>
    </row>
    <row r="5132" s="13" customFormat="1">
      <c r="A5132" s="13"/>
      <c r="B5132" s="249"/>
      <c r="C5132" s="250"/>
      <c r="D5132" s="251" t="s">
        <v>260</v>
      </c>
      <c r="E5132" s="252" t="s">
        <v>1</v>
      </c>
      <c r="F5132" s="253" t="s">
        <v>3960</v>
      </c>
      <c r="G5132" s="250"/>
      <c r="H5132" s="254">
        <v>22.870999999999999</v>
      </c>
      <c r="I5132" s="255"/>
      <c r="J5132" s="250"/>
      <c r="K5132" s="250"/>
      <c r="L5132" s="256"/>
      <c r="M5132" s="257"/>
      <c r="N5132" s="258"/>
      <c r="O5132" s="258"/>
      <c r="P5132" s="258"/>
      <c r="Q5132" s="258"/>
      <c r="R5132" s="258"/>
      <c r="S5132" s="258"/>
      <c r="T5132" s="259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60" t="s">
        <v>260</v>
      </c>
      <c r="AU5132" s="260" t="s">
        <v>93</v>
      </c>
      <c r="AV5132" s="13" t="s">
        <v>93</v>
      </c>
      <c r="AW5132" s="13" t="s">
        <v>40</v>
      </c>
      <c r="AX5132" s="13" t="s">
        <v>84</v>
      </c>
      <c r="AY5132" s="260" t="s">
        <v>251</v>
      </c>
    </row>
    <row r="5133" s="16" customFormat="1">
      <c r="A5133" s="16"/>
      <c r="B5133" s="283"/>
      <c r="C5133" s="284"/>
      <c r="D5133" s="251" t="s">
        <v>260</v>
      </c>
      <c r="E5133" s="285" t="s">
        <v>1</v>
      </c>
      <c r="F5133" s="286" t="s">
        <v>329</v>
      </c>
      <c r="G5133" s="284"/>
      <c r="H5133" s="287">
        <v>365.35200000000003</v>
      </c>
      <c r="I5133" s="288"/>
      <c r="J5133" s="284"/>
      <c r="K5133" s="284"/>
      <c r="L5133" s="289"/>
      <c r="M5133" s="290"/>
      <c r="N5133" s="291"/>
      <c r="O5133" s="291"/>
      <c r="P5133" s="291"/>
      <c r="Q5133" s="291"/>
      <c r="R5133" s="291"/>
      <c r="S5133" s="291"/>
      <c r="T5133" s="292"/>
      <c r="U5133" s="16"/>
      <c r="V5133" s="16"/>
      <c r="W5133" s="16"/>
      <c r="X5133" s="16"/>
      <c r="Y5133" s="16"/>
      <c r="Z5133" s="16"/>
      <c r="AA5133" s="16"/>
      <c r="AB5133" s="16"/>
      <c r="AC5133" s="16"/>
      <c r="AD5133" s="16"/>
      <c r="AE5133" s="16"/>
      <c r="AT5133" s="293" t="s">
        <v>260</v>
      </c>
      <c r="AU5133" s="293" t="s">
        <v>93</v>
      </c>
      <c r="AV5133" s="16" t="s">
        <v>273</v>
      </c>
      <c r="AW5133" s="16" t="s">
        <v>40</v>
      </c>
      <c r="AX5133" s="16" t="s">
        <v>84</v>
      </c>
      <c r="AY5133" s="293" t="s">
        <v>251</v>
      </c>
    </row>
    <row r="5134" s="15" customFormat="1">
      <c r="A5134" s="15"/>
      <c r="B5134" s="272"/>
      <c r="C5134" s="273"/>
      <c r="D5134" s="251" t="s">
        <v>260</v>
      </c>
      <c r="E5134" s="274" t="s">
        <v>1</v>
      </c>
      <c r="F5134" s="275" t="s">
        <v>519</v>
      </c>
      <c r="G5134" s="273"/>
      <c r="H5134" s="274" t="s">
        <v>1</v>
      </c>
      <c r="I5134" s="276"/>
      <c r="J5134" s="273"/>
      <c r="K5134" s="273"/>
      <c r="L5134" s="277"/>
      <c r="M5134" s="278"/>
      <c r="N5134" s="279"/>
      <c r="O5134" s="279"/>
      <c r="P5134" s="279"/>
      <c r="Q5134" s="279"/>
      <c r="R5134" s="279"/>
      <c r="S5134" s="279"/>
      <c r="T5134" s="280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5"/>
      <c r="AE5134" s="15"/>
      <c r="AT5134" s="281" t="s">
        <v>260</v>
      </c>
      <c r="AU5134" s="281" t="s">
        <v>93</v>
      </c>
      <c r="AV5134" s="15" t="s">
        <v>91</v>
      </c>
      <c r="AW5134" s="15" t="s">
        <v>40</v>
      </c>
      <c r="AX5134" s="15" t="s">
        <v>84</v>
      </c>
      <c r="AY5134" s="281" t="s">
        <v>251</v>
      </c>
    </row>
    <row r="5135" s="13" customFormat="1">
      <c r="A5135" s="13"/>
      <c r="B5135" s="249"/>
      <c r="C5135" s="250"/>
      <c r="D5135" s="251" t="s">
        <v>260</v>
      </c>
      <c r="E5135" s="252" t="s">
        <v>1</v>
      </c>
      <c r="F5135" s="253" t="s">
        <v>3950</v>
      </c>
      <c r="G5135" s="250"/>
      <c r="H5135" s="254">
        <v>324.41000000000003</v>
      </c>
      <c r="I5135" s="255"/>
      <c r="J5135" s="250"/>
      <c r="K5135" s="250"/>
      <c r="L5135" s="256"/>
      <c r="M5135" s="257"/>
      <c r="N5135" s="258"/>
      <c r="O5135" s="258"/>
      <c r="P5135" s="258"/>
      <c r="Q5135" s="258"/>
      <c r="R5135" s="258"/>
      <c r="S5135" s="258"/>
      <c r="T5135" s="259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60" t="s">
        <v>260</v>
      </c>
      <c r="AU5135" s="260" t="s">
        <v>93</v>
      </c>
      <c r="AV5135" s="13" t="s">
        <v>93</v>
      </c>
      <c r="AW5135" s="13" t="s">
        <v>40</v>
      </c>
      <c r="AX5135" s="13" t="s">
        <v>84</v>
      </c>
      <c r="AY5135" s="260" t="s">
        <v>251</v>
      </c>
    </row>
    <row r="5136" s="13" customFormat="1">
      <c r="A5136" s="13"/>
      <c r="B5136" s="249"/>
      <c r="C5136" s="250"/>
      <c r="D5136" s="251" t="s">
        <v>260</v>
      </c>
      <c r="E5136" s="252" t="s">
        <v>1</v>
      </c>
      <c r="F5136" s="253" t="s">
        <v>3962</v>
      </c>
      <c r="G5136" s="250"/>
      <c r="H5136" s="254">
        <v>18.071000000000002</v>
      </c>
      <c r="I5136" s="255"/>
      <c r="J5136" s="250"/>
      <c r="K5136" s="250"/>
      <c r="L5136" s="256"/>
      <c r="M5136" s="257"/>
      <c r="N5136" s="258"/>
      <c r="O5136" s="258"/>
      <c r="P5136" s="258"/>
      <c r="Q5136" s="258"/>
      <c r="R5136" s="258"/>
      <c r="S5136" s="258"/>
      <c r="T5136" s="259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60" t="s">
        <v>260</v>
      </c>
      <c r="AU5136" s="260" t="s">
        <v>93</v>
      </c>
      <c r="AV5136" s="13" t="s">
        <v>93</v>
      </c>
      <c r="AW5136" s="13" t="s">
        <v>40</v>
      </c>
      <c r="AX5136" s="13" t="s">
        <v>84</v>
      </c>
      <c r="AY5136" s="260" t="s">
        <v>251</v>
      </c>
    </row>
    <row r="5137" s="13" customFormat="1">
      <c r="A5137" s="13"/>
      <c r="B5137" s="249"/>
      <c r="C5137" s="250"/>
      <c r="D5137" s="251" t="s">
        <v>260</v>
      </c>
      <c r="E5137" s="252" t="s">
        <v>1</v>
      </c>
      <c r="F5137" s="253" t="s">
        <v>3963</v>
      </c>
      <c r="G5137" s="250"/>
      <c r="H5137" s="254">
        <v>22.870999999999999</v>
      </c>
      <c r="I5137" s="255"/>
      <c r="J5137" s="250"/>
      <c r="K5137" s="250"/>
      <c r="L5137" s="256"/>
      <c r="M5137" s="257"/>
      <c r="N5137" s="258"/>
      <c r="O5137" s="258"/>
      <c r="P5137" s="258"/>
      <c r="Q5137" s="258"/>
      <c r="R5137" s="258"/>
      <c r="S5137" s="258"/>
      <c r="T5137" s="259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60" t="s">
        <v>260</v>
      </c>
      <c r="AU5137" s="260" t="s">
        <v>93</v>
      </c>
      <c r="AV5137" s="13" t="s">
        <v>93</v>
      </c>
      <c r="AW5137" s="13" t="s">
        <v>40</v>
      </c>
      <c r="AX5137" s="13" t="s">
        <v>84</v>
      </c>
      <c r="AY5137" s="260" t="s">
        <v>251</v>
      </c>
    </row>
    <row r="5138" s="16" customFormat="1">
      <c r="A5138" s="16"/>
      <c r="B5138" s="283"/>
      <c r="C5138" s="284"/>
      <c r="D5138" s="251" t="s">
        <v>260</v>
      </c>
      <c r="E5138" s="285" t="s">
        <v>1</v>
      </c>
      <c r="F5138" s="286" t="s">
        <v>329</v>
      </c>
      <c r="G5138" s="284"/>
      <c r="H5138" s="287">
        <v>365.35200000000003</v>
      </c>
      <c r="I5138" s="288"/>
      <c r="J5138" s="284"/>
      <c r="K5138" s="284"/>
      <c r="L5138" s="289"/>
      <c r="M5138" s="290"/>
      <c r="N5138" s="291"/>
      <c r="O5138" s="291"/>
      <c r="P5138" s="291"/>
      <c r="Q5138" s="291"/>
      <c r="R5138" s="291"/>
      <c r="S5138" s="291"/>
      <c r="T5138" s="292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T5138" s="293" t="s">
        <v>260</v>
      </c>
      <c r="AU5138" s="293" t="s">
        <v>93</v>
      </c>
      <c r="AV5138" s="16" t="s">
        <v>273</v>
      </c>
      <c r="AW5138" s="16" t="s">
        <v>40</v>
      </c>
      <c r="AX5138" s="16" t="s">
        <v>84</v>
      </c>
      <c r="AY5138" s="293" t="s">
        <v>251</v>
      </c>
    </row>
    <row r="5139" s="15" customFormat="1">
      <c r="A5139" s="15"/>
      <c r="B5139" s="272"/>
      <c r="C5139" s="273"/>
      <c r="D5139" s="251" t="s">
        <v>260</v>
      </c>
      <c r="E5139" s="274" t="s">
        <v>1</v>
      </c>
      <c r="F5139" s="275" t="s">
        <v>520</v>
      </c>
      <c r="G5139" s="273"/>
      <c r="H5139" s="274" t="s">
        <v>1</v>
      </c>
      <c r="I5139" s="276"/>
      <c r="J5139" s="273"/>
      <c r="K5139" s="273"/>
      <c r="L5139" s="277"/>
      <c r="M5139" s="278"/>
      <c r="N5139" s="279"/>
      <c r="O5139" s="279"/>
      <c r="P5139" s="279"/>
      <c r="Q5139" s="279"/>
      <c r="R5139" s="279"/>
      <c r="S5139" s="279"/>
      <c r="T5139" s="280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5"/>
      <c r="AE5139" s="15"/>
      <c r="AT5139" s="281" t="s">
        <v>260</v>
      </c>
      <c r="AU5139" s="281" t="s">
        <v>93</v>
      </c>
      <c r="AV5139" s="15" t="s">
        <v>91</v>
      </c>
      <c r="AW5139" s="15" t="s">
        <v>40</v>
      </c>
      <c r="AX5139" s="15" t="s">
        <v>84</v>
      </c>
      <c r="AY5139" s="281" t="s">
        <v>251</v>
      </c>
    </row>
    <row r="5140" s="13" customFormat="1">
      <c r="A5140" s="13"/>
      <c r="B5140" s="249"/>
      <c r="C5140" s="250"/>
      <c r="D5140" s="251" t="s">
        <v>260</v>
      </c>
      <c r="E5140" s="252" t="s">
        <v>1</v>
      </c>
      <c r="F5140" s="253" t="s">
        <v>3950</v>
      </c>
      <c r="G5140" s="250"/>
      <c r="H5140" s="254">
        <v>324.41000000000003</v>
      </c>
      <c r="I5140" s="255"/>
      <c r="J5140" s="250"/>
      <c r="K5140" s="250"/>
      <c r="L5140" s="256"/>
      <c r="M5140" s="257"/>
      <c r="N5140" s="258"/>
      <c r="O5140" s="258"/>
      <c r="P5140" s="258"/>
      <c r="Q5140" s="258"/>
      <c r="R5140" s="258"/>
      <c r="S5140" s="258"/>
      <c r="T5140" s="259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60" t="s">
        <v>260</v>
      </c>
      <c r="AU5140" s="260" t="s">
        <v>93</v>
      </c>
      <c r="AV5140" s="13" t="s">
        <v>93</v>
      </c>
      <c r="AW5140" s="13" t="s">
        <v>40</v>
      </c>
      <c r="AX5140" s="13" t="s">
        <v>84</v>
      </c>
      <c r="AY5140" s="260" t="s">
        <v>251</v>
      </c>
    </row>
    <row r="5141" s="13" customFormat="1">
      <c r="A5141" s="13"/>
      <c r="B5141" s="249"/>
      <c r="C5141" s="250"/>
      <c r="D5141" s="251" t="s">
        <v>260</v>
      </c>
      <c r="E5141" s="252" t="s">
        <v>1</v>
      </c>
      <c r="F5141" s="253" t="s">
        <v>3965</v>
      </c>
      <c r="G5141" s="250"/>
      <c r="H5141" s="254">
        <v>18.071000000000002</v>
      </c>
      <c r="I5141" s="255"/>
      <c r="J5141" s="250"/>
      <c r="K5141" s="250"/>
      <c r="L5141" s="256"/>
      <c r="M5141" s="257"/>
      <c r="N5141" s="258"/>
      <c r="O5141" s="258"/>
      <c r="P5141" s="258"/>
      <c r="Q5141" s="258"/>
      <c r="R5141" s="258"/>
      <c r="S5141" s="258"/>
      <c r="T5141" s="259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60" t="s">
        <v>260</v>
      </c>
      <c r="AU5141" s="260" t="s">
        <v>93</v>
      </c>
      <c r="AV5141" s="13" t="s">
        <v>93</v>
      </c>
      <c r="AW5141" s="13" t="s">
        <v>40</v>
      </c>
      <c r="AX5141" s="13" t="s">
        <v>84</v>
      </c>
      <c r="AY5141" s="260" t="s">
        <v>251</v>
      </c>
    </row>
    <row r="5142" s="13" customFormat="1">
      <c r="A5142" s="13"/>
      <c r="B5142" s="249"/>
      <c r="C5142" s="250"/>
      <c r="D5142" s="251" t="s">
        <v>260</v>
      </c>
      <c r="E5142" s="252" t="s">
        <v>1</v>
      </c>
      <c r="F5142" s="253" t="s">
        <v>3966</v>
      </c>
      <c r="G5142" s="250"/>
      <c r="H5142" s="254">
        <v>22.870999999999999</v>
      </c>
      <c r="I5142" s="255"/>
      <c r="J5142" s="250"/>
      <c r="K5142" s="250"/>
      <c r="L5142" s="256"/>
      <c r="M5142" s="257"/>
      <c r="N5142" s="258"/>
      <c r="O5142" s="258"/>
      <c r="P5142" s="258"/>
      <c r="Q5142" s="258"/>
      <c r="R5142" s="258"/>
      <c r="S5142" s="258"/>
      <c r="T5142" s="259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60" t="s">
        <v>260</v>
      </c>
      <c r="AU5142" s="260" t="s">
        <v>93</v>
      </c>
      <c r="AV5142" s="13" t="s">
        <v>93</v>
      </c>
      <c r="AW5142" s="13" t="s">
        <v>40</v>
      </c>
      <c r="AX5142" s="13" t="s">
        <v>84</v>
      </c>
      <c r="AY5142" s="260" t="s">
        <v>251</v>
      </c>
    </row>
    <row r="5143" s="16" customFormat="1">
      <c r="A5143" s="16"/>
      <c r="B5143" s="283"/>
      <c r="C5143" s="284"/>
      <c r="D5143" s="251" t="s">
        <v>260</v>
      </c>
      <c r="E5143" s="285" t="s">
        <v>1</v>
      </c>
      <c r="F5143" s="286" t="s">
        <v>329</v>
      </c>
      <c r="G5143" s="284"/>
      <c r="H5143" s="287">
        <v>365.35200000000003</v>
      </c>
      <c r="I5143" s="288"/>
      <c r="J5143" s="284"/>
      <c r="K5143" s="284"/>
      <c r="L5143" s="289"/>
      <c r="M5143" s="290"/>
      <c r="N5143" s="291"/>
      <c r="O5143" s="291"/>
      <c r="P5143" s="291"/>
      <c r="Q5143" s="291"/>
      <c r="R5143" s="291"/>
      <c r="S5143" s="291"/>
      <c r="T5143" s="292"/>
      <c r="U5143" s="16"/>
      <c r="V5143" s="16"/>
      <c r="W5143" s="16"/>
      <c r="X5143" s="16"/>
      <c r="Y5143" s="16"/>
      <c r="Z5143" s="16"/>
      <c r="AA5143" s="16"/>
      <c r="AB5143" s="16"/>
      <c r="AC5143" s="16"/>
      <c r="AD5143" s="16"/>
      <c r="AE5143" s="16"/>
      <c r="AT5143" s="293" t="s">
        <v>260</v>
      </c>
      <c r="AU5143" s="293" t="s">
        <v>93</v>
      </c>
      <c r="AV5143" s="16" t="s">
        <v>273</v>
      </c>
      <c r="AW5143" s="16" t="s">
        <v>40</v>
      </c>
      <c r="AX5143" s="16" t="s">
        <v>84</v>
      </c>
      <c r="AY5143" s="293" t="s">
        <v>251</v>
      </c>
    </row>
    <row r="5144" s="14" customFormat="1">
      <c r="A5144" s="14"/>
      <c r="B5144" s="261"/>
      <c r="C5144" s="262"/>
      <c r="D5144" s="251" t="s">
        <v>260</v>
      </c>
      <c r="E5144" s="263" t="s">
        <v>1</v>
      </c>
      <c r="F5144" s="264" t="s">
        <v>262</v>
      </c>
      <c r="G5144" s="262"/>
      <c r="H5144" s="265">
        <v>1871.2680000000003</v>
      </c>
      <c r="I5144" s="266"/>
      <c r="J5144" s="262"/>
      <c r="K5144" s="262"/>
      <c r="L5144" s="267"/>
      <c r="M5144" s="268"/>
      <c r="N5144" s="269"/>
      <c r="O5144" s="269"/>
      <c r="P5144" s="269"/>
      <c r="Q5144" s="269"/>
      <c r="R5144" s="269"/>
      <c r="S5144" s="269"/>
      <c r="T5144" s="270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71" t="s">
        <v>260</v>
      </c>
      <c r="AU5144" s="271" t="s">
        <v>93</v>
      </c>
      <c r="AV5144" s="14" t="s">
        <v>257</v>
      </c>
      <c r="AW5144" s="14" t="s">
        <v>40</v>
      </c>
      <c r="AX5144" s="14" t="s">
        <v>91</v>
      </c>
      <c r="AY5144" s="271" t="s">
        <v>251</v>
      </c>
    </row>
    <row r="5145" s="2" customFormat="1" ht="16.5" customHeight="1">
      <c r="A5145" s="41"/>
      <c r="B5145" s="42"/>
      <c r="C5145" s="230" t="s">
        <v>3977</v>
      </c>
      <c r="D5145" s="230" t="s">
        <v>253</v>
      </c>
      <c r="E5145" s="231" t="s">
        <v>3978</v>
      </c>
      <c r="F5145" s="232" t="s">
        <v>3979</v>
      </c>
      <c r="G5145" s="233" t="s">
        <v>321</v>
      </c>
      <c r="H5145" s="234">
        <v>972</v>
      </c>
      <c r="I5145" s="235"/>
      <c r="J5145" s="236">
        <f>ROUND(I5145*H5145,2)</f>
        <v>0</v>
      </c>
      <c r="K5145" s="237"/>
      <c r="L5145" s="47"/>
      <c r="M5145" s="238" t="s">
        <v>1</v>
      </c>
      <c r="N5145" s="239" t="s">
        <v>49</v>
      </c>
      <c r="O5145" s="94"/>
      <c r="P5145" s="240">
        <f>O5145*H5145</f>
        <v>0</v>
      </c>
      <c r="Q5145" s="240">
        <v>0.00032000000000000003</v>
      </c>
      <c r="R5145" s="240">
        <f>Q5145*H5145</f>
        <v>0.31104000000000004</v>
      </c>
      <c r="S5145" s="240">
        <v>0</v>
      </c>
      <c r="T5145" s="241">
        <f>S5145*H5145</f>
        <v>0</v>
      </c>
      <c r="U5145" s="41"/>
      <c r="V5145" s="41"/>
      <c r="W5145" s="41"/>
      <c r="X5145" s="41"/>
      <c r="Y5145" s="41"/>
      <c r="Z5145" s="41"/>
      <c r="AA5145" s="41"/>
      <c r="AB5145" s="41"/>
      <c r="AC5145" s="41"/>
      <c r="AD5145" s="41"/>
      <c r="AE5145" s="41"/>
      <c r="AR5145" s="242" t="s">
        <v>304</v>
      </c>
      <c r="AT5145" s="242" t="s">
        <v>253</v>
      </c>
      <c r="AU5145" s="242" t="s">
        <v>93</v>
      </c>
      <c r="AY5145" s="19" t="s">
        <v>251</v>
      </c>
      <c r="BE5145" s="243">
        <f>IF(N5145="základní",J5145,0)</f>
        <v>0</v>
      </c>
      <c r="BF5145" s="243">
        <f>IF(N5145="snížená",J5145,0)</f>
        <v>0</v>
      </c>
      <c r="BG5145" s="243">
        <f>IF(N5145="zákl. přenesená",J5145,0)</f>
        <v>0</v>
      </c>
      <c r="BH5145" s="243">
        <f>IF(N5145="sníž. přenesená",J5145,0)</f>
        <v>0</v>
      </c>
      <c r="BI5145" s="243">
        <f>IF(N5145="nulová",J5145,0)</f>
        <v>0</v>
      </c>
      <c r="BJ5145" s="19" t="s">
        <v>91</v>
      </c>
      <c r="BK5145" s="243">
        <f>ROUND(I5145*H5145,2)</f>
        <v>0</v>
      </c>
      <c r="BL5145" s="19" t="s">
        <v>304</v>
      </c>
      <c r="BM5145" s="242" t="s">
        <v>3980</v>
      </c>
    </row>
    <row r="5146" s="15" customFormat="1">
      <c r="A5146" s="15"/>
      <c r="B5146" s="272"/>
      <c r="C5146" s="273"/>
      <c r="D5146" s="251" t="s">
        <v>260</v>
      </c>
      <c r="E5146" s="274" t="s">
        <v>1</v>
      </c>
      <c r="F5146" s="275" t="s">
        <v>499</v>
      </c>
      <c r="G5146" s="273"/>
      <c r="H5146" s="274" t="s">
        <v>1</v>
      </c>
      <c r="I5146" s="276"/>
      <c r="J5146" s="273"/>
      <c r="K5146" s="273"/>
      <c r="L5146" s="277"/>
      <c r="M5146" s="278"/>
      <c r="N5146" s="279"/>
      <c r="O5146" s="279"/>
      <c r="P5146" s="279"/>
      <c r="Q5146" s="279"/>
      <c r="R5146" s="279"/>
      <c r="S5146" s="279"/>
      <c r="T5146" s="280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T5146" s="281" t="s">
        <v>260</v>
      </c>
      <c r="AU5146" s="281" t="s">
        <v>93</v>
      </c>
      <c r="AV5146" s="15" t="s">
        <v>91</v>
      </c>
      <c r="AW5146" s="15" t="s">
        <v>40</v>
      </c>
      <c r="AX5146" s="15" t="s">
        <v>84</v>
      </c>
      <c r="AY5146" s="281" t="s">
        <v>251</v>
      </c>
    </row>
    <row r="5147" s="13" customFormat="1">
      <c r="A5147" s="13"/>
      <c r="B5147" s="249"/>
      <c r="C5147" s="250"/>
      <c r="D5147" s="251" t="s">
        <v>260</v>
      </c>
      <c r="E5147" s="252" t="s">
        <v>1</v>
      </c>
      <c r="F5147" s="253" t="s">
        <v>3981</v>
      </c>
      <c r="G5147" s="250"/>
      <c r="H5147" s="254">
        <v>6</v>
      </c>
      <c r="I5147" s="255"/>
      <c r="J5147" s="250"/>
      <c r="K5147" s="250"/>
      <c r="L5147" s="256"/>
      <c r="M5147" s="257"/>
      <c r="N5147" s="258"/>
      <c r="O5147" s="258"/>
      <c r="P5147" s="258"/>
      <c r="Q5147" s="258"/>
      <c r="R5147" s="258"/>
      <c r="S5147" s="258"/>
      <c r="T5147" s="259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60" t="s">
        <v>260</v>
      </c>
      <c r="AU5147" s="260" t="s">
        <v>93</v>
      </c>
      <c r="AV5147" s="13" t="s">
        <v>93</v>
      </c>
      <c r="AW5147" s="13" t="s">
        <v>40</v>
      </c>
      <c r="AX5147" s="13" t="s">
        <v>84</v>
      </c>
      <c r="AY5147" s="260" t="s">
        <v>251</v>
      </c>
    </row>
    <row r="5148" s="13" customFormat="1">
      <c r="A5148" s="13"/>
      <c r="B5148" s="249"/>
      <c r="C5148" s="250"/>
      <c r="D5148" s="251" t="s">
        <v>260</v>
      </c>
      <c r="E5148" s="252" t="s">
        <v>1</v>
      </c>
      <c r="F5148" s="253" t="s">
        <v>3982</v>
      </c>
      <c r="G5148" s="250"/>
      <c r="H5148" s="254">
        <v>6</v>
      </c>
      <c r="I5148" s="255"/>
      <c r="J5148" s="250"/>
      <c r="K5148" s="250"/>
      <c r="L5148" s="256"/>
      <c r="M5148" s="257"/>
      <c r="N5148" s="258"/>
      <c r="O5148" s="258"/>
      <c r="P5148" s="258"/>
      <c r="Q5148" s="258"/>
      <c r="R5148" s="258"/>
      <c r="S5148" s="258"/>
      <c r="T5148" s="259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60" t="s">
        <v>260</v>
      </c>
      <c r="AU5148" s="260" t="s">
        <v>93</v>
      </c>
      <c r="AV5148" s="13" t="s">
        <v>93</v>
      </c>
      <c r="AW5148" s="13" t="s">
        <v>40</v>
      </c>
      <c r="AX5148" s="13" t="s">
        <v>84</v>
      </c>
      <c r="AY5148" s="260" t="s">
        <v>251</v>
      </c>
    </row>
    <row r="5149" s="13" customFormat="1">
      <c r="A5149" s="13"/>
      <c r="B5149" s="249"/>
      <c r="C5149" s="250"/>
      <c r="D5149" s="251" t="s">
        <v>260</v>
      </c>
      <c r="E5149" s="252" t="s">
        <v>1</v>
      </c>
      <c r="F5149" s="253" t="s">
        <v>3983</v>
      </c>
      <c r="G5149" s="250"/>
      <c r="H5149" s="254">
        <v>9.5999999999999996</v>
      </c>
      <c r="I5149" s="255"/>
      <c r="J5149" s="250"/>
      <c r="K5149" s="250"/>
      <c r="L5149" s="256"/>
      <c r="M5149" s="257"/>
      <c r="N5149" s="258"/>
      <c r="O5149" s="258"/>
      <c r="P5149" s="258"/>
      <c r="Q5149" s="258"/>
      <c r="R5149" s="258"/>
      <c r="S5149" s="258"/>
      <c r="T5149" s="259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60" t="s">
        <v>260</v>
      </c>
      <c r="AU5149" s="260" t="s">
        <v>93</v>
      </c>
      <c r="AV5149" s="13" t="s">
        <v>93</v>
      </c>
      <c r="AW5149" s="13" t="s">
        <v>40</v>
      </c>
      <c r="AX5149" s="13" t="s">
        <v>84</v>
      </c>
      <c r="AY5149" s="260" t="s">
        <v>251</v>
      </c>
    </row>
    <row r="5150" s="16" customFormat="1">
      <c r="A5150" s="16"/>
      <c r="B5150" s="283"/>
      <c r="C5150" s="284"/>
      <c r="D5150" s="251" t="s">
        <v>260</v>
      </c>
      <c r="E5150" s="285" t="s">
        <v>1</v>
      </c>
      <c r="F5150" s="286" t="s">
        <v>329</v>
      </c>
      <c r="G5150" s="284"/>
      <c r="H5150" s="287">
        <v>21.600000000000001</v>
      </c>
      <c r="I5150" s="288"/>
      <c r="J5150" s="284"/>
      <c r="K5150" s="284"/>
      <c r="L5150" s="289"/>
      <c r="M5150" s="290"/>
      <c r="N5150" s="291"/>
      <c r="O5150" s="291"/>
      <c r="P5150" s="291"/>
      <c r="Q5150" s="291"/>
      <c r="R5150" s="291"/>
      <c r="S5150" s="291"/>
      <c r="T5150" s="292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T5150" s="293" t="s">
        <v>260</v>
      </c>
      <c r="AU5150" s="293" t="s">
        <v>93</v>
      </c>
      <c r="AV5150" s="16" t="s">
        <v>273</v>
      </c>
      <c r="AW5150" s="16" t="s">
        <v>40</v>
      </c>
      <c r="AX5150" s="16" t="s">
        <v>84</v>
      </c>
      <c r="AY5150" s="293" t="s">
        <v>251</v>
      </c>
    </row>
    <row r="5151" s="15" customFormat="1">
      <c r="A5151" s="15"/>
      <c r="B5151" s="272"/>
      <c r="C5151" s="273"/>
      <c r="D5151" s="251" t="s">
        <v>260</v>
      </c>
      <c r="E5151" s="274" t="s">
        <v>1</v>
      </c>
      <c r="F5151" s="275" t="s">
        <v>505</v>
      </c>
      <c r="G5151" s="273"/>
      <c r="H5151" s="274" t="s">
        <v>1</v>
      </c>
      <c r="I5151" s="276"/>
      <c r="J5151" s="273"/>
      <c r="K5151" s="273"/>
      <c r="L5151" s="277"/>
      <c r="M5151" s="278"/>
      <c r="N5151" s="279"/>
      <c r="O5151" s="279"/>
      <c r="P5151" s="279"/>
      <c r="Q5151" s="279"/>
      <c r="R5151" s="279"/>
      <c r="S5151" s="279"/>
      <c r="T5151" s="280"/>
      <c r="U5151" s="15"/>
      <c r="V5151" s="15"/>
      <c r="W5151" s="15"/>
      <c r="X5151" s="15"/>
      <c r="Y5151" s="15"/>
      <c r="Z5151" s="15"/>
      <c r="AA5151" s="15"/>
      <c r="AB5151" s="15"/>
      <c r="AC5151" s="15"/>
      <c r="AD5151" s="15"/>
      <c r="AE5151" s="15"/>
      <c r="AT5151" s="281" t="s">
        <v>260</v>
      </c>
      <c r="AU5151" s="281" t="s">
        <v>93</v>
      </c>
      <c r="AV5151" s="15" t="s">
        <v>91</v>
      </c>
      <c r="AW5151" s="15" t="s">
        <v>40</v>
      </c>
      <c r="AX5151" s="15" t="s">
        <v>84</v>
      </c>
      <c r="AY5151" s="281" t="s">
        <v>251</v>
      </c>
    </row>
    <row r="5152" s="13" customFormat="1">
      <c r="A5152" s="13"/>
      <c r="B5152" s="249"/>
      <c r="C5152" s="250"/>
      <c r="D5152" s="251" t="s">
        <v>260</v>
      </c>
      <c r="E5152" s="252" t="s">
        <v>1</v>
      </c>
      <c r="F5152" s="253" t="s">
        <v>3984</v>
      </c>
      <c r="G5152" s="250"/>
      <c r="H5152" s="254">
        <v>172.80000000000001</v>
      </c>
      <c r="I5152" s="255"/>
      <c r="J5152" s="250"/>
      <c r="K5152" s="250"/>
      <c r="L5152" s="256"/>
      <c r="M5152" s="257"/>
      <c r="N5152" s="258"/>
      <c r="O5152" s="258"/>
      <c r="P5152" s="258"/>
      <c r="Q5152" s="258"/>
      <c r="R5152" s="258"/>
      <c r="S5152" s="258"/>
      <c r="T5152" s="259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60" t="s">
        <v>260</v>
      </c>
      <c r="AU5152" s="260" t="s">
        <v>93</v>
      </c>
      <c r="AV5152" s="13" t="s">
        <v>93</v>
      </c>
      <c r="AW5152" s="13" t="s">
        <v>40</v>
      </c>
      <c r="AX5152" s="13" t="s">
        <v>84</v>
      </c>
      <c r="AY5152" s="260" t="s">
        <v>251</v>
      </c>
    </row>
    <row r="5153" s="13" customFormat="1">
      <c r="A5153" s="13"/>
      <c r="B5153" s="249"/>
      <c r="C5153" s="250"/>
      <c r="D5153" s="251" t="s">
        <v>260</v>
      </c>
      <c r="E5153" s="252" t="s">
        <v>1</v>
      </c>
      <c r="F5153" s="253" t="s">
        <v>3985</v>
      </c>
      <c r="G5153" s="250"/>
      <c r="H5153" s="254">
        <v>9.5999999999999996</v>
      </c>
      <c r="I5153" s="255"/>
      <c r="J5153" s="250"/>
      <c r="K5153" s="250"/>
      <c r="L5153" s="256"/>
      <c r="M5153" s="257"/>
      <c r="N5153" s="258"/>
      <c r="O5153" s="258"/>
      <c r="P5153" s="258"/>
      <c r="Q5153" s="258"/>
      <c r="R5153" s="258"/>
      <c r="S5153" s="258"/>
      <c r="T5153" s="259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60" t="s">
        <v>260</v>
      </c>
      <c r="AU5153" s="260" t="s">
        <v>93</v>
      </c>
      <c r="AV5153" s="13" t="s">
        <v>93</v>
      </c>
      <c r="AW5153" s="13" t="s">
        <v>40</v>
      </c>
      <c r="AX5153" s="13" t="s">
        <v>84</v>
      </c>
      <c r="AY5153" s="260" t="s">
        <v>251</v>
      </c>
    </row>
    <row r="5154" s="13" customFormat="1">
      <c r="A5154" s="13"/>
      <c r="B5154" s="249"/>
      <c r="C5154" s="250"/>
      <c r="D5154" s="251" t="s">
        <v>260</v>
      </c>
      <c r="E5154" s="252" t="s">
        <v>1</v>
      </c>
      <c r="F5154" s="253" t="s">
        <v>3986</v>
      </c>
      <c r="G5154" s="250"/>
      <c r="H5154" s="254">
        <v>9.5999999999999996</v>
      </c>
      <c r="I5154" s="255"/>
      <c r="J5154" s="250"/>
      <c r="K5154" s="250"/>
      <c r="L5154" s="256"/>
      <c r="M5154" s="257"/>
      <c r="N5154" s="258"/>
      <c r="O5154" s="258"/>
      <c r="P5154" s="258"/>
      <c r="Q5154" s="258"/>
      <c r="R5154" s="258"/>
      <c r="S5154" s="258"/>
      <c r="T5154" s="259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60" t="s">
        <v>260</v>
      </c>
      <c r="AU5154" s="260" t="s">
        <v>93</v>
      </c>
      <c r="AV5154" s="13" t="s">
        <v>93</v>
      </c>
      <c r="AW5154" s="13" t="s">
        <v>40</v>
      </c>
      <c r="AX5154" s="13" t="s">
        <v>84</v>
      </c>
      <c r="AY5154" s="260" t="s">
        <v>251</v>
      </c>
    </row>
    <row r="5155" s="16" customFormat="1">
      <c r="A5155" s="16"/>
      <c r="B5155" s="283"/>
      <c r="C5155" s="284"/>
      <c r="D5155" s="251" t="s">
        <v>260</v>
      </c>
      <c r="E5155" s="285" t="s">
        <v>1</v>
      </c>
      <c r="F5155" s="286" t="s">
        <v>329</v>
      </c>
      <c r="G5155" s="284"/>
      <c r="H5155" s="287">
        <v>192</v>
      </c>
      <c r="I5155" s="288"/>
      <c r="J5155" s="284"/>
      <c r="K5155" s="284"/>
      <c r="L5155" s="289"/>
      <c r="M5155" s="290"/>
      <c r="N5155" s="291"/>
      <c r="O5155" s="291"/>
      <c r="P5155" s="291"/>
      <c r="Q5155" s="291"/>
      <c r="R5155" s="291"/>
      <c r="S5155" s="291"/>
      <c r="T5155" s="292"/>
      <c r="U5155" s="16"/>
      <c r="V5155" s="16"/>
      <c r="W5155" s="16"/>
      <c r="X5155" s="16"/>
      <c r="Y5155" s="16"/>
      <c r="Z5155" s="16"/>
      <c r="AA5155" s="16"/>
      <c r="AB5155" s="16"/>
      <c r="AC5155" s="16"/>
      <c r="AD5155" s="16"/>
      <c r="AE5155" s="16"/>
      <c r="AT5155" s="293" t="s">
        <v>260</v>
      </c>
      <c r="AU5155" s="293" t="s">
        <v>93</v>
      </c>
      <c r="AV5155" s="16" t="s">
        <v>273</v>
      </c>
      <c r="AW5155" s="16" t="s">
        <v>40</v>
      </c>
      <c r="AX5155" s="16" t="s">
        <v>84</v>
      </c>
      <c r="AY5155" s="293" t="s">
        <v>251</v>
      </c>
    </row>
    <row r="5156" s="15" customFormat="1">
      <c r="A5156" s="15"/>
      <c r="B5156" s="272"/>
      <c r="C5156" s="273"/>
      <c r="D5156" s="251" t="s">
        <v>260</v>
      </c>
      <c r="E5156" s="274" t="s">
        <v>1</v>
      </c>
      <c r="F5156" s="275" t="s">
        <v>511</v>
      </c>
      <c r="G5156" s="273"/>
      <c r="H5156" s="274" t="s">
        <v>1</v>
      </c>
      <c r="I5156" s="276"/>
      <c r="J5156" s="273"/>
      <c r="K5156" s="273"/>
      <c r="L5156" s="277"/>
      <c r="M5156" s="278"/>
      <c r="N5156" s="279"/>
      <c r="O5156" s="279"/>
      <c r="P5156" s="279"/>
      <c r="Q5156" s="279"/>
      <c r="R5156" s="279"/>
      <c r="S5156" s="279"/>
      <c r="T5156" s="280"/>
      <c r="U5156" s="15"/>
      <c r="V5156" s="15"/>
      <c r="W5156" s="15"/>
      <c r="X5156" s="15"/>
      <c r="Y5156" s="15"/>
      <c r="Z5156" s="15"/>
      <c r="AA5156" s="15"/>
      <c r="AB5156" s="15"/>
      <c r="AC5156" s="15"/>
      <c r="AD5156" s="15"/>
      <c r="AE5156" s="15"/>
      <c r="AT5156" s="281" t="s">
        <v>260</v>
      </c>
      <c r="AU5156" s="281" t="s">
        <v>93</v>
      </c>
      <c r="AV5156" s="15" t="s">
        <v>91</v>
      </c>
      <c r="AW5156" s="15" t="s">
        <v>40</v>
      </c>
      <c r="AX5156" s="15" t="s">
        <v>84</v>
      </c>
      <c r="AY5156" s="281" t="s">
        <v>251</v>
      </c>
    </row>
    <row r="5157" s="13" customFormat="1">
      <c r="A5157" s="13"/>
      <c r="B5157" s="249"/>
      <c r="C5157" s="250"/>
      <c r="D5157" s="251" t="s">
        <v>260</v>
      </c>
      <c r="E5157" s="252" t="s">
        <v>1</v>
      </c>
      <c r="F5157" s="253" t="s">
        <v>3984</v>
      </c>
      <c r="G5157" s="250"/>
      <c r="H5157" s="254">
        <v>172.80000000000001</v>
      </c>
      <c r="I5157" s="255"/>
      <c r="J5157" s="250"/>
      <c r="K5157" s="250"/>
      <c r="L5157" s="256"/>
      <c r="M5157" s="257"/>
      <c r="N5157" s="258"/>
      <c r="O5157" s="258"/>
      <c r="P5157" s="258"/>
      <c r="Q5157" s="258"/>
      <c r="R5157" s="258"/>
      <c r="S5157" s="258"/>
      <c r="T5157" s="259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60" t="s">
        <v>260</v>
      </c>
      <c r="AU5157" s="260" t="s">
        <v>93</v>
      </c>
      <c r="AV5157" s="13" t="s">
        <v>93</v>
      </c>
      <c r="AW5157" s="13" t="s">
        <v>40</v>
      </c>
      <c r="AX5157" s="13" t="s">
        <v>84</v>
      </c>
      <c r="AY5157" s="260" t="s">
        <v>251</v>
      </c>
    </row>
    <row r="5158" s="13" customFormat="1">
      <c r="A5158" s="13"/>
      <c r="B5158" s="249"/>
      <c r="C5158" s="250"/>
      <c r="D5158" s="251" t="s">
        <v>260</v>
      </c>
      <c r="E5158" s="252" t="s">
        <v>1</v>
      </c>
      <c r="F5158" s="253" t="s">
        <v>3987</v>
      </c>
      <c r="G5158" s="250"/>
      <c r="H5158" s="254">
        <v>9.5999999999999996</v>
      </c>
      <c r="I5158" s="255"/>
      <c r="J5158" s="250"/>
      <c r="K5158" s="250"/>
      <c r="L5158" s="256"/>
      <c r="M5158" s="257"/>
      <c r="N5158" s="258"/>
      <c r="O5158" s="258"/>
      <c r="P5158" s="258"/>
      <c r="Q5158" s="258"/>
      <c r="R5158" s="258"/>
      <c r="S5158" s="258"/>
      <c r="T5158" s="259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60" t="s">
        <v>260</v>
      </c>
      <c r="AU5158" s="260" t="s">
        <v>93</v>
      </c>
      <c r="AV5158" s="13" t="s">
        <v>93</v>
      </c>
      <c r="AW5158" s="13" t="s">
        <v>40</v>
      </c>
      <c r="AX5158" s="13" t="s">
        <v>84</v>
      </c>
      <c r="AY5158" s="260" t="s">
        <v>251</v>
      </c>
    </row>
    <row r="5159" s="13" customFormat="1">
      <c r="A5159" s="13"/>
      <c r="B5159" s="249"/>
      <c r="C5159" s="250"/>
      <c r="D5159" s="251" t="s">
        <v>260</v>
      </c>
      <c r="E5159" s="252" t="s">
        <v>1</v>
      </c>
      <c r="F5159" s="253" t="s">
        <v>3988</v>
      </c>
      <c r="G5159" s="250"/>
      <c r="H5159" s="254">
        <v>9.5999999999999996</v>
      </c>
      <c r="I5159" s="255"/>
      <c r="J5159" s="250"/>
      <c r="K5159" s="250"/>
      <c r="L5159" s="256"/>
      <c r="M5159" s="257"/>
      <c r="N5159" s="258"/>
      <c r="O5159" s="258"/>
      <c r="P5159" s="258"/>
      <c r="Q5159" s="258"/>
      <c r="R5159" s="258"/>
      <c r="S5159" s="258"/>
      <c r="T5159" s="259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60" t="s">
        <v>260</v>
      </c>
      <c r="AU5159" s="260" t="s">
        <v>93</v>
      </c>
      <c r="AV5159" s="13" t="s">
        <v>93</v>
      </c>
      <c r="AW5159" s="13" t="s">
        <v>40</v>
      </c>
      <c r="AX5159" s="13" t="s">
        <v>84</v>
      </c>
      <c r="AY5159" s="260" t="s">
        <v>251</v>
      </c>
    </row>
    <row r="5160" s="16" customFormat="1">
      <c r="A5160" s="16"/>
      <c r="B5160" s="283"/>
      <c r="C5160" s="284"/>
      <c r="D5160" s="251" t="s">
        <v>260</v>
      </c>
      <c r="E5160" s="285" t="s">
        <v>1</v>
      </c>
      <c r="F5160" s="286" t="s">
        <v>329</v>
      </c>
      <c r="G5160" s="284"/>
      <c r="H5160" s="287">
        <v>192</v>
      </c>
      <c r="I5160" s="288"/>
      <c r="J5160" s="284"/>
      <c r="K5160" s="284"/>
      <c r="L5160" s="289"/>
      <c r="M5160" s="290"/>
      <c r="N5160" s="291"/>
      <c r="O5160" s="291"/>
      <c r="P5160" s="291"/>
      <c r="Q5160" s="291"/>
      <c r="R5160" s="291"/>
      <c r="S5160" s="291"/>
      <c r="T5160" s="292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T5160" s="293" t="s">
        <v>260</v>
      </c>
      <c r="AU5160" s="293" t="s">
        <v>93</v>
      </c>
      <c r="AV5160" s="16" t="s">
        <v>273</v>
      </c>
      <c r="AW5160" s="16" t="s">
        <v>40</v>
      </c>
      <c r="AX5160" s="16" t="s">
        <v>84</v>
      </c>
      <c r="AY5160" s="293" t="s">
        <v>251</v>
      </c>
    </row>
    <row r="5161" s="15" customFormat="1">
      <c r="A5161" s="15"/>
      <c r="B5161" s="272"/>
      <c r="C5161" s="273"/>
      <c r="D5161" s="251" t="s">
        <v>260</v>
      </c>
      <c r="E5161" s="274" t="s">
        <v>1</v>
      </c>
      <c r="F5161" s="275" t="s">
        <v>517</v>
      </c>
      <c r="G5161" s="273"/>
      <c r="H5161" s="274" t="s">
        <v>1</v>
      </c>
      <c r="I5161" s="276"/>
      <c r="J5161" s="273"/>
      <c r="K5161" s="273"/>
      <c r="L5161" s="277"/>
      <c r="M5161" s="278"/>
      <c r="N5161" s="279"/>
      <c r="O5161" s="279"/>
      <c r="P5161" s="279"/>
      <c r="Q5161" s="279"/>
      <c r="R5161" s="279"/>
      <c r="S5161" s="279"/>
      <c r="T5161" s="280"/>
      <c r="U5161" s="15"/>
      <c r="V5161" s="15"/>
      <c r="W5161" s="15"/>
      <c r="X5161" s="15"/>
      <c r="Y5161" s="15"/>
      <c r="Z5161" s="15"/>
      <c r="AA5161" s="15"/>
      <c r="AB5161" s="15"/>
      <c r="AC5161" s="15"/>
      <c r="AD5161" s="15"/>
      <c r="AE5161" s="15"/>
      <c r="AT5161" s="281" t="s">
        <v>260</v>
      </c>
      <c r="AU5161" s="281" t="s">
        <v>93</v>
      </c>
      <c r="AV5161" s="15" t="s">
        <v>91</v>
      </c>
      <c r="AW5161" s="15" t="s">
        <v>40</v>
      </c>
      <c r="AX5161" s="15" t="s">
        <v>84</v>
      </c>
      <c r="AY5161" s="281" t="s">
        <v>251</v>
      </c>
    </row>
    <row r="5162" s="13" customFormat="1">
      <c r="A5162" s="13"/>
      <c r="B5162" s="249"/>
      <c r="C5162" s="250"/>
      <c r="D5162" s="251" t="s">
        <v>260</v>
      </c>
      <c r="E5162" s="252" t="s">
        <v>1</v>
      </c>
      <c r="F5162" s="253" t="s">
        <v>3984</v>
      </c>
      <c r="G5162" s="250"/>
      <c r="H5162" s="254">
        <v>172.80000000000001</v>
      </c>
      <c r="I5162" s="255"/>
      <c r="J5162" s="250"/>
      <c r="K5162" s="250"/>
      <c r="L5162" s="256"/>
      <c r="M5162" s="257"/>
      <c r="N5162" s="258"/>
      <c r="O5162" s="258"/>
      <c r="P5162" s="258"/>
      <c r="Q5162" s="258"/>
      <c r="R5162" s="258"/>
      <c r="S5162" s="258"/>
      <c r="T5162" s="259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60" t="s">
        <v>260</v>
      </c>
      <c r="AU5162" s="260" t="s">
        <v>93</v>
      </c>
      <c r="AV5162" s="13" t="s">
        <v>93</v>
      </c>
      <c r="AW5162" s="13" t="s">
        <v>40</v>
      </c>
      <c r="AX5162" s="13" t="s">
        <v>84</v>
      </c>
      <c r="AY5162" s="260" t="s">
        <v>251</v>
      </c>
    </row>
    <row r="5163" s="13" customFormat="1">
      <c r="A5163" s="13"/>
      <c r="B5163" s="249"/>
      <c r="C5163" s="250"/>
      <c r="D5163" s="251" t="s">
        <v>260</v>
      </c>
      <c r="E5163" s="252" t="s">
        <v>1</v>
      </c>
      <c r="F5163" s="253" t="s">
        <v>3989</v>
      </c>
      <c r="G5163" s="250"/>
      <c r="H5163" s="254">
        <v>9.5999999999999996</v>
      </c>
      <c r="I5163" s="255"/>
      <c r="J5163" s="250"/>
      <c r="K5163" s="250"/>
      <c r="L5163" s="256"/>
      <c r="M5163" s="257"/>
      <c r="N5163" s="258"/>
      <c r="O5163" s="258"/>
      <c r="P5163" s="258"/>
      <c r="Q5163" s="258"/>
      <c r="R5163" s="258"/>
      <c r="S5163" s="258"/>
      <c r="T5163" s="259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60" t="s">
        <v>260</v>
      </c>
      <c r="AU5163" s="260" t="s">
        <v>93</v>
      </c>
      <c r="AV5163" s="13" t="s">
        <v>93</v>
      </c>
      <c r="AW5163" s="13" t="s">
        <v>40</v>
      </c>
      <c r="AX5163" s="13" t="s">
        <v>84</v>
      </c>
      <c r="AY5163" s="260" t="s">
        <v>251</v>
      </c>
    </row>
    <row r="5164" s="15" customFormat="1">
      <c r="A5164" s="15"/>
      <c r="B5164" s="272"/>
      <c r="C5164" s="273"/>
      <c r="D5164" s="251" t="s">
        <v>260</v>
      </c>
      <c r="E5164" s="274" t="s">
        <v>1</v>
      </c>
      <c r="F5164" s="275" t="s">
        <v>3990</v>
      </c>
      <c r="G5164" s="273"/>
      <c r="H5164" s="274" t="s">
        <v>1</v>
      </c>
      <c r="I5164" s="276"/>
      <c r="J5164" s="273"/>
      <c r="K5164" s="273"/>
      <c r="L5164" s="277"/>
      <c r="M5164" s="278"/>
      <c r="N5164" s="279"/>
      <c r="O5164" s="279"/>
      <c r="P5164" s="279"/>
      <c r="Q5164" s="279"/>
      <c r="R5164" s="279"/>
      <c r="S5164" s="279"/>
      <c r="T5164" s="280"/>
      <c r="U5164" s="15"/>
      <c r="V5164" s="15"/>
      <c r="W5164" s="15"/>
      <c r="X5164" s="15"/>
      <c r="Y5164" s="15"/>
      <c r="Z5164" s="15"/>
      <c r="AA5164" s="15"/>
      <c r="AB5164" s="15"/>
      <c r="AC5164" s="15"/>
      <c r="AD5164" s="15"/>
      <c r="AE5164" s="15"/>
      <c r="AT5164" s="281" t="s">
        <v>260</v>
      </c>
      <c r="AU5164" s="281" t="s">
        <v>93</v>
      </c>
      <c r="AV5164" s="15" t="s">
        <v>91</v>
      </c>
      <c r="AW5164" s="15" t="s">
        <v>40</v>
      </c>
      <c r="AX5164" s="15" t="s">
        <v>84</v>
      </c>
      <c r="AY5164" s="281" t="s">
        <v>251</v>
      </c>
    </row>
    <row r="5165" s="16" customFormat="1">
      <c r="A5165" s="16"/>
      <c r="B5165" s="283"/>
      <c r="C5165" s="284"/>
      <c r="D5165" s="251" t="s">
        <v>260</v>
      </c>
      <c r="E5165" s="285" t="s">
        <v>1</v>
      </c>
      <c r="F5165" s="286" t="s">
        <v>329</v>
      </c>
      <c r="G5165" s="284"/>
      <c r="H5165" s="287">
        <v>182.40000000000001</v>
      </c>
      <c r="I5165" s="288"/>
      <c r="J5165" s="284"/>
      <c r="K5165" s="284"/>
      <c r="L5165" s="289"/>
      <c r="M5165" s="290"/>
      <c r="N5165" s="291"/>
      <c r="O5165" s="291"/>
      <c r="P5165" s="291"/>
      <c r="Q5165" s="291"/>
      <c r="R5165" s="291"/>
      <c r="S5165" s="291"/>
      <c r="T5165" s="292"/>
      <c r="U5165" s="16"/>
      <c r="V5165" s="16"/>
      <c r="W5165" s="16"/>
      <c r="X5165" s="16"/>
      <c r="Y5165" s="16"/>
      <c r="Z5165" s="16"/>
      <c r="AA5165" s="16"/>
      <c r="AB5165" s="16"/>
      <c r="AC5165" s="16"/>
      <c r="AD5165" s="16"/>
      <c r="AE5165" s="16"/>
      <c r="AT5165" s="293" t="s">
        <v>260</v>
      </c>
      <c r="AU5165" s="293" t="s">
        <v>93</v>
      </c>
      <c r="AV5165" s="16" t="s">
        <v>273</v>
      </c>
      <c r="AW5165" s="16" t="s">
        <v>40</v>
      </c>
      <c r="AX5165" s="16" t="s">
        <v>84</v>
      </c>
      <c r="AY5165" s="293" t="s">
        <v>251</v>
      </c>
    </row>
    <row r="5166" s="15" customFormat="1">
      <c r="A5166" s="15"/>
      <c r="B5166" s="272"/>
      <c r="C5166" s="273"/>
      <c r="D5166" s="251" t="s">
        <v>260</v>
      </c>
      <c r="E5166" s="274" t="s">
        <v>1</v>
      </c>
      <c r="F5166" s="275" t="s">
        <v>519</v>
      </c>
      <c r="G5166" s="273"/>
      <c r="H5166" s="274" t="s">
        <v>1</v>
      </c>
      <c r="I5166" s="276"/>
      <c r="J5166" s="273"/>
      <c r="K5166" s="273"/>
      <c r="L5166" s="277"/>
      <c r="M5166" s="278"/>
      <c r="N5166" s="279"/>
      <c r="O5166" s="279"/>
      <c r="P5166" s="279"/>
      <c r="Q5166" s="279"/>
      <c r="R5166" s="279"/>
      <c r="S5166" s="279"/>
      <c r="T5166" s="280"/>
      <c r="U5166" s="15"/>
      <c r="V5166" s="15"/>
      <c r="W5166" s="15"/>
      <c r="X5166" s="15"/>
      <c r="Y5166" s="15"/>
      <c r="Z5166" s="15"/>
      <c r="AA5166" s="15"/>
      <c r="AB5166" s="15"/>
      <c r="AC5166" s="15"/>
      <c r="AD5166" s="15"/>
      <c r="AE5166" s="15"/>
      <c r="AT5166" s="281" t="s">
        <v>260</v>
      </c>
      <c r="AU5166" s="281" t="s">
        <v>93</v>
      </c>
      <c r="AV5166" s="15" t="s">
        <v>91</v>
      </c>
      <c r="AW5166" s="15" t="s">
        <v>40</v>
      </c>
      <c r="AX5166" s="15" t="s">
        <v>84</v>
      </c>
      <c r="AY5166" s="281" t="s">
        <v>251</v>
      </c>
    </row>
    <row r="5167" s="13" customFormat="1">
      <c r="A5167" s="13"/>
      <c r="B5167" s="249"/>
      <c r="C5167" s="250"/>
      <c r="D5167" s="251" t="s">
        <v>260</v>
      </c>
      <c r="E5167" s="252" t="s">
        <v>1</v>
      </c>
      <c r="F5167" s="253" t="s">
        <v>3984</v>
      </c>
      <c r="G5167" s="250"/>
      <c r="H5167" s="254">
        <v>172.80000000000001</v>
      </c>
      <c r="I5167" s="255"/>
      <c r="J5167" s="250"/>
      <c r="K5167" s="250"/>
      <c r="L5167" s="256"/>
      <c r="M5167" s="257"/>
      <c r="N5167" s="258"/>
      <c r="O5167" s="258"/>
      <c r="P5167" s="258"/>
      <c r="Q5167" s="258"/>
      <c r="R5167" s="258"/>
      <c r="S5167" s="258"/>
      <c r="T5167" s="259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60" t="s">
        <v>260</v>
      </c>
      <c r="AU5167" s="260" t="s">
        <v>93</v>
      </c>
      <c r="AV5167" s="13" t="s">
        <v>93</v>
      </c>
      <c r="AW5167" s="13" t="s">
        <v>40</v>
      </c>
      <c r="AX5167" s="13" t="s">
        <v>84</v>
      </c>
      <c r="AY5167" s="260" t="s">
        <v>251</v>
      </c>
    </row>
    <row r="5168" s="13" customFormat="1">
      <c r="A5168" s="13"/>
      <c r="B5168" s="249"/>
      <c r="C5168" s="250"/>
      <c r="D5168" s="251" t="s">
        <v>260</v>
      </c>
      <c r="E5168" s="252" t="s">
        <v>1</v>
      </c>
      <c r="F5168" s="253" t="s">
        <v>3991</v>
      </c>
      <c r="G5168" s="250"/>
      <c r="H5168" s="254">
        <v>9.5999999999999996</v>
      </c>
      <c r="I5168" s="255"/>
      <c r="J5168" s="250"/>
      <c r="K5168" s="250"/>
      <c r="L5168" s="256"/>
      <c r="M5168" s="257"/>
      <c r="N5168" s="258"/>
      <c r="O5168" s="258"/>
      <c r="P5168" s="258"/>
      <c r="Q5168" s="258"/>
      <c r="R5168" s="258"/>
      <c r="S5168" s="258"/>
      <c r="T5168" s="259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60" t="s">
        <v>260</v>
      </c>
      <c r="AU5168" s="260" t="s">
        <v>93</v>
      </c>
      <c r="AV5168" s="13" t="s">
        <v>93</v>
      </c>
      <c r="AW5168" s="13" t="s">
        <v>40</v>
      </c>
      <c r="AX5168" s="13" t="s">
        <v>84</v>
      </c>
      <c r="AY5168" s="260" t="s">
        <v>251</v>
      </c>
    </row>
    <row r="5169" s="13" customFormat="1">
      <c r="A5169" s="13"/>
      <c r="B5169" s="249"/>
      <c r="C5169" s="250"/>
      <c r="D5169" s="251" t="s">
        <v>260</v>
      </c>
      <c r="E5169" s="252" t="s">
        <v>1</v>
      </c>
      <c r="F5169" s="253" t="s">
        <v>3992</v>
      </c>
      <c r="G5169" s="250"/>
      <c r="H5169" s="254">
        <v>9.5999999999999996</v>
      </c>
      <c r="I5169" s="255"/>
      <c r="J5169" s="250"/>
      <c r="K5169" s="250"/>
      <c r="L5169" s="256"/>
      <c r="M5169" s="257"/>
      <c r="N5169" s="258"/>
      <c r="O5169" s="258"/>
      <c r="P5169" s="258"/>
      <c r="Q5169" s="258"/>
      <c r="R5169" s="258"/>
      <c r="S5169" s="258"/>
      <c r="T5169" s="259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60" t="s">
        <v>260</v>
      </c>
      <c r="AU5169" s="260" t="s">
        <v>93</v>
      </c>
      <c r="AV5169" s="13" t="s">
        <v>93</v>
      </c>
      <c r="AW5169" s="13" t="s">
        <v>40</v>
      </c>
      <c r="AX5169" s="13" t="s">
        <v>84</v>
      </c>
      <c r="AY5169" s="260" t="s">
        <v>251</v>
      </c>
    </row>
    <row r="5170" s="16" customFormat="1">
      <c r="A5170" s="16"/>
      <c r="B5170" s="283"/>
      <c r="C5170" s="284"/>
      <c r="D5170" s="251" t="s">
        <v>260</v>
      </c>
      <c r="E5170" s="285" t="s">
        <v>1</v>
      </c>
      <c r="F5170" s="286" t="s">
        <v>329</v>
      </c>
      <c r="G5170" s="284"/>
      <c r="H5170" s="287">
        <v>192</v>
      </c>
      <c r="I5170" s="288"/>
      <c r="J5170" s="284"/>
      <c r="K5170" s="284"/>
      <c r="L5170" s="289"/>
      <c r="M5170" s="290"/>
      <c r="N5170" s="291"/>
      <c r="O5170" s="291"/>
      <c r="P5170" s="291"/>
      <c r="Q5170" s="291"/>
      <c r="R5170" s="291"/>
      <c r="S5170" s="291"/>
      <c r="T5170" s="292"/>
      <c r="U5170" s="16"/>
      <c r="V5170" s="16"/>
      <c r="W5170" s="16"/>
      <c r="X5170" s="16"/>
      <c r="Y5170" s="16"/>
      <c r="Z5170" s="16"/>
      <c r="AA5170" s="16"/>
      <c r="AB5170" s="16"/>
      <c r="AC5170" s="16"/>
      <c r="AD5170" s="16"/>
      <c r="AE5170" s="16"/>
      <c r="AT5170" s="293" t="s">
        <v>260</v>
      </c>
      <c r="AU5170" s="293" t="s">
        <v>93</v>
      </c>
      <c r="AV5170" s="16" t="s">
        <v>273</v>
      </c>
      <c r="AW5170" s="16" t="s">
        <v>40</v>
      </c>
      <c r="AX5170" s="16" t="s">
        <v>84</v>
      </c>
      <c r="AY5170" s="293" t="s">
        <v>251</v>
      </c>
    </row>
    <row r="5171" s="15" customFormat="1">
      <c r="A5171" s="15"/>
      <c r="B5171" s="272"/>
      <c r="C5171" s="273"/>
      <c r="D5171" s="251" t="s">
        <v>260</v>
      </c>
      <c r="E5171" s="274" t="s">
        <v>1</v>
      </c>
      <c r="F5171" s="275" t="s">
        <v>520</v>
      </c>
      <c r="G5171" s="273"/>
      <c r="H5171" s="274" t="s">
        <v>1</v>
      </c>
      <c r="I5171" s="276"/>
      <c r="J5171" s="273"/>
      <c r="K5171" s="273"/>
      <c r="L5171" s="277"/>
      <c r="M5171" s="278"/>
      <c r="N5171" s="279"/>
      <c r="O5171" s="279"/>
      <c r="P5171" s="279"/>
      <c r="Q5171" s="279"/>
      <c r="R5171" s="279"/>
      <c r="S5171" s="279"/>
      <c r="T5171" s="280"/>
      <c r="U5171" s="15"/>
      <c r="V5171" s="15"/>
      <c r="W5171" s="15"/>
      <c r="X5171" s="15"/>
      <c r="Y5171" s="15"/>
      <c r="Z5171" s="15"/>
      <c r="AA5171" s="15"/>
      <c r="AB5171" s="15"/>
      <c r="AC5171" s="15"/>
      <c r="AD5171" s="15"/>
      <c r="AE5171" s="15"/>
      <c r="AT5171" s="281" t="s">
        <v>260</v>
      </c>
      <c r="AU5171" s="281" t="s">
        <v>93</v>
      </c>
      <c r="AV5171" s="15" t="s">
        <v>91</v>
      </c>
      <c r="AW5171" s="15" t="s">
        <v>40</v>
      </c>
      <c r="AX5171" s="15" t="s">
        <v>84</v>
      </c>
      <c r="AY5171" s="281" t="s">
        <v>251</v>
      </c>
    </row>
    <row r="5172" s="13" customFormat="1">
      <c r="A5172" s="13"/>
      <c r="B5172" s="249"/>
      <c r="C5172" s="250"/>
      <c r="D5172" s="251" t="s">
        <v>260</v>
      </c>
      <c r="E5172" s="252" t="s">
        <v>1</v>
      </c>
      <c r="F5172" s="253" t="s">
        <v>3984</v>
      </c>
      <c r="G5172" s="250"/>
      <c r="H5172" s="254">
        <v>172.80000000000001</v>
      </c>
      <c r="I5172" s="255"/>
      <c r="J5172" s="250"/>
      <c r="K5172" s="250"/>
      <c r="L5172" s="256"/>
      <c r="M5172" s="257"/>
      <c r="N5172" s="258"/>
      <c r="O5172" s="258"/>
      <c r="P5172" s="258"/>
      <c r="Q5172" s="258"/>
      <c r="R5172" s="258"/>
      <c r="S5172" s="258"/>
      <c r="T5172" s="259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60" t="s">
        <v>260</v>
      </c>
      <c r="AU5172" s="260" t="s">
        <v>93</v>
      </c>
      <c r="AV5172" s="13" t="s">
        <v>93</v>
      </c>
      <c r="AW5172" s="13" t="s">
        <v>40</v>
      </c>
      <c r="AX5172" s="13" t="s">
        <v>84</v>
      </c>
      <c r="AY5172" s="260" t="s">
        <v>251</v>
      </c>
    </row>
    <row r="5173" s="13" customFormat="1">
      <c r="A5173" s="13"/>
      <c r="B5173" s="249"/>
      <c r="C5173" s="250"/>
      <c r="D5173" s="251" t="s">
        <v>260</v>
      </c>
      <c r="E5173" s="252" t="s">
        <v>1</v>
      </c>
      <c r="F5173" s="253" t="s">
        <v>3993</v>
      </c>
      <c r="G5173" s="250"/>
      <c r="H5173" s="254">
        <v>9.5999999999999996</v>
      </c>
      <c r="I5173" s="255"/>
      <c r="J5173" s="250"/>
      <c r="K5173" s="250"/>
      <c r="L5173" s="256"/>
      <c r="M5173" s="257"/>
      <c r="N5173" s="258"/>
      <c r="O5173" s="258"/>
      <c r="P5173" s="258"/>
      <c r="Q5173" s="258"/>
      <c r="R5173" s="258"/>
      <c r="S5173" s="258"/>
      <c r="T5173" s="259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60" t="s">
        <v>260</v>
      </c>
      <c r="AU5173" s="260" t="s">
        <v>93</v>
      </c>
      <c r="AV5173" s="13" t="s">
        <v>93</v>
      </c>
      <c r="AW5173" s="13" t="s">
        <v>40</v>
      </c>
      <c r="AX5173" s="13" t="s">
        <v>84</v>
      </c>
      <c r="AY5173" s="260" t="s">
        <v>251</v>
      </c>
    </row>
    <row r="5174" s="13" customFormat="1">
      <c r="A5174" s="13"/>
      <c r="B5174" s="249"/>
      <c r="C5174" s="250"/>
      <c r="D5174" s="251" t="s">
        <v>260</v>
      </c>
      <c r="E5174" s="252" t="s">
        <v>1</v>
      </c>
      <c r="F5174" s="253" t="s">
        <v>3994</v>
      </c>
      <c r="G5174" s="250"/>
      <c r="H5174" s="254">
        <v>9.5999999999999996</v>
      </c>
      <c r="I5174" s="255"/>
      <c r="J5174" s="250"/>
      <c r="K5174" s="250"/>
      <c r="L5174" s="256"/>
      <c r="M5174" s="257"/>
      <c r="N5174" s="258"/>
      <c r="O5174" s="258"/>
      <c r="P5174" s="258"/>
      <c r="Q5174" s="258"/>
      <c r="R5174" s="258"/>
      <c r="S5174" s="258"/>
      <c r="T5174" s="259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60" t="s">
        <v>260</v>
      </c>
      <c r="AU5174" s="260" t="s">
        <v>93</v>
      </c>
      <c r="AV5174" s="13" t="s">
        <v>93</v>
      </c>
      <c r="AW5174" s="13" t="s">
        <v>40</v>
      </c>
      <c r="AX5174" s="13" t="s">
        <v>84</v>
      </c>
      <c r="AY5174" s="260" t="s">
        <v>251</v>
      </c>
    </row>
    <row r="5175" s="16" customFormat="1">
      <c r="A5175" s="16"/>
      <c r="B5175" s="283"/>
      <c r="C5175" s="284"/>
      <c r="D5175" s="251" t="s">
        <v>260</v>
      </c>
      <c r="E5175" s="285" t="s">
        <v>1</v>
      </c>
      <c r="F5175" s="286" t="s">
        <v>329</v>
      </c>
      <c r="G5175" s="284"/>
      <c r="H5175" s="287">
        <v>192</v>
      </c>
      <c r="I5175" s="288"/>
      <c r="J5175" s="284"/>
      <c r="K5175" s="284"/>
      <c r="L5175" s="289"/>
      <c r="M5175" s="290"/>
      <c r="N5175" s="291"/>
      <c r="O5175" s="291"/>
      <c r="P5175" s="291"/>
      <c r="Q5175" s="291"/>
      <c r="R5175" s="291"/>
      <c r="S5175" s="291"/>
      <c r="T5175" s="292"/>
      <c r="U5175" s="16"/>
      <c r="V5175" s="16"/>
      <c r="W5175" s="16"/>
      <c r="X5175" s="16"/>
      <c r="Y5175" s="16"/>
      <c r="Z5175" s="16"/>
      <c r="AA5175" s="16"/>
      <c r="AB5175" s="16"/>
      <c r="AC5175" s="16"/>
      <c r="AD5175" s="16"/>
      <c r="AE5175" s="16"/>
      <c r="AT5175" s="293" t="s">
        <v>260</v>
      </c>
      <c r="AU5175" s="293" t="s">
        <v>93</v>
      </c>
      <c r="AV5175" s="16" t="s">
        <v>273</v>
      </c>
      <c r="AW5175" s="16" t="s">
        <v>40</v>
      </c>
      <c r="AX5175" s="16" t="s">
        <v>84</v>
      </c>
      <c r="AY5175" s="293" t="s">
        <v>251</v>
      </c>
    </row>
    <row r="5176" s="14" customFormat="1">
      <c r="A5176" s="14"/>
      <c r="B5176" s="261"/>
      <c r="C5176" s="262"/>
      <c r="D5176" s="251" t="s">
        <v>260</v>
      </c>
      <c r="E5176" s="263" t="s">
        <v>1</v>
      </c>
      <c r="F5176" s="264" t="s">
        <v>262</v>
      </c>
      <c r="G5176" s="262"/>
      <c r="H5176" s="265">
        <v>972.00000000000023</v>
      </c>
      <c r="I5176" s="266"/>
      <c r="J5176" s="262"/>
      <c r="K5176" s="262"/>
      <c r="L5176" s="267"/>
      <c r="M5176" s="268"/>
      <c r="N5176" s="269"/>
      <c r="O5176" s="269"/>
      <c r="P5176" s="269"/>
      <c r="Q5176" s="269"/>
      <c r="R5176" s="269"/>
      <c r="S5176" s="269"/>
      <c r="T5176" s="270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71" t="s">
        <v>260</v>
      </c>
      <c r="AU5176" s="271" t="s">
        <v>93</v>
      </c>
      <c r="AV5176" s="14" t="s">
        <v>257</v>
      </c>
      <c r="AW5176" s="14" t="s">
        <v>40</v>
      </c>
      <c r="AX5176" s="14" t="s">
        <v>91</v>
      </c>
      <c r="AY5176" s="271" t="s">
        <v>251</v>
      </c>
    </row>
    <row r="5177" s="2" customFormat="1" ht="33" customHeight="1">
      <c r="A5177" s="41"/>
      <c r="B5177" s="42"/>
      <c r="C5177" s="230" t="s">
        <v>3995</v>
      </c>
      <c r="D5177" s="230" t="s">
        <v>253</v>
      </c>
      <c r="E5177" s="231" t="s">
        <v>3996</v>
      </c>
      <c r="F5177" s="232" t="s">
        <v>3997</v>
      </c>
      <c r="G5177" s="233" t="s">
        <v>389</v>
      </c>
      <c r="H5177" s="234">
        <v>2078.1750000000002</v>
      </c>
      <c r="I5177" s="235"/>
      <c r="J5177" s="236">
        <f>ROUND(I5177*H5177,2)</f>
        <v>0</v>
      </c>
      <c r="K5177" s="237"/>
      <c r="L5177" s="47"/>
      <c r="M5177" s="238" t="s">
        <v>1</v>
      </c>
      <c r="N5177" s="239" t="s">
        <v>49</v>
      </c>
      <c r="O5177" s="94"/>
      <c r="P5177" s="240">
        <f>O5177*H5177</f>
        <v>0</v>
      </c>
      <c r="Q5177" s="240">
        <v>0.0090900000000000009</v>
      </c>
      <c r="R5177" s="240">
        <f>Q5177*H5177</f>
        <v>18.890610750000004</v>
      </c>
      <c r="S5177" s="240">
        <v>0</v>
      </c>
      <c r="T5177" s="241">
        <f>S5177*H5177</f>
        <v>0</v>
      </c>
      <c r="U5177" s="41"/>
      <c r="V5177" s="41"/>
      <c r="W5177" s="41"/>
      <c r="X5177" s="41"/>
      <c r="Y5177" s="41"/>
      <c r="Z5177" s="41"/>
      <c r="AA5177" s="41"/>
      <c r="AB5177" s="41"/>
      <c r="AC5177" s="41"/>
      <c r="AD5177" s="41"/>
      <c r="AE5177" s="41"/>
      <c r="AR5177" s="242" t="s">
        <v>304</v>
      </c>
      <c r="AT5177" s="242" t="s">
        <v>253</v>
      </c>
      <c r="AU5177" s="242" t="s">
        <v>93</v>
      </c>
      <c r="AY5177" s="19" t="s">
        <v>251</v>
      </c>
      <c r="BE5177" s="243">
        <f>IF(N5177="základní",J5177,0)</f>
        <v>0</v>
      </c>
      <c r="BF5177" s="243">
        <f>IF(N5177="snížená",J5177,0)</f>
        <v>0</v>
      </c>
      <c r="BG5177" s="243">
        <f>IF(N5177="zákl. přenesená",J5177,0)</f>
        <v>0</v>
      </c>
      <c r="BH5177" s="243">
        <f>IF(N5177="sníž. přenesená",J5177,0)</f>
        <v>0</v>
      </c>
      <c r="BI5177" s="243">
        <f>IF(N5177="nulová",J5177,0)</f>
        <v>0</v>
      </c>
      <c r="BJ5177" s="19" t="s">
        <v>91</v>
      </c>
      <c r="BK5177" s="243">
        <f>ROUND(I5177*H5177,2)</f>
        <v>0</v>
      </c>
      <c r="BL5177" s="19" t="s">
        <v>304</v>
      </c>
      <c r="BM5177" s="242" t="s">
        <v>3998</v>
      </c>
    </row>
    <row r="5178" s="2" customFormat="1">
      <c r="A5178" s="41"/>
      <c r="B5178" s="42"/>
      <c r="C5178" s="43"/>
      <c r="D5178" s="244" t="s">
        <v>258</v>
      </c>
      <c r="E5178" s="43"/>
      <c r="F5178" s="245" t="s">
        <v>3999</v>
      </c>
      <c r="G5178" s="43"/>
      <c r="H5178" s="43"/>
      <c r="I5178" s="246"/>
      <c r="J5178" s="43"/>
      <c r="K5178" s="43"/>
      <c r="L5178" s="47"/>
      <c r="M5178" s="247"/>
      <c r="N5178" s="248"/>
      <c r="O5178" s="94"/>
      <c r="P5178" s="94"/>
      <c r="Q5178" s="94"/>
      <c r="R5178" s="94"/>
      <c r="S5178" s="94"/>
      <c r="T5178" s="95"/>
      <c r="U5178" s="41"/>
      <c r="V5178" s="41"/>
      <c r="W5178" s="41"/>
      <c r="X5178" s="41"/>
      <c r="Y5178" s="41"/>
      <c r="Z5178" s="41"/>
      <c r="AA5178" s="41"/>
      <c r="AB5178" s="41"/>
      <c r="AC5178" s="41"/>
      <c r="AD5178" s="41"/>
      <c r="AE5178" s="41"/>
      <c r="AT5178" s="19" t="s">
        <v>258</v>
      </c>
      <c r="AU5178" s="19" t="s">
        <v>93</v>
      </c>
    </row>
    <row r="5179" s="15" customFormat="1">
      <c r="A5179" s="15"/>
      <c r="B5179" s="272"/>
      <c r="C5179" s="273"/>
      <c r="D5179" s="251" t="s">
        <v>260</v>
      </c>
      <c r="E5179" s="274" t="s">
        <v>1</v>
      </c>
      <c r="F5179" s="275" t="s">
        <v>499</v>
      </c>
      <c r="G5179" s="273"/>
      <c r="H5179" s="274" t="s">
        <v>1</v>
      </c>
      <c r="I5179" s="276"/>
      <c r="J5179" s="273"/>
      <c r="K5179" s="273"/>
      <c r="L5179" s="277"/>
      <c r="M5179" s="278"/>
      <c r="N5179" s="279"/>
      <c r="O5179" s="279"/>
      <c r="P5179" s="279"/>
      <c r="Q5179" s="279"/>
      <c r="R5179" s="279"/>
      <c r="S5179" s="279"/>
      <c r="T5179" s="280"/>
      <c r="U5179" s="15"/>
      <c r="V5179" s="15"/>
      <c r="W5179" s="15"/>
      <c r="X5179" s="15"/>
      <c r="Y5179" s="15"/>
      <c r="Z5179" s="15"/>
      <c r="AA5179" s="15"/>
      <c r="AB5179" s="15"/>
      <c r="AC5179" s="15"/>
      <c r="AD5179" s="15"/>
      <c r="AE5179" s="15"/>
      <c r="AT5179" s="281" t="s">
        <v>260</v>
      </c>
      <c r="AU5179" s="281" t="s">
        <v>93</v>
      </c>
      <c r="AV5179" s="15" t="s">
        <v>91</v>
      </c>
      <c r="AW5179" s="15" t="s">
        <v>40</v>
      </c>
      <c r="AX5179" s="15" t="s">
        <v>84</v>
      </c>
      <c r="AY5179" s="281" t="s">
        <v>251</v>
      </c>
    </row>
    <row r="5180" s="13" customFormat="1">
      <c r="A5180" s="13"/>
      <c r="B5180" s="249"/>
      <c r="C5180" s="250"/>
      <c r="D5180" s="251" t="s">
        <v>260</v>
      </c>
      <c r="E5180" s="252" t="s">
        <v>1</v>
      </c>
      <c r="F5180" s="253" t="s">
        <v>3944</v>
      </c>
      <c r="G5180" s="250"/>
      <c r="H5180" s="254">
        <v>17.408999999999999</v>
      </c>
      <c r="I5180" s="255"/>
      <c r="J5180" s="250"/>
      <c r="K5180" s="250"/>
      <c r="L5180" s="256"/>
      <c r="M5180" s="257"/>
      <c r="N5180" s="258"/>
      <c r="O5180" s="258"/>
      <c r="P5180" s="258"/>
      <c r="Q5180" s="258"/>
      <c r="R5180" s="258"/>
      <c r="S5180" s="258"/>
      <c r="T5180" s="259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60" t="s">
        <v>260</v>
      </c>
      <c r="AU5180" s="260" t="s">
        <v>93</v>
      </c>
      <c r="AV5180" s="13" t="s">
        <v>93</v>
      </c>
      <c r="AW5180" s="13" t="s">
        <v>40</v>
      </c>
      <c r="AX5180" s="13" t="s">
        <v>84</v>
      </c>
      <c r="AY5180" s="260" t="s">
        <v>251</v>
      </c>
    </row>
    <row r="5181" s="13" customFormat="1">
      <c r="A5181" s="13"/>
      <c r="B5181" s="249"/>
      <c r="C5181" s="250"/>
      <c r="D5181" s="251" t="s">
        <v>260</v>
      </c>
      <c r="E5181" s="252" t="s">
        <v>1</v>
      </c>
      <c r="F5181" s="253" t="s">
        <v>3945</v>
      </c>
      <c r="G5181" s="250"/>
      <c r="H5181" s="254">
        <v>10.569000000000001</v>
      </c>
      <c r="I5181" s="255"/>
      <c r="J5181" s="250"/>
      <c r="K5181" s="250"/>
      <c r="L5181" s="256"/>
      <c r="M5181" s="257"/>
      <c r="N5181" s="258"/>
      <c r="O5181" s="258"/>
      <c r="P5181" s="258"/>
      <c r="Q5181" s="258"/>
      <c r="R5181" s="258"/>
      <c r="S5181" s="258"/>
      <c r="T5181" s="259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60" t="s">
        <v>260</v>
      </c>
      <c r="AU5181" s="260" t="s">
        <v>93</v>
      </c>
      <c r="AV5181" s="13" t="s">
        <v>93</v>
      </c>
      <c r="AW5181" s="13" t="s">
        <v>40</v>
      </c>
      <c r="AX5181" s="13" t="s">
        <v>84</v>
      </c>
      <c r="AY5181" s="260" t="s">
        <v>251</v>
      </c>
    </row>
    <row r="5182" s="13" customFormat="1">
      <c r="A5182" s="13"/>
      <c r="B5182" s="249"/>
      <c r="C5182" s="250"/>
      <c r="D5182" s="251" t="s">
        <v>260</v>
      </c>
      <c r="E5182" s="252" t="s">
        <v>1</v>
      </c>
      <c r="F5182" s="253" t="s">
        <v>3946</v>
      </c>
      <c r="G5182" s="250"/>
      <c r="H5182" s="254">
        <v>16.530000000000001</v>
      </c>
      <c r="I5182" s="255"/>
      <c r="J5182" s="250"/>
      <c r="K5182" s="250"/>
      <c r="L5182" s="256"/>
      <c r="M5182" s="257"/>
      <c r="N5182" s="258"/>
      <c r="O5182" s="258"/>
      <c r="P5182" s="258"/>
      <c r="Q5182" s="258"/>
      <c r="R5182" s="258"/>
      <c r="S5182" s="258"/>
      <c r="T5182" s="259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60" t="s">
        <v>260</v>
      </c>
      <c r="AU5182" s="260" t="s">
        <v>93</v>
      </c>
      <c r="AV5182" s="13" t="s">
        <v>93</v>
      </c>
      <c r="AW5182" s="13" t="s">
        <v>40</v>
      </c>
      <c r="AX5182" s="13" t="s">
        <v>84</v>
      </c>
      <c r="AY5182" s="260" t="s">
        <v>251</v>
      </c>
    </row>
    <row r="5183" s="13" customFormat="1">
      <c r="A5183" s="13"/>
      <c r="B5183" s="249"/>
      <c r="C5183" s="250"/>
      <c r="D5183" s="251" t="s">
        <v>260</v>
      </c>
      <c r="E5183" s="252" t="s">
        <v>1</v>
      </c>
      <c r="F5183" s="253" t="s">
        <v>3947</v>
      </c>
      <c r="G5183" s="250"/>
      <c r="H5183" s="254">
        <v>11.677</v>
      </c>
      <c r="I5183" s="255"/>
      <c r="J5183" s="250"/>
      <c r="K5183" s="250"/>
      <c r="L5183" s="256"/>
      <c r="M5183" s="257"/>
      <c r="N5183" s="258"/>
      <c r="O5183" s="258"/>
      <c r="P5183" s="258"/>
      <c r="Q5183" s="258"/>
      <c r="R5183" s="258"/>
      <c r="S5183" s="258"/>
      <c r="T5183" s="259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60" t="s">
        <v>260</v>
      </c>
      <c r="AU5183" s="260" t="s">
        <v>93</v>
      </c>
      <c r="AV5183" s="13" t="s">
        <v>93</v>
      </c>
      <c r="AW5183" s="13" t="s">
        <v>40</v>
      </c>
      <c r="AX5183" s="13" t="s">
        <v>84</v>
      </c>
      <c r="AY5183" s="260" t="s">
        <v>251</v>
      </c>
    </row>
    <row r="5184" s="13" customFormat="1">
      <c r="A5184" s="13"/>
      <c r="B5184" s="249"/>
      <c r="C5184" s="250"/>
      <c r="D5184" s="251" t="s">
        <v>260</v>
      </c>
      <c r="E5184" s="252" t="s">
        <v>1</v>
      </c>
      <c r="F5184" s="253" t="s">
        <v>3948</v>
      </c>
      <c r="G5184" s="250"/>
      <c r="H5184" s="254">
        <v>2.915</v>
      </c>
      <c r="I5184" s="255"/>
      <c r="J5184" s="250"/>
      <c r="K5184" s="250"/>
      <c r="L5184" s="256"/>
      <c r="M5184" s="257"/>
      <c r="N5184" s="258"/>
      <c r="O5184" s="258"/>
      <c r="P5184" s="258"/>
      <c r="Q5184" s="258"/>
      <c r="R5184" s="258"/>
      <c r="S5184" s="258"/>
      <c r="T5184" s="259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60" t="s">
        <v>260</v>
      </c>
      <c r="AU5184" s="260" t="s">
        <v>93</v>
      </c>
      <c r="AV5184" s="13" t="s">
        <v>93</v>
      </c>
      <c r="AW5184" s="13" t="s">
        <v>40</v>
      </c>
      <c r="AX5184" s="13" t="s">
        <v>84</v>
      </c>
      <c r="AY5184" s="260" t="s">
        <v>251</v>
      </c>
    </row>
    <row r="5185" s="16" customFormat="1">
      <c r="A5185" s="16"/>
      <c r="B5185" s="283"/>
      <c r="C5185" s="284"/>
      <c r="D5185" s="251" t="s">
        <v>260</v>
      </c>
      <c r="E5185" s="285" t="s">
        <v>1</v>
      </c>
      <c r="F5185" s="286" t="s">
        <v>329</v>
      </c>
      <c r="G5185" s="284"/>
      <c r="H5185" s="287">
        <v>59.100000000000001</v>
      </c>
      <c r="I5185" s="288"/>
      <c r="J5185" s="284"/>
      <c r="K5185" s="284"/>
      <c r="L5185" s="289"/>
      <c r="M5185" s="290"/>
      <c r="N5185" s="291"/>
      <c r="O5185" s="291"/>
      <c r="P5185" s="291"/>
      <c r="Q5185" s="291"/>
      <c r="R5185" s="291"/>
      <c r="S5185" s="291"/>
      <c r="T5185" s="292"/>
      <c r="U5185" s="16"/>
      <c r="V5185" s="16"/>
      <c r="W5185" s="16"/>
      <c r="X5185" s="16"/>
      <c r="Y5185" s="16"/>
      <c r="Z5185" s="16"/>
      <c r="AA5185" s="16"/>
      <c r="AB5185" s="16"/>
      <c r="AC5185" s="16"/>
      <c r="AD5185" s="16"/>
      <c r="AE5185" s="16"/>
      <c r="AT5185" s="293" t="s">
        <v>260</v>
      </c>
      <c r="AU5185" s="293" t="s">
        <v>93</v>
      </c>
      <c r="AV5185" s="16" t="s">
        <v>273</v>
      </c>
      <c r="AW5185" s="16" t="s">
        <v>40</v>
      </c>
      <c r="AX5185" s="16" t="s">
        <v>84</v>
      </c>
      <c r="AY5185" s="293" t="s">
        <v>251</v>
      </c>
    </row>
    <row r="5186" s="15" customFormat="1">
      <c r="A5186" s="15"/>
      <c r="B5186" s="272"/>
      <c r="C5186" s="273"/>
      <c r="D5186" s="251" t="s">
        <v>260</v>
      </c>
      <c r="E5186" s="274" t="s">
        <v>1</v>
      </c>
      <c r="F5186" s="275" t="s">
        <v>505</v>
      </c>
      <c r="G5186" s="273"/>
      <c r="H5186" s="274" t="s">
        <v>1</v>
      </c>
      <c r="I5186" s="276"/>
      <c r="J5186" s="273"/>
      <c r="K5186" s="273"/>
      <c r="L5186" s="277"/>
      <c r="M5186" s="278"/>
      <c r="N5186" s="279"/>
      <c r="O5186" s="279"/>
      <c r="P5186" s="279"/>
      <c r="Q5186" s="279"/>
      <c r="R5186" s="279"/>
      <c r="S5186" s="279"/>
      <c r="T5186" s="280"/>
      <c r="U5186" s="15"/>
      <c r="V5186" s="15"/>
      <c r="W5186" s="15"/>
      <c r="X5186" s="15"/>
      <c r="Y5186" s="15"/>
      <c r="Z5186" s="15"/>
      <c r="AA5186" s="15"/>
      <c r="AB5186" s="15"/>
      <c r="AC5186" s="15"/>
      <c r="AD5186" s="15"/>
      <c r="AE5186" s="15"/>
      <c r="AT5186" s="281" t="s">
        <v>260</v>
      </c>
      <c r="AU5186" s="281" t="s">
        <v>93</v>
      </c>
      <c r="AV5186" s="15" t="s">
        <v>91</v>
      </c>
      <c r="AW5186" s="15" t="s">
        <v>40</v>
      </c>
      <c r="AX5186" s="15" t="s">
        <v>84</v>
      </c>
      <c r="AY5186" s="281" t="s">
        <v>251</v>
      </c>
    </row>
    <row r="5187" s="13" customFormat="1">
      <c r="A5187" s="13"/>
      <c r="B5187" s="249"/>
      <c r="C5187" s="250"/>
      <c r="D5187" s="251" t="s">
        <v>260</v>
      </c>
      <c r="E5187" s="252" t="s">
        <v>1</v>
      </c>
      <c r="F5187" s="253" t="s">
        <v>3949</v>
      </c>
      <c r="G5187" s="250"/>
      <c r="H5187" s="254">
        <v>23.143000000000001</v>
      </c>
      <c r="I5187" s="255"/>
      <c r="J5187" s="250"/>
      <c r="K5187" s="250"/>
      <c r="L5187" s="256"/>
      <c r="M5187" s="257"/>
      <c r="N5187" s="258"/>
      <c r="O5187" s="258"/>
      <c r="P5187" s="258"/>
      <c r="Q5187" s="258"/>
      <c r="R5187" s="258"/>
      <c r="S5187" s="258"/>
      <c r="T5187" s="259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60" t="s">
        <v>260</v>
      </c>
      <c r="AU5187" s="260" t="s">
        <v>93</v>
      </c>
      <c r="AV5187" s="13" t="s">
        <v>93</v>
      </c>
      <c r="AW5187" s="13" t="s">
        <v>40</v>
      </c>
      <c r="AX5187" s="13" t="s">
        <v>84</v>
      </c>
      <c r="AY5187" s="260" t="s">
        <v>251</v>
      </c>
    </row>
    <row r="5188" s="13" customFormat="1">
      <c r="A5188" s="13"/>
      <c r="B5188" s="249"/>
      <c r="C5188" s="250"/>
      <c r="D5188" s="251" t="s">
        <v>260</v>
      </c>
      <c r="E5188" s="252" t="s">
        <v>1</v>
      </c>
      <c r="F5188" s="253" t="s">
        <v>3950</v>
      </c>
      <c r="G5188" s="250"/>
      <c r="H5188" s="254">
        <v>324.41000000000003</v>
      </c>
      <c r="I5188" s="255"/>
      <c r="J5188" s="250"/>
      <c r="K5188" s="250"/>
      <c r="L5188" s="256"/>
      <c r="M5188" s="257"/>
      <c r="N5188" s="258"/>
      <c r="O5188" s="258"/>
      <c r="P5188" s="258"/>
      <c r="Q5188" s="258"/>
      <c r="R5188" s="258"/>
      <c r="S5188" s="258"/>
      <c r="T5188" s="259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60" t="s">
        <v>260</v>
      </c>
      <c r="AU5188" s="260" t="s">
        <v>93</v>
      </c>
      <c r="AV5188" s="13" t="s">
        <v>93</v>
      </c>
      <c r="AW5188" s="13" t="s">
        <v>40</v>
      </c>
      <c r="AX5188" s="13" t="s">
        <v>84</v>
      </c>
      <c r="AY5188" s="260" t="s">
        <v>251</v>
      </c>
    </row>
    <row r="5189" s="13" customFormat="1">
      <c r="A5189" s="13"/>
      <c r="B5189" s="249"/>
      <c r="C5189" s="250"/>
      <c r="D5189" s="251" t="s">
        <v>260</v>
      </c>
      <c r="E5189" s="252" t="s">
        <v>1</v>
      </c>
      <c r="F5189" s="253" t="s">
        <v>3951</v>
      </c>
      <c r="G5189" s="250"/>
      <c r="H5189" s="254">
        <v>18.071000000000002</v>
      </c>
      <c r="I5189" s="255"/>
      <c r="J5189" s="250"/>
      <c r="K5189" s="250"/>
      <c r="L5189" s="256"/>
      <c r="M5189" s="257"/>
      <c r="N5189" s="258"/>
      <c r="O5189" s="258"/>
      <c r="P5189" s="258"/>
      <c r="Q5189" s="258"/>
      <c r="R5189" s="258"/>
      <c r="S5189" s="258"/>
      <c r="T5189" s="25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60" t="s">
        <v>260</v>
      </c>
      <c r="AU5189" s="260" t="s">
        <v>93</v>
      </c>
      <c r="AV5189" s="13" t="s">
        <v>93</v>
      </c>
      <c r="AW5189" s="13" t="s">
        <v>40</v>
      </c>
      <c r="AX5189" s="13" t="s">
        <v>84</v>
      </c>
      <c r="AY5189" s="260" t="s">
        <v>251</v>
      </c>
    </row>
    <row r="5190" s="13" customFormat="1">
      <c r="A5190" s="13"/>
      <c r="B5190" s="249"/>
      <c r="C5190" s="250"/>
      <c r="D5190" s="251" t="s">
        <v>260</v>
      </c>
      <c r="E5190" s="252" t="s">
        <v>1</v>
      </c>
      <c r="F5190" s="253" t="s">
        <v>3952</v>
      </c>
      <c r="G5190" s="250"/>
      <c r="H5190" s="254">
        <v>22.870999999999999</v>
      </c>
      <c r="I5190" s="255"/>
      <c r="J5190" s="250"/>
      <c r="K5190" s="250"/>
      <c r="L5190" s="256"/>
      <c r="M5190" s="257"/>
      <c r="N5190" s="258"/>
      <c r="O5190" s="258"/>
      <c r="P5190" s="258"/>
      <c r="Q5190" s="258"/>
      <c r="R5190" s="258"/>
      <c r="S5190" s="258"/>
      <c r="T5190" s="259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60" t="s">
        <v>260</v>
      </c>
      <c r="AU5190" s="260" t="s">
        <v>93</v>
      </c>
      <c r="AV5190" s="13" t="s">
        <v>93</v>
      </c>
      <c r="AW5190" s="13" t="s">
        <v>40</v>
      </c>
      <c r="AX5190" s="13" t="s">
        <v>84</v>
      </c>
      <c r="AY5190" s="260" t="s">
        <v>251</v>
      </c>
    </row>
    <row r="5191" s="13" customFormat="1">
      <c r="A5191" s="13"/>
      <c r="B5191" s="249"/>
      <c r="C5191" s="250"/>
      <c r="D5191" s="251" t="s">
        <v>260</v>
      </c>
      <c r="E5191" s="252" t="s">
        <v>1</v>
      </c>
      <c r="F5191" s="253" t="s">
        <v>3953</v>
      </c>
      <c r="G5191" s="250"/>
      <c r="H5191" s="254">
        <v>25.379999999999999</v>
      </c>
      <c r="I5191" s="255"/>
      <c r="J5191" s="250"/>
      <c r="K5191" s="250"/>
      <c r="L5191" s="256"/>
      <c r="M5191" s="257"/>
      <c r="N5191" s="258"/>
      <c r="O5191" s="258"/>
      <c r="P5191" s="258"/>
      <c r="Q5191" s="258"/>
      <c r="R5191" s="258"/>
      <c r="S5191" s="258"/>
      <c r="T5191" s="259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60" t="s">
        <v>260</v>
      </c>
      <c r="AU5191" s="260" t="s">
        <v>93</v>
      </c>
      <c r="AV5191" s="13" t="s">
        <v>93</v>
      </c>
      <c r="AW5191" s="13" t="s">
        <v>40</v>
      </c>
      <c r="AX5191" s="13" t="s">
        <v>84</v>
      </c>
      <c r="AY5191" s="260" t="s">
        <v>251</v>
      </c>
    </row>
    <row r="5192" s="13" customFormat="1">
      <c r="A5192" s="13"/>
      <c r="B5192" s="249"/>
      <c r="C5192" s="250"/>
      <c r="D5192" s="251" t="s">
        <v>260</v>
      </c>
      <c r="E5192" s="252" t="s">
        <v>1</v>
      </c>
      <c r="F5192" s="253" t="s">
        <v>3954</v>
      </c>
      <c r="G5192" s="250"/>
      <c r="H5192" s="254">
        <v>3.4199999999999999</v>
      </c>
      <c r="I5192" s="255"/>
      <c r="J5192" s="250"/>
      <c r="K5192" s="250"/>
      <c r="L5192" s="256"/>
      <c r="M5192" s="257"/>
      <c r="N5192" s="258"/>
      <c r="O5192" s="258"/>
      <c r="P5192" s="258"/>
      <c r="Q5192" s="258"/>
      <c r="R5192" s="258"/>
      <c r="S5192" s="258"/>
      <c r="T5192" s="259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60" t="s">
        <v>260</v>
      </c>
      <c r="AU5192" s="260" t="s">
        <v>93</v>
      </c>
      <c r="AV5192" s="13" t="s">
        <v>93</v>
      </c>
      <c r="AW5192" s="13" t="s">
        <v>40</v>
      </c>
      <c r="AX5192" s="13" t="s">
        <v>84</v>
      </c>
      <c r="AY5192" s="260" t="s">
        <v>251</v>
      </c>
    </row>
    <row r="5193" s="16" customFormat="1">
      <c r="A5193" s="16"/>
      <c r="B5193" s="283"/>
      <c r="C5193" s="284"/>
      <c r="D5193" s="251" t="s">
        <v>260</v>
      </c>
      <c r="E5193" s="285" t="s">
        <v>1</v>
      </c>
      <c r="F5193" s="286" t="s">
        <v>329</v>
      </c>
      <c r="G5193" s="284"/>
      <c r="H5193" s="287">
        <v>417.29500000000002</v>
      </c>
      <c r="I5193" s="288"/>
      <c r="J5193" s="284"/>
      <c r="K5193" s="284"/>
      <c r="L5193" s="289"/>
      <c r="M5193" s="290"/>
      <c r="N5193" s="291"/>
      <c r="O5193" s="291"/>
      <c r="P5193" s="291"/>
      <c r="Q5193" s="291"/>
      <c r="R5193" s="291"/>
      <c r="S5193" s="291"/>
      <c r="T5193" s="292"/>
      <c r="U5193" s="16"/>
      <c r="V5193" s="16"/>
      <c r="W5193" s="16"/>
      <c r="X5193" s="16"/>
      <c r="Y5193" s="16"/>
      <c r="Z5193" s="16"/>
      <c r="AA5193" s="16"/>
      <c r="AB5193" s="16"/>
      <c r="AC5193" s="16"/>
      <c r="AD5193" s="16"/>
      <c r="AE5193" s="16"/>
      <c r="AT5193" s="293" t="s">
        <v>260</v>
      </c>
      <c r="AU5193" s="293" t="s">
        <v>93</v>
      </c>
      <c r="AV5193" s="16" t="s">
        <v>273</v>
      </c>
      <c r="AW5193" s="16" t="s">
        <v>40</v>
      </c>
      <c r="AX5193" s="16" t="s">
        <v>84</v>
      </c>
      <c r="AY5193" s="293" t="s">
        <v>251</v>
      </c>
    </row>
    <row r="5194" s="15" customFormat="1">
      <c r="A5194" s="15"/>
      <c r="B5194" s="272"/>
      <c r="C5194" s="273"/>
      <c r="D5194" s="251" t="s">
        <v>260</v>
      </c>
      <c r="E5194" s="274" t="s">
        <v>1</v>
      </c>
      <c r="F5194" s="275" t="s">
        <v>511</v>
      </c>
      <c r="G5194" s="273"/>
      <c r="H5194" s="274" t="s">
        <v>1</v>
      </c>
      <c r="I5194" s="276"/>
      <c r="J5194" s="273"/>
      <c r="K5194" s="273"/>
      <c r="L5194" s="277"/>
      <c r="M5194" s="278"/>
      <c r="N5194" s="279"/>
      <c r="O5194" s="279"/>
      <c r="P5194" s="279"/>
      <c r="Q5194" s="279"/>
      <c r="R5194" s="279"/>
      <c r="S5194" s="279"/>
      <c r="T5194" s="280"/>
      <c r="U5194" s="15"/>
      <c r="V5194" s="15"/>
      <c r="W5194" s="15"/>
      <c r="X5194" s="15"/>
      <c r="Y5194" s="15"/>
      <c r="Z5194" s="15"/>
      <c r="AA5194" s="15"/>
      <c r="AB5194" s="15"/>
      <c r="AC5194" s="15"/>
      <c r="AD5194" s="15"/>
      <c r="AE5194" s="15"/>
      <c r="AT5194" s="281" t="s">
        <v>260</v>
      </c>
      <c r="AU5194" s="281" t="s">
        <v>93</v>
      </c>
      <c r="AV5194" s="15" t="s">
        <v>91</v>
      </c>
      <c r="AW5194" s="15" t="s">
        <v>40</v>
      </c>
      <c r="AX5194" s="15" t="s">
        <v>84</v>
      </c>
      <c r="AY5194" s="281" t="s">
        <v>251</v>
      </c>
    </row>
    <row r="5195" s="13" customFormat="1">
      <c r="A5195" s="13"/>
      <c r="B5195" s="249"/>
      <c r="C5195" s="250"/>
      <c r="D5195" s="251" t="s">
        <v>260</v>
      </c>
      <c r="E5195" s="252" t="s">
        <v>1</v>
      </c>
      <c r="F5195" s="253" t="s">
        <v>3955</v>
      </c>
      <c r="G5195" s="250"/>
      <c r="H5195" s="254">
        <v>6.2930000000000001</v>
      </c>
      <c r="I5195" s="255"/>
      <c r="J5195" s="250"/>
      <c r="K5195" s="250"/>
      <c r="L5195" s="256"/>
      <c r="M5195" s="257"/>
      <c r="N5195" s="258"/>
      <c r="O5195" s="258"/>
      <c r="P5195" s="258"/>
      <c r="Q5195" s="258"/>
      <c r="R5195" s="258"/>
      <c r="S5195" s="258"/>
      <c r="T5195" s="259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60" t="s">
        <v>260</v>
      </c>
      <c r="AU5195" s="260" t="s">
        <v>93</v>
      </c>
      <c r="AV5195" s="13" t="s">
        <v>93</v>
      </c>
      <c r="AW5195" s="13" t="s">
        <v>40</v>
      </c>
      <c r="AX5195" s="13" t="s">
        <v>84</v>
      </c>
      <c r="AY5195" s="260" t="s">
        <v>251</v>
      </c>
    </row>
    <row r="5196" s="13" customFormat="1">
      <c r="A5196" s="13"/>
      <c r="B5196" s="249"/>
      <c r="C5196" s="250"/>
      <c r="D5196" s="251" t="s">
        <v>260</v>
      </c>
      <c r="E5196" s="252" t="s">
        <v>1</v>
      </c>
      <c r="F5196" s="253" t="s">
        <v>3950</v>
      </c>
      <c r="G5196" s="250"/>
      <c r="H5196" s="254">
        <v>324.41000000000003</v>
      </c>
      <c r="I5196" s="255"/>
      <c r="J5196" s="250"/>
      <c r="K5196" s="250"/>
      <c r="L5196" s="256"/>
      <c r="M5196" s="257"/>
      <c r="N5196" s="258"/>
      <c r="O5196" s="258"/>
      <c r="P5196" s="258"/>
      <c r="Q5196" s="258"/>
      <c r="R5196" s="258"/>
      <c r="S5196" s="258"/>
      <c r="T5196" s="259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60" t="s">
        <v>260</v>
      </c>
      <c r="AU5196" s="260" t="s">
        <v>93</v>
      </c>
      <c r="AV5196" s="13" t="s">
        <v>93</v>
      </c>
      <c r="AW5196" s="13" t="s">
        <v>40</v>
      </c>
      <c r="AX5196" s="13" t="s">
        <v>84</v>
      </c>
      <c r="AY5196" s="260" t="s">
        <v>251</v>
      </c>
    </row>
    <row r="5197" s="13" customFormat="1">
      <c r="A5197" s="13"/>
      <c r="B5197" s="249"/>
      <c r="C5197" s="250"/>
      <c r="D5197" s="251" t="s">
        <v>260</v>
      </c>
      <c r="E5197" s="252" t="s">
        <v>1</v>
      </c>
      <c r="F5197" s="253" t="s">
        <v>3956</v>
      </c>
      <c r="G5197" s="250"/>
      <c r="H5197" s="254">
        <v>18.071000000000002</v>
      </c>
      <c r="I5197" s="255"/>
      <c r="J5197" s="250"/>
      <c r="K5197" s="250"/>
      <c r="L5197" s="256"/>
      <c r="M5197" s="257"/>
      <c r="N5197" s="258"/>
      <c r="O5197" s="258"/>
      <c r="P5197" s="258"/>
      <c r="Q5197" s="258"/>
      <c r="R5197" s="258"/>
      <c r="S5197" s="258"/>
      <c r="T5197" s="259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60" t="s">
        <v>260</v>
      </c>
      <c r="AU5197" s="260" t="s">
        <v>93</v>
      </c>
      <c r="AV5197" s="13" t="s">
        <v>93</v>
      </c>
      <c r="AW5197" s="13" t="s">
        <v>40</v>
      </c>
      <c r="AX5197" s="13" t="s">
        <v>84</v>
      </c>
      <c r="AY5197" s="260" t="s">
        <v>251</v>
      </c>
    </row>
    <row r="5198" s="13" customFormat="1">
      <c r="A5198" s="13"/>
      <c r="B5198" s="249"/>
      <c r="C5198" s="250"/>
      <c r="D5198" s="251" t="s">
        <v>260</v>
      </c>
      <c r="E5198" s="252" t="s">
        <v>1</v>
      </c>
      <c r="F5198" s="253" t="s">
        <v>3957</v>
      </c>
      <c r="G5198" s="250"/>
      <c r="H5198" s="254">
        <v>22.870999999999999</v>
      </c>
      <c r="I5198" s="255"/>
      <c r="J5198" s="250"/>
      <c r="K5198" s="250"/>
      <c r="L5198" s="256"/>
      <c r="M5198" s="257"/>
      <c r="N5198" s="258"/>
      <c r="O5198" s="258"/>
      <c r="P5198" s="258"/>
      <c r="Q5198" s="258"/>
      <c r="R5198" s="258"/>
      <c r="S5198" s="258"/>
      <c r="T5198" s="259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60" t="s">
        <v>260</v>
      </c>
      <c r="AU5198" s="260" t="s">
        <v>93</v>
      </c>
      <c r="AV5198" s="13" t="s">
        <v>93</v>
      </c>
      <c r="AW5198" s="13" t="s">
        <v>40</v>
      </c>
      <c r="AX5198" s="13" t="s">
        <v>84</v>
      </c>
      <c r="AY5198" s="260" t="s">
        <v>251</v>
      </c>
    </row>
    <row r="5199" s="13" customFormat="1">
      <c r="A5199" s="13"/>
      <c r="B5199" s="249"/>
      <c r="C5199" s="250"/>
      <c r="D5199" s="251" t="s">
        <v>260</v>
      </c>
      <c r="E5199" s="252" t="s">
        <v>1</v>
      </c>
      <c r="F5199" s="253" t="s">
        <v>3953</v>
      </c>
      <c r="G5199" s="250"/>
      <c r="H5199" s="254">
        <v>25.379999999999999</v>
      </c>
      <c r="I5199" s="255"/>
      <c r="J5199" s="250"/>
      <c r="K5199" s="250"/>
      <c r="L5199" s="256"/>
      <c r="M5199" s="257"/>
      <c r="N5199" s="258"/>
      <c r="O5199" s="258"/>
      <c r="P5199" s="258"/>
      <c r="Q5199" s="258"/>
      <c r="R5199" s="258"/>
      <c r="S5199" s="258"/>
      <c r="T5199" s="259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60" t="s">
        <v>260</v>
      </c>
      <c r="AU5199" s="260" t="s">
        <v>93</v>
      </c>
      <c r="AV5199" s="13" t="s">
        <v>93</v>
      </c>
      <c r="AW5199" s="13" t="s">
        <v>40</v>
      </c>
      <c r="AX5199" s="13" t="s">
        <v>84</v>
      </c>
      <c r="AY5199" s="260" t="s">
        <v>251</v>
      </c>
    </row>
    <row r="5200" s="13" customFormat="1">
      <c r="A5200" s="13"/>
      <c r="B5200" s="249"/>
      <c r="C5200" s="250"/>
      <c r="D5200" s="251" t="s">
        <v>260</v>
      </c>
      <c r="E5200" s="252" t="s">
        <v>1</v>
      </c>
      <c r="F5200" s="253" t="s">
        <v>3954</v>
      </c>
      <c r="G5200" s="250"/>
      <c r="H5200" s="254">
        <v>3.4199999999999999</v>
      </c>
      <c r="I5200" s="255"/>
      <c r="J5200" s="250"/>
      <c r="K5200" s="250"/>
      <c r="L5200" s="256"/>
      <c r="M5200" s="257"/>
      <c r="N5200" s="258"/>
      <c r="O5200" s="258"/>
      <c r="P5200" s="258"/>
      <c r="Q5200" s="258"/>
      <c r="R5200" s="258"/>
      <c r="S5200" s="258"/>
      <c r="T5200" s="259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60" t="s">
        <v>260</v>
      </c>
      <c r="AU5200" s="260" t="s">
        <v>93</v>
      </c>
      <c r="AV5200" s="13" t="s">
        <v>93</v>
      </c>
      <c r="AW5200" s="13" t="s">
        <v>40</v>
      </c>
      <c r="AX5200" s="13" t="s">
        <v>84</v>
      </c>
      <c r="AY5200" s="260" t="s">
        <v>251</v>
      </c>
    </row>
    <row r="5201" s="16" customFormat="1">
      <c r="A5201" s="16"/>
      <c r="B5201" s="283"/>
      <c r="C5201" s="284"/>
      <c r="D5201" s="251" t="s">
        <v>260</v>
      </c>
      <c r="E5201" s="285" t="s">
        <v>1</v>
      </c>
      <c r="F5201" s="286" t="s">
        <v>329</v>
      </c>
      <c r="G5201" s="284"/>
      <c r="H5201" s="287">
        <v>400.44500000000005</v>
      </c>
      <c r="I5201" s="288"/>
      <c r="J5201" s="284"/>
      <c r="K5201" s="284"/>
      <c r="L5201" s="289"/>
      <c r="M5201" s="290"/>
      <c r="N5201" s="291"/>
      <c r="O5201" s="291"/>
      <c r="P5201" s="291"/>
      <c r="Q5201" s="291"/>
      <c r="R5201" s="291"/>
      <c r="S5201" s="291"/>
      <c r="T5201" s="292"/>
      <c r="U5201" s="16"/>
      <c r="V5201" s="16"/>
      <c r="W5201" s="16"/>
      <c r="X5201" s="16"/>
      <c r="Y5201" s="16"/>
      <c r="Z5201" s="16"/>
      <c r="AA5201" s="16"/>
      <c r="AB5201" s="16"/>
      <c r="AC5201" s="16"/>
      <c r="AD5201" s="16"/>
      <c r="AE5201" s="16"/>
      <c r="AT5201" s="293" t="s">
        <v>260</v>
      </c>
      <c r="AU5201" s="293" t="s">
        <v>93</v>
      </c>
      <c r="AV5201" s="16" t="s">
        <v>273</v>
      </c>
      <c r="AW5201" s="16" t="s">
        <v>40</v>
      </c>
      <c r="AX5201" s="16" t="s">
        <v>84</v>
      </c>
      <c r="AY5201" s="293" t="s">
        <v>251</v>
      </c>
    </row>
    <row r="5202" s="15" customFormat="1">
      <c r="A5202" s="15"/>
      <c r="B5202" s="272"/>
      <c r="C5202" s="273"/>
      <c r="D5202" s="251" t="s">
        <v>260</v>
      </c>
      <c r="E5202" s="274" t="s">
        <v>1</v>
      </c>
      <c r="F5202" s="275" t="s">
        <v>517</v>
      </c>
      <c r="G5202" s="273"/>
      <c r="H5202" s="274" t="s">
        <v>1</v>
      </c>
      <c r="I5202" s="276"/>
      <c r="J5202" s="273"/>
      <c r="K5202" s="273"/>
      <c r="L5202" s="277"/>
      <c r="M5202" s="278"/>
      <c r="N5202" s="279"/>
      <c r="O5202" s="279"/>
      <c r="P5202" s="279"/>
      <c r="Q5202" s="279"/>
      <c r="R5202" s="279"/>
      <c r="S5202" s="279"/>
      <c r="T5202" s="280"/>
      <c r="U5202" s="15"/>
      <c r="V5202" s="15"/>
      <c r="W5202" s="15"/>
      <c r="X5202" s="15"/>
      <c r="Y5202" s="15"/>
      <c r="Z5202" s="15"/>
      <c r="AA5202" s="15"/>
      <c r="AB5202" s="15"/>
      <c r="AC5202" s="15"/>
      <c r="AD5202" s="15"/>
      <c r="AE5202" s="15"/>
      <c r="AT5202" s="281" t="s">
        <v>260</v>
      </c>
      <c r="AU5202" s="281" t="s">
        <v>93</v>
      </c>
      <c r="AV5202" s="15" t="s">
        <v>91</v>
      </c>
      <c r="AW5202" s="15" t="s">
        <v>40</v>
      </c>
      <c r="AX5202" s="15" t="s">
        <v>84</v>
      </c>
      <c r="AY5202" s="281" t="s">
        <v>251</v>
      </c>
    </row>
    <row r="5203" s="13" customFormat="1">
      <c r="A5203" s="13"/>
      <c r="B5203" s="249"/>
      <c r="C5203" s="250"/>
      <c r="D5203" s="251" t="s">
        <v>260</v>
      </c>
      <c r="E5203" s="252" t="s">
        <v>1</v>
      </c>
      <c r="F5203" s="253" t="s">
        <v>3958</v>
      </c>
      <c r="G5203" s="250"/>
      <c r="H5203" s="254">
        <v>6.2930000000000001</v>
      </c>
      <c r="I5203" s="255"/>
      <c r="J5203" s="250"/>
      <c r="K5203" s="250"/>
      <c r="L5203" s="256"/>
      <c r="M5203" s="257"/>
      <c r="N5203" s="258"/>
      <c r="O5203" s="258"/>
      <c r="P5203" s="258"/>
      <c r="Q5203" s="258"/>
      <c r="R5203" s="258"/>
      <c r="S5203" s="258"/>
      <c r="T5203" s="259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60" t="s">
        <v>260</v>
      </c>
      <c r="AU5203" s="260" t="s">
        <v>93</v>
      </c>
      <c r="AV5203" s="13" t="s">
        <v>93</v>
      </c>
      <c r="AW5203" s="13" t="s">
        <v>40</v>
      </c>
      <c r="AX5203" s="13" t="s">
        <v>84</v>
      </c>
      <c r="AY5203" s="260" t="s">
        <v>251</v>
      </c>
    </row>
    <row r="5204" s="13" customFormat="1">
      <c r="A5204" s="13"/>
      <c r="B5204" s="249"/>
      <c r="C5204" s="250"/>
      <c r="D5204" s="251" t="s">
        <v>260</v>
      </c>
      <c r="E5204" s="252" t="s">
        <v>1</v>
      </c>
      <c r="F5204" s="253" t="s">
        <v>3950</v>
      </c>
      <c r="G5204" s="250"/>
      <c r="H5204" s="254">
        <v>324.41000000000003</v>
      </c>
      <c r="I5204" s="255"/>
      <c r="J5204" s="250"/>
      <c r="K5204" s="250"/>
      <c r="L5204" s="256"/>
      <c r="M5204" s="257"/>
      <c r="N5204" s="258"/>
      <c r="O5204" s="258"/>
      <c r="P5204" s="258"/>
      <c r="Q5204" s="258"/>
      <c r="R5204" s="258"/>
      <c r="S5204" s="258"/>
      <c r="T5204" s="259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60" t="s">
        <v>260</v>
      </c>
      <c r="AU5204" s="260" t="s">
        <v>93</v>
      </c>
      <c r="AV5204" s="13" t="s">
        <v>93</v>
      </c>
      <c r="AW5204" s="13" t="s">
        <v>40</v>
      </c>
      <c r="AX5204" s="13" t="s">
        <v>84</v>
      </c>
      <c r="AY5204" s="260" t="s">
        <v>251</v>
      </c>
    </row>
    <row r="5205" s="13" customFormat="1">
      <c r="A5205" s="13"/>
      <c r="B5205" s="249"/>
      <c r="C5205" s="250"/>
      <c r="D5205" s="251" t="s">
        <v>260</v>
      </c>
      <c r="E5205" s="252" t="s">
        <v>1</v>
      </c>
      <c r="F5205" s="253" t="s">
        <v>3959</v>
      </c>
      <c r="G5205" s="250"/>
      <c r="H5205" s="254">
        <v>18.071000000000002</v>
      </c>
      <c r="I5205" s="255"/>
      <c r="J5205" s="250"/>
      <c r="K5205" s="250"/>
      <c r="L5205" s="256"/>
      <c r="M5205" s="257"/>
      <c r="N5205" s="258"/>
      <c r="O5205" s="258"/>
      <c r="P5205" s="258"/>
      <c r="Q5205" s="258"/>
      <c r="R5205" s="258"/>
      <c r="S5205" s="258"/>
      <c r="T5205" s="259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60" t="s">
        <v>260</v>
      </c>
      <c r="AU5205" s="260" t="s">
        <v>93</v>
      </c>
      <c r="AV5205" s="13" t="s">
        <v>93</v>
      </c>
      <c r="AW5205" s="13" t="s">
        <v>40</v>
      </c>
      <c r="AX5205" s="13" t="s">
        <v>84</v>
      </c>
      <c r="AY5205" s="260" t="s">
        <v>251</v>
      </c>
    </row>
    <row r="5206" s="13" customFormat="1">
      <c r="A5206" s="13"/>
      <c r="B5206" s="249"/>
      <c r="C5206" s="250"/>
      <c r="D5206" s="251" t="s">
        <v>260</v>
      </c>
      <c r="E5206" s="252" t="s">
        <v>1</v>
      </c>
      <c r="F5206" s="253" t="s">
        <v>3960</v>
      </c>
      <c r="G5206" s="250"/>
      <c r="H5206" s="254">
        <v>22.870999999999999</v>
      </c>
      <c r="I5206" s="255"/>
      <c r="J5206" s="250"/>
      <c r="K5206" s="250"/>
      <c r="L5206" s="256"/>
      <c r="M5206" s="257"/>
      <c r="N5206" s="258"/>
      <c r="O5206" s="258"/>
      <c r="P5206" s="258"/>
      <c r="Q5206" s="258"/>
      <c r="R5206" s="258"/>
      <c r="S5206" s="258"/>
      <c r="T5206" s="259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60" t="s">
        <v>260</v>
      </c>
      <c r="AU5206" s="260" t="s">
        <v>93</v>
      </c>
      <c r="AV5206" s="13" t="s">
        <v>93</v>
      </c>
      <c r="AW5206" s="13" t="s">
        <v>40</v>
      </c>
      <c r="AX5206" s="13" t="s">
        <v>84</v>
      </c>
      <c r="AY5206" s="260" t="s">
        <v>251</v>
      </c>
    </row>
    <row r="5207" s="13" customFormat="1">
      <c r="A5207" s="13"/>
      <c r="B5207" s="249"/>
      <c r="C5207" s="250"/>
      <c r="D5207" s="251" t="s">
        <v>260</v>
      </c>
      <c r="E5207" s="252" t="s">
        <v>1</v>
      </c>
      <c r="F5207" s="253" t="s">
        <v>3953</v>
      </c>
      <c r="G5207" s="250"/>
      <c r="H5207" s="254">
        <v>25.379999999999999</v>
      </c>
      <c r="I5207" s="255"/>
      <c r="J5207" s="250"/>
      <c r="K5207" s="250"/>
      <c r="L5207" s="256"/>
      <c r="M5207" s="257"/>
      <c r="N5207" s="258"/>
      <c r="O5207" s="258"/>
      <c r="P5207" s="258"/>
      <c r="Q5207" s="258"/>
      <c r="R5207" s="258"/>
      <c r="S5207" s="258"/>
      <c r="T5207" s="259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60" t="s">
        <v>260</v>
      </c>
      <c r="AU5207" s="260" t="s">
        <v>93</v>
      </c>
      <c r="AV5207" s="13" t="s">
        <v>93</v>
      </c>
      <c r="AW5207" s="13" t="s">
        <v>40</v>
      </c>
      <c r="AX5207" s="13" t="s">
        <v>84</v>
      </c>
      <c r="AY5207" s="260" t="s">
        <v>251</v>
      </c>
    </row>
    <row r="5208" s="13" customFormat="1">
      <c r="A5208" s="13"/>
      <c r="B5208" s="249"/>
      <c r="C5208" s="250"/>
      <c r="D5208" s="251" t="s">
        <v>260</v>
      </c>
      <c r="E5208" s="252" t="s">
        <v>1</v>
      </c>
      <c r="F5208" s="253" t="s">
        <v>3954</v>
      </c>
      <c r="G5208" s="250"/>
      <c r="H5208" s="254">
        <v>3.4199999999999999</v>
      </c>
      <c r="I5208" s="255"/>
      <c r="J5208" s="250"/>
      <c r="K5208" s="250"/>
      <c r="L5208" s="256"/>
      <c r="M5208" s="257"/>
      <c r="N5208" s="258"/>
      <c r="O5208" s="258"/>
      <c r="P5208" s="258"/>
      <c r="Q5208" s="258"/>
      <c r="R5208" s="258"/>
      <c r="S5208" s="258"/>
      <c r="T5208" s="259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60" t="s">
        <v>260</v>
      </c>
      <c r="AU5208" s="260" t="s">
        <v>93</v>
      </c>
      <c r="AV5208" s="13" t="s">
        <v>93</v>
      </c>
      <c r="AW5208" s="13" t="s">
        <v>40</v>
      </c>
      <c r="AX5208" s="13" t="s">
        <v>84</v>
      </c>
      <c r="AY5208" s="260" t="s">
        <v>251</v>
      </c>
    </row>
    <row r="5209" s="16" customFormat="1">
      <c r="A5209" s="16"/>
      <c r="B5209" s="283"/>
      <c r="C5209" s="284"/>
      <c r="D5209" s="251" t="s">
        <v>260</v>
      </c>
      <c r="E5209" s="285" t="s">
        <v>1</v>
      </c>
      <c r="F5209" s="286" t="s">
        <v>329</v>
      </c>
      <c r="G5209" s="284"/>
      <c r="H5209" s="287">
        <v>400.44500000000005</v>
      </c>
      <c r="I5209" s="288"/>
      <c r="J5209" s="284"/>
      <c r="K5209" s="284"/>
      <c r="L5209" s="289"/>
      <c r="M5209" s="290"/>
      <c r="N5209" s="291"/>
      <c r="O5209" s="291"/>
      <c r="P5209" s="291"/>
      <c r="Q5209" s="291"/>
      <c r="R5209" s="291"/>
      <c r="S5209" s="291"/>
      <c r="T5209" s="292"/>
      <c r="U5209" s="16"/>
      <c r="V5209" s="16"/>
      <c r="W5209" s="16"/>
      <c r="X5209" s="16"/>
      <c r="Y5209" s="16"/>
      <c r="Z5209" s="16"/>
      <c r="AA5209" s="16"/>
      <c r="AB5209" s="16"/>
      <c r="AC5209" s="16"/>
      <c r="AD5209" s="16"/>
      <c r="AE5209" s="16"/>
      <c r="AT5209" s="293" t="s">
        <v>260</v>
      </c>
      <c r="AU5209" s="293" t="s">
        <v>93</v>
      </c>
      <c r="AV5209" s="16" t="s">
        <v>273</v>
      </c>
      <c r="AW5209" s="16" t="s">
        <v>40</v>
      </c>
      <c r="AX5209" s="16" t="s">
        <v>84</v>
      </c>
      <c r="AY5209" s="293" t="s">
        <v>251</v>
      </c>
    </row>
    <row r="5210" s="15" customFormat="1">
      <c r="A5210" s="15"/>
      <c r="B5210" s="272"/>
      <c r="C5210" s="273"/>
      <c r="D5210" s="251" t="s">
        <v>260</v>
      </c>
      <c r="E5210" s="274" t="s">
        <v>1</v>
      </c>
      <c r="F5210" s="275" t="s">
        <v>519</v>
      </c>
      <c r="G5210" s="273"/>
      <c r="H5210" s="274" t="s">
        <v>1</v>
      </c>
      <c r="I5210" s="276"/>
      <c r="J5210" s="273"/>
      <c r="K5210" s="273"/>
      <c r="L5210" s="277"/>
      <c r="M5210" s="278"/>
      <c r="N5210" s="279"/>
      <c r="O5210" s="279"/>
      <c r="P5210" s="279"/>
      <c r="Q5210" s="279"/>
      <c r="R5210" s="279"/>
      <c r="S5210" s="279"/>
      <c r="T5210" s="280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5"/>
      <c r="AE5210" s="15"/>
      <c r="AT5210" s="281" t="s">
        <v>260</v>
      </c>
      <c r="AU5210" s="281" t="s">
        <v>93</v>
      </c>
      <c r="AV5210" s="15" t="s">
        <v>91</v>
      </c>
      <c r="AW5210" s="15" t="s">
        <v>40</v>
      </c>
      <c r="AX5210" s="15" t="s">
        <v>84</v>
      </c>
      <c r="AY5210" s="281" t="s">
        <v>251</v>
      </c>
    </row>
    <row r="5211" s="13" customFormat="1">
      <c r="A5211" s="13"/>
      <c r="B5211" s="249"/>
      <c r="C5211" s="250"/>
      <c r="D5211" s="251" t="s">
        <v>260</v>
      </c>
      <c r="E5211" s="252" t="s">
        <v>1</v>
      </c>
      <c r="F5211" s="253" t="s">
        <v>3961</v>
      </c>
      <c r="G5211" s="250"/>
      <c r="H5211" s="254">
        <v>6.2930000000000001</v>
      </c>
      <c r="I5211" s="255"/>
      <c r="J5211" s="250"/>
      <c r="K5211" s="250"/>
      <c r="L5211" s="256"/>
      <c r="M5211" s="257"/>
      <c r="N5211" s="258"/>
      <c r="O5211" s="258"/>
      <c r="P5211" s="258"/>
      <c r="Q5211" s="258"/>
      <c r="R5211" s="258"/>
      <c r="S5211" s="258"/>
      <c r="T5211" s="25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60" t="s">
        <v>260</v>
      </c>
      <c r="AU5211" s="260" t="s">
        <v>93</v>
      </c>
      <c r="AV5211" s="13" t="s">
        <v>93</v>
      </c>
      <c r="AW5211" s="13" t="s">
        <v>40</v>
      </c>
      <c r="AX5211" s="13" t="s">
        <v>84</v>
      </c>
      <c r="AY5211" s="260" t="s">
        <v>251</v>
      </c>
    </row>
    <row r="5212" s="13" customFormat="1">
      <c r="A5212" s="13"/>
      <c r="B5212" s="249"/>
      <c r="C5212" s="250"/>
      <c r="D5212" s="251" t="s">
        <v>260</v>
      </c>
      <c r="E5212" s="252" t="s">
        <v>1</v>
      </c>
      <c r="F5212" s="253" t="s">
        <v>3950</v>
      </c>
      <c r="G5212" s="250"/>
      <c r="H5212" s="254">
        <v>324.41000000000003</v>
      </c>
      <c r="I5212" s="255"/>
      <c r="J5212" s="250"/>
      <c r="K5212" s="250"/>
      <c r="L5212" s="256"/>
      <c r="M5212" s="257"/>
      <c r="N5212" s="258"/>
      <c r="O5212" s="258"/>
      <c r="P5212" s="258"/>
      <c r="Q5212" s="258"/>
      <c r="R5212" s="258"/>
      <c r="S5212" s="258"/>
      <c r="T5212" s="259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60" t="s">
        <v>260</v>
      </c>
      <c r="AU5212" s="260" t="s">
        <v>93</v>
      </c>
      <c r="AV5212" s="13" t="s">
        <v>93</v>
      </c>
      <c r="AW5212" s="13" t="s">
        <v>40</v>
      </c>
      <c r="AX5212" s="13" t="s">
        <v>84</v>
      </c>
      <c r="AY5212" s="260" t="s">
        <v>251</v>
      </c>
    </row>
    <row r="5213" s="13" customFormat="1">
      <c r="A5213" s="13"/>
      <c r="B5213" s="249"/>
      <c r="C5213" s="250"/>
      <c r="D5213" s="251" t="s">
        <v>260</v>
      </c>
      <c r="E5213" s="252" t="s">
        <v>1</v>
      </c>
      <c r="F5213" s="253" t="s">
        <v>3962</v>
      </c>
      <c r="G5213" s="250"/>
      <c r="H5213" s="254">
        <v>18.071000000000002</v>
      </c>
      <c r="I5213" s="255"/>
      <c r="J5213" s="250"/>
      <c r="K5213" s="250"/>
      <c r="L5213" s="256"/>
      <c r="M5213" s="257"/>
      <c r="N5213" s="258"/>
      <c r="O5213" s="258"/>
      <c r="P5213" s="258"/>
      <c r="Q5213" s="258"/>
      <c r="R5213" s="258"/>
      <c r="S5213" s="258"/>
      <c r="T5213" s="259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60" t="s">
        <v>260</v>
      </c>
      <c r="AU5213" s="260" t="s">
        <v>93</v>
      </c>
      <c r="AV5213" s="13" t="s">
        <v>93</v>
      </c>
      <c r="AW5213" s="13" t="s">
        <v>40</v>
      </c>
      <c r="AX5213" s="13" t="s">
        <v>84</v>
      </c>
      <c r="AY5213" s="260" t="s">
        <v>251</v>
      </c>
    </row>
    <row r="5214" s="13" customFormat="1">
      <c r="A5214" s="13"/>
      <c r="B5214" s="249"/>
      <c r="C5214" s="250"/>
      <c r="D5214" s="251" t="s">
        <v>260</v>
      </c>
      <c r="E5214" s="252" t="s">
        <v>1</v>
      </c>
      <c r="F5214" s="253" t="s">
        <v>3963</v>
      </c>
      <c r="G5214" s="250"/>
      <c r="H5214" s="254">
        <v>22.870999999999999</v>
      </c>
      <c r="I5214" s="255"/>
      <c r="J5214" s="250"/>
      <c r="K5214" s="250"/>
      <c r="L5214" s="256"/>
      <c r="M5214" s="257"/>
      <c r="N5214" s="258"/>
      <c r="O5214" s="258"/>
      <c r="P5214" s="258"/>
      <c r="Q5214" s="258"/>
      <c r="R5214" s="258"/>
      <c r="S5214" s="258"/>
      <c r="T5214" s="259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60" t="s">
        <v>260</v>
      </c>
      <c r="AU5214" s="260" t="s">
        <v>93</v>
      </c>
      <c r="AV5214" s="13" t="s">
        <v>93</v>
      </c>
      <c r="AW5214" s="13" t="s">
        <v>40</v>
      </c>
      <c r="AX5214" s="13" t="s">
        <v>84</v>
      </c>
      <c r="AY5214" s="260" t="s">
        <v>251</v>
      </c>
    </row>
    <row r="5215" s="13" customFormat="1">
      <c r="A5215" s="13"/>
      <c r="B5215" s="249"/>
      <c r="C5215" s="250"/>
      <c r="D5215" s="251" t="s">
        <v>260</v>
      </c>
      <c r="E5215" s="252" t="s">
        <v>1</v>
      </c>
      <c r="F5215" s="253" t="s">
        <v>3953</v>
      </c>
      <c r="G5215" s="250"/>
      <c r="H5215" s="254">
        <v>25.379999999999999</v>
      </c>
      <c r="I5215" s="255"/>
      <c r="J5215" s="250"/>
      <c r="K5215" s="250"/>
      <c r="L5215" s="256"/>
      <c r="M5215" s="257"/>
      <c r="N5215" s="258"/>
      <c r="O5215" s="258"/>
      <c r="P5215" s="258"/>
      <c r="Q5215" s="258"/>
      <c r="R5215" s="258"/>
      <c r="S5215" s="258"/>
      <c r="T5215" s="259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60" t="s">
        <v>260</v>
      </c>
      <c r="AU5215" s="260" t="s">
        <v>93</v>
      </c>
      <c r="AV5215" s="13" t="s">
        <v>93</v>
      </c>
      <c r="AW5215" s="13" t="s">
        <v>40</v>
      </c>
      <c r="AX5215" s="13" t="s">
        <v>84</v>
      </c>
      <c r="AY5215" s="260" t="s">
        <v>251</v>
      </c>
    </row>
    <row r="5216" s="13" customFormat="1">
      <c r="A5216" s="13"/>
      <c r="B5216" s="249"/>
      <c r="C5216" s="250"/>
      <c r="D5216" s="251" t="s">
        <v>260</v>
      </c>
      <c r="E5216" s="252" t="s">
        <v>1</v>
      </c>
      <c r="F5216" s="253" t="s">
        <v>3954</v>
      </c>
      <c r="G5216" s="250"/>
      <c r="H5216" s="254">
        <v>3.4199999999999999</v>
      </c>
      <c r="I5216" s="255"/>
      <c r="J5216" s="250"/>
      <c r="K5216" s="250"/>
      <c r="L5216" s="256"/>
      <c r="M5216" s="257"/>
      <c r="N5216" s="258"/>
      <c r="O5216" s="258"/>
      <c r="P5216" s="258"/>
      <c r="Q5216" s="258"/>
      <c r="R5216" s="258"/>
      <c r="S5216" s="258"/>
      <c r="T5216" s="259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60" t="s">
        <v>260</v>
      </c>
      <c r="AU5216" s="260" t="s">
        <v>93</v>
      </c>
      <c r="AV5216" s="13" t="s">
        <v>93</v>
      </c>
      <c r="AW5216" s="13" t="s">
        <v>40</v>
      </c>
      <c r="AX5216" s="13" t="s">
        <v>84</v>
      </c>
      <c r="AY5216" s="260" t="s">
        <v>251</v>
      </c>
    </row>
    <row r="5217" s="16" customFormat="1">
      <c r="A5217" s="16"/>
      <c r="B5217" s="283"/>
      <c r="C5217" s="284"/>
      <c r="D5217" s="251" t="s">
        <v>260</v>
      </c>
      <c r="E5217" s="285" t="s">
        <v>1</v>
      </c>
      <c r="F5217" s="286" t="s">
        <v>329</v>
      </c>
      <c r="G5217" s="284"/>
      <c r="H5217" s="287">
        <v>400.44500000000005</v>
      </c>
      <c r="I5217" s="288"/>
      <c r="J5217" s="284"/>
      <c r="K5217" s="284"/>
      <c r="L5217" s="289"/>
      <c r="M5217" s="290"/>
      <c r="N5217" s="291"/>
      <c r="O5217" s="291"/>
      <c r="P5217" s="291"/>
      <c r="Q5217" s="291"/>
      <c r="R5217" s="291"/>
      <c r="S5217" s="291"/>
      <c r="T5217" s="292"/>
      <c r="U5217" s="16"/>
      <c r="V5217" s="16"/>
      <c r="W5217" s="16"/>
      <c r="X5217" s="16"/>
      <c r="Y5217" s="16"/>
      <c r="Z5217" s="16"/>
      <c r="AA5217" s="16"/>
      <c r="AB5217" s="16"/>
      <c r="AC5217" s="16"/>
      <c r="AD5217" s="16"/>
      <c r="AE5217" s="16"/>
      <c r="AT5217" s="293" t="s">
        <v>260</v>
      </c>
      <c r="AU5217" s="293" t="s">
        <v>93</v>
      </c>
      <c r="AV5217" s="16" t="s">
        <v>273</v>
      </c>
      <c r="AW5217" s="16" t="s">
        <v>40</v>
      </c>
      <c r="AX5217" s="16" t="s">
        <v>84</v>
      </c>
      <c r="AY5217" s="293" t="s">
        <v>251</v>
      </c>
    </row>
    <row r="5218" s="15" customFormat="1">
      <c r="A5218" s="15"/>
      <c r="B5218" s="272"/>
      <c r="C5218" s="273"/>
      <c r="D5218" s="251" t="s">
        <v>260</v>
      </c>
      <c r="E5218" s="274" t="s">
        <v>1</v>
      </c>
      <c r="F5218" s="275" t="s">
        <v>520</v>
      </c>
      <c r="G5218" s="273"/>
      <c r="H5218" s="274" t="s">
        <v>1</v>
      </c>
      <c r="I5218" s="276"/>
      <c r="J5218" s="273"/>
      <c r="K5218" s="273"/>
      <c r="L5218" s="277"/>
      <c r="M5218" s="278"/>
      <c r="N5218" s="279"/>
      <c r="O5218" s="279"/>
      <c r="P5218" s="279"/>
      <c r="Q5218" s="279"/>
      <c r="R5218" s="279"/>
      <c r="S5218" s="279"/>
      <c r="T5218" s="280"/>
      <c r="U5218" s="15"/>
      <c r="V5218" s="15"/>
      <c r="W5218" s="15"/>
      <c r="X5218" s="15"/>
      <c r="Y5218" s="15"/>
      <c r="Z5218" s="15"/>
      <c r="AA5218" s="15"/>
      <c r="AB5218" s="15"/>
      <c r="AC5218" s="15"/>
      <c r="AD5218" s="15"/>
      <c r="AE5218" s="15"/>
      <c r="AT5218" s="281" t="s">
        <v>260</v>
      </c>
      <c r="AU5218" s="281" t="s">
        <v>93</v>
      </c>
      <c r="AV5218" s="15" t="s">
        <v>91</v>
      </c>
      <c r="AW5218" s="15" t="s">
        <v>40</v>
      </c>
      <c r="AX5218" s="15" t="s">
        <v>84</v>
      </c>
      <c r="AY5218" s="281" t="s">
        <v>251</v>
      </c>
    </row>
    <row r="5219" s="13" customFormat="1">
      <c r="A5219" s="13"/>
      <c r="B5219" s="249"/>
      <c r="C5219" s="250"/>
      <c r="D5219" s="251" t="s">
        <v>260</v>
      </c>
      <c r="E5219" s="252" t="s">
        <v>1</v>
      </c>
      <c r="F5219" s="253" t="s">
        <v>3964</v>
      </c>
      <c r="G5219" s="250"/>
      <c r="H5219" s="254">
        <v>6.2930000000000001</v>
      </c>
      <c r="I5219" s="255"/>
      <c r="J5219" s="250"/>
      <c r="K5219" s="250"/>
      <c r="L5219" s="256"/>
      <c r="M5219" s="257"/>
      <c r="N5219" s="258"/>
      <c r="O5219" s="258"/>
      <c r="P5219" s="258"/>
      <c r="Q5219" s="258"/>
      <c r="R5219" s="258"/>
      <c r="S5219" s="258"/>
      <c r="T5219" s="259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60" t="s">
        <v>260</v>
      </c>
      <c r="AU5219" s="260" t="s">
        <v>93</v>
      </c>
      <c r="AV5219" s="13" t="s">
        <v>93</v>
      </c>
      <c r="AW5219" s="13" t="s">
        <v>40</v>
      </c>
      <c r="AX5219" s="13" t="s">
        <v>84</v>
      </c>
      <c r="AY5219" s="260" t="s">
        <v>251</v>
      </c>
    </row>
    <row r="5220" s="13" customFormat="1">
      <c r="A5220" s="13"/>
      <c r="B5220" s="249"/>
      <c r="C5220" s="250"/>
      <c r="D5220" s="251" t="s">
        <v>260</v>
      </c>
      <c r="E5220" s="252" t="s">
        <v>1</v>
      </c>
      <c r="F5220" s="253" t="s">
        <v>3950</v>
      </c>
      <c r="G5220" s="250"/>
      <c r="H5220" s="254">
        <v>324.41000000000003</v>
      </c>
      <c r="I5220" s="255"/>
      <c r="J5220" s="250"/>
      <c r="K5220" s="250"/>
      <c r="L5220" s="256"/>
      <c r="M5220" s="257"/>
      <c r="N5220" s="258"/>
      <c r="O5220" s="258"/>
      <c r="P5220" s="258"/>
      <c r="Q5220" s="258"/>
      <c r="R5220" s="258"/>
      <c r="S5220" s="258"/>
      <c r="T5220" s="259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60" t="s">
        <v>260</v>
      </c>
      <c r="AU5220" s="260" t="s">
        <v>93</v>
      </c>
      <c r="AV5220" s="13" t="s">
        <v>93</v>
      </c>
      <c r="AW5220" s="13" t="s">
        <v>40</v>
      </c>
      <c r="AX5220" s="13" t="s">
        <v>84</v>
      </c>
      <c r="AY5220" s="260" t="s">
        <v>251</v>
      </c>
    </row>
    <row r="5221" s="13" customFormat="1">
      <c r="A5221" s="13"/>
      <c r="B5221" s="249"/>
      <c r="C5221" s="250"/>
      <c r="D5221" s="251" t="s">
        <v>260</v>
      </c>
      <c r="E5221" s="252" t="s">
        <v>1</v>
      </c>
      <c r="F5221" s="253" t="s">
        <v>3965</v>
      </c>
      <c r="G5221" s="250"/>
      <c r="H5221" s="254">
        <v>18.071000000000002</v>
      </c>
      <c r="I5221" s="255"/>
      <c r="J5221" s="250"/>
      <c r="K5221" s="250"/>
      <c r="L5221" s="256"/>
      <c r="M5221" s="257"/>
      <c r="N5221" s="258"/>
      <c r="O5221" s="258"/>
      <c r="P5221" s="258"/>
      <c r="Q5221" s="258"/>
      <c r="R5221" s="258"/>
      <c r="S5221" s="258"/>
      <c r="T5221" s="259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60" t="s">
        <v>260</v>
      </c>
      <c r="AU5221" s="260" t="s">
        <v>93</v>
      </c>
      <c r="AV5221" s="13" t="s">
        <v>93</v>
      </c>
      <c r="AW5221" s="13" t="s">
        <v>40</v>
      </c>
      <c r="AX5221" s="13" t="s">
        <v>84</v>
      </c>
      <c r="AY5221" s="260" t="s">
        <v>251</v>
      </c>
    </row>
    <row r="5222" s="13" customFormat="1">
      <c r="A5222" s="13"/>
      <c r="B5222" s="249"/>
      <c r="C5222" s="250"/>
      <c r="D5222" s="251" t="s">
        <v>260</v>
      </c>
      <c r="E5222" s="252" t="s">
        <v>1</v>
      </c>
      <c r="F5222" s="253" t="s">
        <v>3966</v>
      </c>
      <c r="G5222" s="250"/>
      <c r="H5222" s="254">
        <v>22.870999999999999</v>
      </c>
      <c r="I5222" s="255"/>
      <c r="J5222" s="250"/>
      <c r="K5222" s="250"/>
      <c r="L5222" s="256"/>
      <c r="M5222" s="257"/>
      <c r="N5222" s="258"/>
      <c r="O5222" s="258"/>
      <c r="P5222" s="258"/>
      <c r="Q5222" s="258"/>
      <c r="R5222" s="258"/>
      <c r="S5222" s="258"/>
      <c r="T5222" s="25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60" t="s">
        <v>260</v>
      </c>
      <c r="AU5222" s="260" t="s">
        <v>93</v>
      </c>
      <c r="AV5222" s="13" t="s">
        <v>93</v>
      </c>
      <c r="AW5222" s="13" t="s">
        <v>40</v>
      </c>
      <c r="AX5222" s="13" t="s">
        <v>84</v>
      </c>
      <c r="AY5222" s="260" t="s">
        <v>251</v>
      </c>
    </row>
    <row r="5223" s="13" customFormat="1">
      <c r="A5223" s="13"/>
      <c r="B5223" s="249"/>
      <c r="C5223" s="250"/>
      <c r="D5223" s="251" t="s">
        <v>260</v>
      </c>
      <c r="E5223" s="252" t="s">
        <v>1</v>
      </c>
      <c r="F5223" s="253" t="s">
        <v>3953</v>
      </c>
      <c r="G5223" s="250"/>
      <c r="H5223" s="254">
        <v>25.379999999999999</v>
      </c>
      <c r="I5223" s="255"/>
      <c r="J5223" s="250"/>
      <c r="K5223" s="250"/>
      <c r="L5223" s="256"/>
      <c r="M5223" s="257"/>
      <c r="N5223" s="258"/>
      <c r="O5223" s="258"/>
      <c r="P5223" s="258"/>
      <c r="Q5223" s="258"/>
      <c r="R5223" s="258"/>
      <c r="S5223" s="258"/>
      <c r="T5223" s="259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60" t="s">
        <v>260</v>
      </c>
      <c r="AU5223" s="260" t="s">
        <v>93</v>
      </c>
      <c r="AV5223" s="13" t="s">
        <v>93</v>
      </c>
      <c r="AW5223" s="13" t="s">
        <v>40</v>
      </c>
      <c r="AX5223" s="13" t="s">
        <v>84</v>
      </c>
      <c r="AY5223" s="260" t="s">
        <v>251</v>
      </c>
    </row>
    <row r="5224" s="13" customFormat="1">
      <c r="A5224" s="13"/>
      <c r="B5224" s="249"/>
      <c r="C5224" s="250"/>
      <c r="D5224" s="251" t="s">
        <v>260</v>
      </c>
      <c r="E5224" s="252" t="s">
        <v>1</v>
      </c>
      <c r="F5224" s="253" t="s">
        <v>3954</v>
      </c>
      <c r="G5224" s="250"/>
      <c r="H5224" s="254">
        <v>3.4199999999999999</v>
      </c>
      <c r="I5224" s="255"/>
      <c r="J5224" s="250"/>
      <c r="K5224" s="250"/>
      <c r="L5224" s="256"/>
      <c r="M5224" s="257"/>
      <c r="N5224" s="258"/>
      <c r="O5224" s="258"/>
      <c r="P5224" s="258"/>
      <c r="Q5224" s="258"/>
      <c r="R5224" s="258"/>
      <c r="S5224" s="258"/>
      <c r="T5224" s="259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60" t="s">
        <v>260</v>
      </c>
      <c r="AU5224" s="260" t="s">
        <v>93</v>
      </c>
      <c r="AV5224" s="13" t="s">
        <v>93</v>
      </c>
      <c r="AW5224" s="13" t="s">
        <v>40</v>
      </c>
      <c r="AX5224" s="13" t="s">
        <v>84</v>
      </c>
      <c r="AY5224" s="260" t="s">
        <v>251</v>
      </c>
    </row>
    <row r="5225" s="16" customFormat="1">
      <c r="A5225" s="16"/>
      <c r="B5225" s="283"/>
      <c r="C5225" s="284"/>
      <c r="D5225" s="251" t="s">
        <v>260</v>
      </c>
      <c r="E5225" s="285" t="s">
        <v>1</v>
      </c>
      <c r="F5225" s="286" t="s">
        <v>329</v>
      </c>
      <c r="G5225" s="284"/>
      <c r="H5225" s="287">
        <v>400.44500000000005</v>
      </c>
      <c r="I5225" s="288"/>
      <c r="J5225" s="284"/>
      <c r="K5225" s="284"/>
      <c r="L5225" s="289"/>
      <c r="M5225" s="290"/>
      <c r="N5225" s="291"/>
      <c r="O5225" s="291"/>
      <c r="P5225" s="291"/>
      <c r="Q5225" s="291"/>
      <c r="R5225" s="291"/>
      <c r="S5225" s="291"/>
      <c r="T5225" s="292"/>
      <c r="U5225" s="16"/>
      <c r="V5225" s="16"/>
      <c r="W5225" s="16"/>
      <c r="X5225" s="16"/>
      <c r="Y5225" s="16"/>
      <c r="Z5225" s="16"/>
      <c r="AA5225" s="16"/>
      <c r="AB5225" s="16"/>
      <c r="AC5225" s="16"/>
      <c r="AD5225" s="16"/>
      <c r="AE5225" s="16"/>
      <c r="AT5225" s="293" t="s">
        <v>260</v>
      </c>
      <c r="AU5225" s="293" t="s">
        <v>93</v>
      </c>
      <c r="AV5225" s="16" t="s">
        <v>273</v>
      </c>
      <c r="AW5225" s="16" t="s">
        <v>40</v>
      </c>
      <c r="AX5225" s="16" t="s">
        <v>84</v>
      </c>
      <c r="AY5225" s="293" t="s">
        <v>251</v>
      </c>
    </row>
    <row r="5226" s="14" customFormat="1">
      <c r="A5226" s="14"/>
      <c r="B5226" s="261"/>
      <c r="C5226" s="262"/>
      <c r="D5226" s="251" t="s">
        <v>260</v>
      </c>
      <c r="E5226" s="263" t="s">
        <v>1</v>
      </c>
      <c r="F5226" s="264" t="s">
        <v>262</v>
      </c>
      <c r="G5226" s="262"/>
      <c r="H5226" s="265">
        <v>2078.1750000000006</v>
      </c>
      <c r="I5226" s="266"/>
      <c r="J5226" s="262"/>
      <c r="K5226" s="262"/>
      <c r="L5226" s="267"/>
      <c r="M5226" s="268"/>
      <c r="N5226" s="269"/>
      <c r="O5226" s="269"/>
      <c r="P5226" s="269"/>
      <c r="Q5226" s="269"/>
      <c r="R5226" s="269"/>
      <c r="S5226" s="269"/>
      <c r="T5226" s="270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71" t="s">
        <v>260</v>
      </c>
      <c r="AU5226" s="271" t="s">
        <v>93</v>
      </c>
      <c r="AV5226" s="14" t="s">
        <v>257</v>
      </c>
      <c r="AW5226" s="14" t="s">
        <v>40</v>
      </c>
      <c r="AX5226" s="14" t="s">
        <v>91</v>
      </c>
      <c r="AY5226" s="271" t="s">
        <v>251</v>
      </c>
    </row>
    <row r="5227" s="2" customFormat="1" ht="24.15" customHeight="1">
      <c r="A5227" s="41"/>
      <c r="B5227" s="42"/>
      <c r="C5227" s="294" t="s">
        <v>4000</v>
      </c>
      <c r="D5227" s="294" t="s">
        <v>338</v>
      </c>
      <c r="E5227" s="295" t="s">
        <v>4001</v>
      </c>
      <c r="F5227" s="296" t="s">
        <v>4002</v>
      </c>
      <c r="G5227" s="297" t="s">
        <v>389</v>
      </c>
      <c r="H5227" s="298">
        <v>2285.9929999999999</v>
      </c>
      <c r="I5227" s="299"/>
      <c r="J5227" s="300">
        <f>ROUND(I5227*H5227,2)</f>
        <v>0</v>
      </c>
      <c r="K5227" s="301"/>
      <c r="L5227" s="302"/>
      <c r="M5227" s="303" t="s">
        <v>1</v>
      </c>
      <c r="N5227" s="304" t="s">
        <v>49</v>
      </c>
      <c r="O5227" s="94"/>
      <c r="P5227" s="240">
        <f>O5227*H5227</f>
        <v>0</v>
      </c>
      <c r="Q5227" s="240">
        <v>0.01465</v>
      </c>
      <c r="R5227" s="240">
        <f>Q5227*H5227</f>
        <v>33.489797449999998</v>
      </c>
      <c r="S5227" s="240">
        <v>0</v>
      </c>
      <c r="T5227" s="241">
        <f>S5227*H5227</f>
        <v>0</v>
      </c>
      <c r="U5227" s="41"/>
      <c r="V5227" s="41"/>
      <c r="W5227" s="41"/>
      <c r="X5227" s="41"/>
      <c r="Y5227" s="41"/>
      <c r="Z5227" s="41"/>
      <c r="AA5227" s="41"/>
      <c r="AB5227" s="41"/>
      <c r="AC5227" s="41"/>
      <c r="AD5227" s="41"/>
      <c r="AE5227" s="41"/>
      <c r="AR5227" s="242" t="s">
        <v>364</v>
      </c>
      <c r="AT5227" s="242" t="s">
        <v>338</v>
      </c>
      <c r="AU5227" s="242" t="s">
        <v>93</v>
      </c>
      <c r="AY5227" s="19" t="s">
        <v>251</v>
      </c>
      <c r="BE5227" s="243">
        <f>IF(N5227="základní",J5227,0)</f>
        <v>0</v>
      </c>
      <c r="BF5227" s="243">
        <f>IF(N5227="snížená",J5227,0)</f>
        <v>0</v>
      </c>
      <c r="BG5227" s="243">
        <f>IF(N5227="zákl. přenesená",J5227,0)</f>
        <v>0</v>
      </c>
      <c r="BH5227" s="243">
        <f>IF(N5227="sníž. přenesená",J5227,0)</f>
        <v>0</v>
      </c>
      <c r="BI5227" s="243">
        <f>IF(N5227="nulová",J5227,0)</f>
        <v>0</v>
      </c>
      <c r="BJ5227" s="19" t="s">
        <v>91</v>
      </c>
      <c r="BK5227" s="243">
        <f>ROUND(I5227*H5227,2)</f>
        <v>0</v>
      </c>
      <c r="BL5227" s="19" t="s">
        <v>304</v>
      </c>
      <c r="BM5227" s="242" t="s">
        <v>4003</v>
      </c>
    </row>
    <row r="5228" s="2" customFormat="1">
      <c r="A5228" s="41"/>
      <c r="B5228" s="42"/>
      <c r="C5228" s="43"/>
      <c r="D5228" s="251" t="s">
        <v>289</v>
      </c>
      <c r="E5228" s="43"/>
      <c r="F5228" s="282" t="s">
        <v>2891</v>
      </c>
      <c r="G5228" s="43"/>
      <c r="H5228" s="43"/>
      <c r="I5228" s="246"/>
      <c r="J5228" s="43"/>
      <c r="K5228" s="43"/>
      <c r="L5228" s="47"/>
      <c r="M5228" s="247"/>
      <c r="N5228" s="248"/>
      <c r="O5228" s="94"/>
      <c r="P5228" s="94"/>
      <c r="Q5228" s="94"/>
      <c r="R5228" s="94"/>
      <c r="S5228" s="94"/>
      <c r="T5228" s="95"/>
      <c r="U5228" s="41"/>
      <c r="V5228" s="41"/>
      <c r="W5228" s="41"/>
      <c r="X5228" s="41"/>
      <c r="Y5228" s="41"/>
      <c r="Z5228" s="41"/>
      <c r="AA5228" s="41"/>
      <c r="AB5228" s="41"/>
      <c r="AC5228" s="41"/>
      <c r="AD5228" s="41"/>
      <c r="AE5228" s="41"/>
      <c r="AT5228" s="19" t="s">
        <v>289</v>
      </c>
      <c r="AU5228" s="19" t="s">
        <v>93</v>
      </c>
    </row>
    <row r="5229" s="15" customFormat="1">
      <c r="A5229" s="15"/>
      <c r="B5229" s="272"/>
      <c r="C5229" s="273"/>
      <c r="D5229" s="251" t="s">
        <v>260</v>
      </c>
      <c r="E5229" s="274" t="s">
        <v>1</v>
      </c>
      <c r="F5229" s="275" t="s">
        <v>499</v>
      </c>
      <c r="G5229" s="273"/>
      <c r="H5229" s="274" t="s">
        <v>1</v>
      </c>
      <c r="I5229" s="276"/>
      <c r="J5229" s="273"/>
      <c r="K5229" s="273"/>
      <c r="L5229" s="277"/>
      <c r="M5229" s="278"/>
      <c r="N5229" s="279"/>
      <c r="O5229" s="279"/>
      <c r="P5229" s="279"/>
      <c r="Q5229" s="279"/>
      <c r="R5229" s="279"/>
      <c r="S5229" s="279"/>
      <c r="T5229" s="280"/>
      <c r="U5229" s="15"/>
      <c r="V5229" s="15"/>
      <c r="W5229" s="15"/>
      <c r="X5229" s="15"/>
      <c r="Y5229" s="15"/>
      <c r="Z5229" s="15"/>
      <c r="AA5229" s="15"/>
      <c r="AB5229" s="15"/>
      <c r="AC5229" s="15"/>
      <c r="AD5229" s="15"/>
      <c r="AE5229" s="15"/>
      <c r="AT5229" s="281" t="s">
        <v>260</v>
      </c>
      <c r="AU5229" s="281" t="s">
        <v>93</v>
      </c>
      <c r="AV5229" s="15" t="s">
        <v>91</v>
      </c>
      <c r="AW5229" s="15" t="s">
        <v>40</v>
      </c>
      <c r="AX5229" s="15" t="s">
        <v>84</v>
      </c>
      <c r="AY5229" s="281" t="s">
        <v>251</v>
      </c>
    </row>
    <row r="5230" s="13" customFormat="1">
      <c r="A5230" s="13"/>
      <c r="B5230" s="249"/>
      <c r="C5230" s="250"/>
      <c r="D5230" s="251" t="s">
        <v>260</v>
      </c>
      <c r="E5230" s="252" t="s">
        <v>1</v>
      </c>
      <c r="F5230" s="253" t="s">
        <v>3944</v>
      </c>
      <c r="G5230" s="250"/>
      <c r="H5230" s="254">
        <v>17.408999999999999</v>
      </c>
      <c r="I5230" s="255"/>
      <c r="J5230" s="250"/>
      <c r="K5230" s="250"/>
      <c r="L5230" s="256"/>
      <c r="M5230" s="257"/>
      <c r="N5230" s="258"/>
      <c r="O5230" s="258"/>
      <c r="P5230" s="258"/>
      <c r="Q5230" s="258"/>
      <c r="R5230" s="258"/>
      <c r="S5230" s="258"/>
      <c r="T5230" s="259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60" t="s">
        <v>260</v>
      </c>
      <c r="AU5230" s="260" t="s">
        <v>93</v>
      </c>
      <c r="AV5230" s="13" t="s">
        <v>93</v>
      </c>
      <c r="AW5230" s="13" t="s">
        <v>40</v>
      </c>
      <c r="AX5230" s="13" t="s">
        <v>84</v>
      </c>
      <c r="AY5230" s="260" t="s">
        <v>251</v>
      </c>
    </row>
    <row r="5231" s="13" customFormat="1">
      <c r="A5231" s="13"/>
      <c r="B5231" s="249"/>
      <c r="C5231" s="250"/>
      <c r="D5231" s="251" t="s">
        <v>260</v>
      </c>
      <c r="E5231" s="252" t="s">
        <v>1</v>
      </c>
      <c r="F5231" s="253" t="s">
        <v>3945</v>
      </c>
      <c r="G5231" s="250"/>
      <c r="H5231" s="254">
        <v>10.569000000000001</v>
      </c>
      <c r="I5231" s="255"/>
      <c r="J5231" s="250"/>
      <c r="K5231" s="250"/>
      <c r="L5231" s="256"/>
      <c r="M5231" s="257"/>
      <c r="N5231" s="258"/>
      <c r="O5231" s="258"/>
      <c r="P5231" s="258"/>
      <c r="Q5231" s="258"/>
      <c r="R5231" s="258"/>
      <c r="S5231" s="258"/>
      <c r="T5231" s="259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60" t="s">
        <v>260</v>
      </c>
      <c r="AU5231" s="260" t="s">
        <v>93</v>
      </c>
      <c r="AV5231" s="13" t="s">
        <v>93</v>
      </c>
      <c r="AW5231" s="13" t="s">
        <v>40</v>
      </c>
      <c r="AX5231" s="13" t="s">
        <v>84</v>
      </c>
      <c r="AY5231" s="260" t="s">
        <v>251</v>
      </c>
    </row>
    <row r="5232" s="13" customFormat="1">
      <c r="A5232" s="13"/>
      <c r="B5232" s="249"/>
      <c r="C5232" s="250"/>
      <c r="D5232" s="251" t="s">
        <v>260</v>
      </c>
      <c r="E5232" s="252" t="s">
        <v>1</v>
      </c>
      <c r="F5232" s="253" t="s">
        <v>3946</v>
      </c>
      <c r="G5232" s="250"/>
      <c r="H5232" s="254">
        <v>16.530000000000001</v>
      </c>
      <c r="I5232" s="255"/>
      <c r="J5232" s="250"/>
      <c r="K5232" s="250"/>
      <c r="L5232" s="256"/>
      <c r="M5232" s="257"/>
      <c r="N5232" s="258"/>
      <c r="O5232" s="258"/>
      <c r="P5232" s="258"/>
      <c r="Q5232" s="258"/>
      <c r="R5232" s="258"/>
      <c r="S5232" s="258"/>
      <c r="T5232" s="259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60" t="s">
        <v>260</v>
      </c>
      <c r="AU5232" s="260" t="s">
        <v>93</v>
      </c>
      <c r="AV5232" s="13" t="s">
        <v>93</v>
      </c>
      <c r="AW5232" s="13" t="s">
        <v>40</v>
      </c>
      <c r="AX5232" s="13" t="s">
        <v>84</v>
      </c>
      <c r="AY5232" s="260" t="s">
        <v>251</v>
      </c>
    </row>
    <row r="5233" s="13" customFormat="1">
      <c r="A5233" s="13"/>
      <c r="B5233" s="249"/>
      <c r="C5233" s="250"/>
      <c r="D5233" s="251" t="s">
        <v>260</v>
      </c>
      <c r="E5233" s="252" t="s">
        <v>1</v>
      </c>
      <c r="F5233" s="253" t="s">
        <v>3947</v>
      </c>
      <c r="G5233" s="250"/>
      <c r="H5233" s="254">
        <v>11.677</v>
      </c>
      <c r="I5233" s="255"/>
      <c r="J5233" s="250"/>
      <c r="K5233" s="250"/>
      <c r="L5233" s="256"/>
      <c r="M5233" s="257"/>
      <c r="N5233" s="258"/>
      <c r="O5233" s="258"/>
      <c r="P5233" s="258"/>
      <c r="Q5233" s="258"/>
      <c r="R5233" s="258"/>
      <c r="S5233" s="258"/>
      <c r="T5233" s="259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60" t="s">
        <v>260</v>
      </c>
      <c r="AU5233" s="260" t="s">
        <v>93</v>
      </c>
      <c r="AV5233" s="13" t="s">
        <v>93</v>
      </c>
      <c r="AW5233" s="13" t="s">
        <v>40</v>
      </c>
      <c r="AX5233" s="13" t="s">
        <v>84</v>
      </c>
      <c r="AY5233" s="260" t="s">
        <v>251</v>
      </c>
    </row>
    <row r="5234" s="13" customFormat="1">
      <c r="A5234" s="13"/>
      <c r="B5234" s="249"/>
      <c r="C5234" s="250"/>
      <c r="D5234" s="251" t="s">
        <v>260</v>
      </c>
      <c r="E5234" s="252" t="s">
        <v>1</v>
      </c>
      <c r="F5234" s="253" t="s">
        <v>3948</v>
      </c>
      <c r="G5234" s="250"/>
      <c r="H5234" s="254">
        <v>2.915</v>
      </c>
      <c r="I5234" s="255"/>
      <c r="J5234" s="250"/>
      <c r="K5234" s="250"/>
      <c r="L5234" s="256"/>
      <c r="M5234" s="257"/>
      <c r="N5234" s="258"/>
      <c r="O5234" s="258"/>
      <c r="P5234" s="258"/>
      <c r="Q5234" s="258"/>
      <c r="R5234" s="258"/>
      <c r="S5234" s="258"/>
      <c r="T5234" s="259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60" t="s">
        <v>260</v>
      </c>
      <c r="AU5234" s="260" t="s">
        <v>93</v>
      </c>
      <c r="AV5234" s="13" t="s">
        <v>93</v>
      </c>
      <c r="AW5234" s="13" t="s">
        <v>40</v>
      </c>
      <c r="AX5234" s="13" t="s">
        <v>84</v>
      </c>
      <c r="AY5234" s="260" t="s">
        <v>251</v>
      </c>
    </row>
    <row r="5235" s="16" customFormat="1">
      <c r="A5235" s="16"/>
      <c r="B5235" s="283"/>
      <c r="C5235" s="284"/>
      <c r="D5235" s="251" t="s">
        <v>260</v>
      </c>
      <c r="E5235" s="285" t="s">
        <v>1</v>
      </c>
      <c r="F5235" s="286" t="s">
        <v>329</v>
      </c>
      <c r="G5235" s="284"/>
      <c r="H5235" s="287">
        <v>59.100000000000001</v>
      </c>
      <c r="I5235" s="288"/>
      <c r="J5235" s="284"/>
      <c r="K5235" s="284"/>
      <c r="L5235" s="289"/>
      <c r="M5235" s="290"/>
      <c r="N5235" s="291"/>
      <c r="O5235" s="291"/>
      <c r="P5235" s="291"/>
      <c r="Q5235" s="291"/>
      <c r="R5235" s="291"/>
      <c r="S5235" s="291"/>
      <c r="T5235" s="292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6"/>
      <c r="AE5235" s="16"/>
      <c r="AT5235" s="293" t="s">
        <v>260</v>
      </c>
      <c r="AU5235" s="293" t="s">
        <v>93</v>
      </c>
      <c r="AV5235" s="16" t="s">
        <v>273</v>
      </c>
      <c r="AW5235" s="16" t="s">
        <v>40</v>
      </c>
      <c r="AX5235" s="16" t="s">
        <v>84</v>
      </c>
      <c r="AY5235" s="293" t="s">
        <v>251</v>
      </c>
    </row>
    <row r="5236" s="15" customFormat="1">
      <c r="A5236" s="15"/>
      <c r="B5236" s="272"/>
      <c r="C5236" s="273"/>
      <c r="D5236" s="251" t="s">
        <v>260</v>
      </c>
      <c r="E5236" s="274" t="s">
        <v>1</v>
      </c>
      <c r="F5236" s="275" t="s">
        <v>505</v>
      </c>
      <c r="G5236" s="273"/>
      <c r="H5236" s="274" t="s">
        <v>1</v>
      </c>
      <c r="I5236" s="276"/>
      <c r="J5236" s="273"/>
      <c r="K5236" s="273"/>
      <c r="L5236" s="277"/>
      <c r="M5236" s="278"/>
      <c r="N5236" s="279"/>
      <c r="O5236" s="279"/>
      <c r="P5236" s="279"/>
      <c r="Q5236" s="279"/>
      <c r="R5236" s="279"/>
      <c r="S5236" s="279"/>
      <c r="T5236" s="280"/>
      <c r="U5236" s="15"/>
      <c r="V5236" s="15"/>
      <c r="W5236" s="15"/>
      <c r="X5236" s="15"/>
      <c r="Y5236" s="15"/>
      <c r="Z5236" s="15"/>
      <c r="AA5236" s="15"/>
      <c r="AB5236" s="15"/>
      <c r="AC5236" s="15"/>
      <c r="AD5236" s="15"/>
      <c r="AE5236" s="15"/>
      <c r="AT5236" s="281" t="s">
        <v>260</v>
      </c>
      <c r="AU5236" s="281" t="s">
        <v>93</v>
      </c>
      <c r="AV5236" s="15" t="s">
        <v>91</v>
      </c>
      <c r="AW5236" s="15" t="s">
        <v>40</v>
      </c>
      <c r="AX5236" s="15" t="s">
        <v>84</v>
      </c>
      <c r="AY5236" s="281" t="s">
        <v>251</v>
      </c>
    </row>
    <row r="5237" s="13" customFormat="1">
      <c r="A5237" s="13"/>
      <c r="B5237" s="249"/>
      <c r="C5237" s="250"/>
      <c r="D5237" s="251" t="s">
        <v>260</v>
      </c>
      <c r="E5237" s="252" t="s">
        <v>1</v>
      </c>
      <c r="F5237" s="253" t="s">
        <v>3949</v>
      </c>
      <c r="G5237" s="250"/>
      <c r="H5237" s="254">
        <v>23.143000000000001</v>
      </c>
      <c r="I5237" s="255"/>
      <c r="J5237" s="250"/>
      <c r="K5237" s="250"/>
      <c r="L5237" s="256"/>
      <c r="M5237" s="257"/>
      <c r="N5237" s="258"/>
      <c r="O5237" s="258"/>
      <c r="P5237" s="258"/>
      <c r="Q5237" s="258"/>
      <c r="R5237" s="258"/>
      <c r="S5237" s="258"/>
      <c r="T5237" s="259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60" t="s">
        <v>260</v>
      </c>
      <c r="AU5237" s="260" t="s">
        <v>93</v>
      </c>
      <c r="AV5237" s="13" t="s">
        <v>93</v>
      </c>
      <c r="AW5237" s="13" t="s">
        <v>40</v>
      </c>
      <c r="AX5237" s="13" t="s">
        <v>84</v>
      </c>
      <c r="AY5237" s="260" t="s">
        <v>251</v>
      </c>
    </row>
    <row r="5238" s="13" customFormat="1">
      <c r="A5238" s="13"/>
      <c r="B5238" s="249"/>
      <c r="C5238" s="250"/>
      <c r="D5238" s="251" t="s">
        <v>260</v>
      </c>
      <c r="E5238" s="252" t="s">
        <v>1</v>
      </c>
      <c r="F5238" s="253" t="s">
        <v>3950</v>
      </c>
      <c r="G5238" s="250"/>
      <c r="H5238" s="254">
        <v>324.41000000000003</v>
      </c>
      <c r="I5238" s="255"/>
      <c r="J5238" s="250"/>
      <c r="K5238" s="250"/>
      <c r="L5238" s="256"/>
      <c r="M5238" s="257"/>
      <c r="N5238" s="258"/>
      <c r="O5238" s="258"/>
      <c r="P5238" s="258"/>
      <c r="Q5238" s="258"/>
      <c r="R5238" s="258"/>
      <c r="S5238" s="258"/>
      <c r="T5238" s="259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60" t="s">
        <v>260</v>
      </c>
      <c r="AU5238" s="260" t="s">
        <v>93</v>
      </c>
      <c r="AV5238" s="13" t="s">
        <v>93</v>
      </c>
      <c r="AW5238" s="13" t="s">
        <v>40</v>
      </c>
      <c r="AX5238" s="13" t="s">
        <v>84</v>
      </c>
      <c r="AY5238" s="260" t="s">
        <v>251</v>
      </c>
    </row>
    <row r="5239" s="13" customFormat="1">
      <c r="A5239" s="13"/>
      <c r="B5239" s="249"/>
      <c r="C5239" s="250"/>
      <c r="D5239" s="251" t="s">
        <v>260</v>
      </c>
      <c r="E5239" s="252" t="s">
        <v>1</v>
      </c>
      <c r="F5239" s="253" t="s">
        <v>3951</v>
      </c>
      <c r="G5239" s="250"/>
      <c r="H5239" s="254">
        <v>18.071000000000002</v>
      </c>
      <c r="I5239" s="255"/>
      <c r="J5239" s="250"/>
      <c r="K5239" s="250"/>
      <c r="L5239" s="256"/>
      <c r="M5239" s="257"/>
      <c r="N5239" s="258"/>
      <c r="O5239" s="258"/>
      <c r="P5239" s="258"/>
      <c r="Q5239" s="258"/>
      <c r="R5239" s="258"/>
      <c r="S5239" s="258"/>
      <c r="T5239" s="259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60" t="s">
        <v>260</v>
      </c>
      <c r="AU5239" s="260" t="s">
        <v>93</v>
      </c>
      <c r="AV5239" s="13" t="s">
        <v>93</v>
      </c>
      <c r="AW5239" s="13" t="s">
        <v>40</v>
      </c>
      <c r="AX5239" s="13" t="s">
        <v>84</v>
      </c>
      <c r="AY5239" s="260" t="s">
        <v>251</v>
      </c>
    </row>
    <row r="5240" s="13" customFormat="1">
      <c r="A5240" s="13"/>
      <c r="B5240" s="249"/>
      <c r="C5240" s="250"/>
      <c r="D5240" s="251" t="s">
        <v>260</v>
      </c>
      <c r="E5240" s="252" t="s">
        <v>1</v>
      </c>
      <c r="F5240" s="253" t="s">
        <v>3952</v>
      </c>
      <c r="G5240" s="250"/>
      <c r="H5240" s="254">
        <v>22.870999999999999</v>
      </c>
      <c r="I5240" s="255"/>
      <c r="J5240" s="250"/>
      <c r="K5240" s="250"/>
      <c r="L5240" s="256"/>
      <c r="M5240" s="257"/>
      <c r="N5240" s="258"/>
      <c r="O5240" s="258"/>
      <c r="P5240" s="258"/>
      <c r="Q5240" s="258"/>
      <c r="R5240" s="258"/>
      <c r="S5240" s="258"/>
      <c r="T5240" s="259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60" t="s">
        <v>260</v>
      </c>
      <c r="AU5240" s="260" t="s">
        <v>93</v>
      </c>
      <c r="AV5240" s="13" t="s">
        <v>93</v>
      </c>
      <c r="AW5240" s="13" t="s">
        <v>40</v>
      </c>
      <c r="AX5240" s="13" t="s">
        <v>84</v>
      </c>
      <c r="AY5240" s="260" t="s">
        <v>251</v>
      </c>
    </row>
    <row r="5241" s="13" customFormat="1">
      <c r="A5241" s="13"/>
      <c r="B5241" s="249"/>
      <c r="C5241" s="250"/>
      <c r="D5241" s="251" t="s">
        <v>260</v>
      </c>
      <c r="E5241" s="252" t="s">
        <v>1</v>
      </c>
      <c r="F5241" s="253" t="s">
        <v>3953</v>
      </c>
      <c r="G5241" s="250"/>
      <c r="H5241" s="254">
        <v>25.379999999999999</v>
      </c>
      <c r="I5241" s="255"/>
      <c r="J5241" s="250"/>
      <c r="K5241" s="250"/>
      <c r="L5241" s="256"/>
      <c r="M5241" s="257"/>
      <c r="N5241" s="258"/>
      <c r="O5241" s="258"/>
      <c r="P5241" s="258"/>
      <c r="Q5241" s="258"/>
      <c r="R5241" s="258"/>
      <c r="S5241" s="258"/>
      <c r="T5241" s="259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60" t="s">
        <v>260</v>
      </c>
      <c r="AU5241" s="260" t="s">
        <v>93</v>
      </c>
      <c r="AV5241" s="13" t="s">
        <v>93</v>
      </c>
      <c r="AW5241" s="13" t="s">
        <v>40</v>
      </c>
      <c r="AX5241" s="13" t="s">
        <v>84</v>
      </c>
      <c r="AY5241" s="260" t="s">
        <v>251</v>
      </c>
    </row>
    <row r="5242" s="13" customFormat="1">
      <c r="A5242" s="13"/>
      <c r="B5242" s="249"/>
      <c r="C5242" s="250"/>
      <c r="D5242" s="251" t="s">
        <v>260</v>
      </c>
      <c r="E5242" s="252" t="s">
        <v>1</v>
      </c>
      <c r="F5242" s="253" t="s">
        <v>3954</v>
      </c>
      <c r="G5242" s="250"/>
      <c r="H5242" s="254">
        <v>3.4199999999999999</v>
      </c>
      <c r="I5242" s="255"/>
      <c r="J5242" s="250"/>
      <c r="K5242" s="250"/>
      <c r="L5242" s="256"/>
      <c r="M5242" s="257"/>
      <c r="N5242" s="258"/>
      <c r="O5242" s="258"/>
      <c r="P5242" s="258"/>
      <c r="Q5242" s="258"/>
      <c r="R5242" s="258"/>
      <c r="S5242" s="258"/>
      <c r="T5242" s="259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60" t="s">
        <v>260</v>
      </c>
      <c r="AU5242" s="260" t="s">
        <v>93</v>
      </c>
      <c r="AV5242" s="13" t="s">
        <v>93</v>
      </c>
      <c r="AW5242" s="13" t="s">
        <v>40</v>
      </c>
      <c r="AX5242" s="13" t="s">
        <v>84</v>
      </c>
      <c r="AY5242" s="260" t="s">
        <v>251</v>
      </c>
    </row>
    <row r="5243" s="16" customFormat="1">
      <c r="A5243" s="16"/>
      <c r="B5243" s="283"/>
      <c r="C5243" s="284"/>
      <c r="D5243" s="251" t="s">
        <v>260</v>
      </c>
      <c r="E5243" s="285" t="s">
        <v>1</v>
      </c>
      <c r="F5243" s="286" t="s">
        <v>329</v>
      </c>
      <c r="G5243" s="284"/>
      <c r="H5243" s="287">
        <v>417.29500000000002</v>
      </c>
      <c r="I5243" s="288"/>
      <c r="J5243" s="284"/>
      <c r="K5243" s="284"/>
      <c r="L5243" s="289"/>
      <c r="M5243" s="290"/>
      <c r="N5243" s="291"/>
      <c r="O5243" s="291"/>
      <c r="P5243" s="291"/>
      <c r="Q5243" s="291"/>
      <c r="R5243" s="291"/>
      <c r="S5243" s="291"/>
      <c r="T5243" s="292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T5243" s="293" t="s">
        <v>260</v>
      </c>
      <c r="AU5243" s="293" t="s">
        <v>93</v>
      </c>
      <c r="AV5243" s="16" t="s">
        <v>273</v>
      </c>
      <c r="AW5243" s="16" t="s">
        <v>40</v>
      </c>
      <c r="AX5243" s="16" t="s">
        <v>84</v>
      </c>
      <c r="AY5243" s="293" t="s">
        <v>251</v>
      </c>
    </row>
    <row r="5244" s="15" customFormat="1">
      <c r="A5244" s="15"/>
      <c r="B5244" s="272"/>
      <c r="C5244" s="273"/>
      <c r="D5244" s="251" t="s">
        <v>260</v>
      </c>
      <c r="E5244" s="274" t="s">
        <v>1</v>
      </c>
      <c r="F5244" s="275" t="s">
        <v>511</v>
      </c>
      <c r="G5244" s="273"/>
      <c r="H5244" s="274" t="s">
        <v>1</v>
      </c>
      <c r="I5244" s="276"/>
      <c r="J5244" s="273"/>
      <c r="K5244" s="273"/>
      <c r="L5244" s="277"/>
      <c r="M5244" s="278"/>
      <c r="N5244" s="279"/>
      <c r="O5244" s="279"/>
      <c r="P5244" s="279"/>
      <c r="Q5244" s="279"/>
      <c r="R5244" s="279"/>
      <c r="S5244" s="279"/>
      <c r="T5244" s="280"/>
      <c r="U5244" s="15"/>
      <c r="V5244" s="15"/>
      <c r="W5244" s="15"/>
      <c r="X5244" s="15"/>
      <c r="Y5244" s="15"/>
      <c r="Z5244" s="15"/>
      <c r="AA5244" s="15"/>
      <c r="AB5244" s="15"/>
      <c r="AC5244" s="15"/>
      <c r="AD5244" s="15"/>
      <c r="AE5244" s="15"/>
      <c r="AT5244" s="281" t="s">
        <v>260</v>
      </c>
      <c r="AU5244" s="281" t="s">
        <v>93</v>
      </c>
      <c r="AV5244" s="15" t="s">
        <v>91</v>
      </c>
      <c r="AW5244" s="15" t="s">
        <v>40</v>
      </c>
      <c r="AX5244" s="15" t="s">
        <v>84</v>
      </c>
      <c r="AY5244" s="281" t="s">
        <v>251</v>
      </c>
    </row>
    <row r="5245" s="13" customFormat="1">
      <c r="A5245" s="13"/>
      <c r="B5245" s="249"/>
      <c r="C5245" s="250"/>
      <c r="D5245" s="251" t="s">
        <v>260</v>
      </c>
      <c r="E5245" s="252" t="s">
        <v>1</v>
      </c>
      <c r="F5245" s="253" t="s">
        <v>3955</v>
      </c>
      <c r="G5245" s="250"/>
      <c r="H5245" s="254">
        <v>6.2930000000000001</v>
      </c>
      <c r="I5245" s="255"/>
      <c r="J5245" s="250"/>
      <c r="K5245" s="250"/>
      <c r="L5245" s="256"/>
      <c r="M5245" s="257"/>
      <c r="N5245" s="258"/>
      <c r="O5245" s="258"/>
      <c r="P5245" s="258"/>
      <c r="Q5245" s="258"/>
      <c r="R5245" s="258"/>
      <c r="S5245" s="258"/>
      <c r="T5245" s="259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60" t="s">
        <v>260</v>
      </c>
      <c r="AU5245" s="260" t="s">
        <v>93</v>
      </c>
      <c r="AV5245" s="13" t="s">
        <v>93</v>
      </c>
      <c r="AW5245" s="13" t="s">
        <v>40</v>
      </c>
      <c r="AX5245" s="13" t="s">
        <v>84</v>
      </c>
      <c r="AY5245" s="260" t="s">
        <v>251</v>
      </c>
    </row>
    <row r="5246" s="13" customFormat="1">
      <c r="A5246" s="13"/>
      <c r="B5246" s="249"/>
      <c r="C5246" s="250"/>
      <c r="D5246" s="251" t="s">
        <v>260</v>
      </c>
      <c r="E5246" s="252" t="s">
        <v>1</v>
      </c>
      <c r="F5246" s="253" t="s">
        <v>3950</v>
      </c>
      <c r="G5246" s="250"/>
      <c r="H5246" s="254">
        <v>324.41000000000003</v>
      </c>
      <c r="I5246" s="255"/>
      <c r="J5246" s="250"/>
      <c r="K5246" s="250"/>
      <c r="L5246" s="256"/>
      <c r="M5246" s="257"/>
      <c r="N5246" s="258"/>
      <c r="O5246" s="258"/>
      <c r="P5246" s="258"/>
      <c r="Q5246" s="258"/>
      <c r="R5246" s="258"/>
      <c r="S5246" s="258"/>
      <c r="T5246" s="259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60" t="s">
        <v>260</v>
      </c>
      <c r="AU5246" s="260" t="s">
        <v>93</v>
      </c>
      <c r="AV5246" s="13" t="s">
        <v>93</v>
      </c>
      <c r="AW5246" s="13" t="s">
        <v>40</v>
      </c>
      <c r="AX5246" s="13" t="s">
        <v>84</v>
      </c>
      <c r="AY5246" s="260" t="s">
        <v>251</v>
      </c>
    </row>
    <row r="5247" s="13" customFormat="1">
      <c r="A5247" s="13"/>
      <c r="B5247" s="249"/>
      <c r="C5247" s="250"/>
      <c r="D5247" s="251" t="s">
        <v>260</v>
      </c>
      <c r="E5247" s="252" t="s">
        <v>1</v>
      </c>
      <c r="F5247" s="253" t="s">
        <v>3956</v>
      </c>
      <c r="G5247" s="250"/>
      <c r="H5247" s="254">
        <v>18.071000000000002</v>
      </c>
      <c r="I5247" s="255"/>
      <c r="J5247" s="250"/>
      <c r="K5247" s="250"/>
      <c r="L5247" s="256"/>
      <c r="M5247" s="257"/>
      <c r="N5247" s="258"/>
      <c r="O5247" s="258"/>
      <c r="P5247" s="258"/>
      <c r="Q5247" s="258"/>
      <c r="R5247" s="258"/>
      <c r="S5247" s="258"/>
      <c r="T5247" s="259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60" t="s">
        <v>260</v>
      </c>
      <c r="AU5247" s="260" t="s">
        <v>93</v>
      </c>
      <c r="AV5247" s="13" t="s">
        <v>93</v>
      </c>
      <c r="AW5247" s="13" t="s">
        <v>40</v>
      </c>
      <c r="AX5247" s="13" t="s">
        <v>84</v>
      </c>
      <c r="AY5247" s="260" t="s">
        <v>251</v>
      </c>
    </row>
    <row r="5248" s="13" customFormat="1">
      <c r="A5248" s="13"/>
      <c r="B5248" s="249"/>
      <c r="C5248" s="250"/>
      <c r="D5248" s="251" t="s">
        <v>260</v>
      </c>
      <c r="E5248" s="252" t="s">
        <v>1</v>
      </c>
      <c r="F5248" s="253" t="s">
        <v>3957</v>
      </c>
      <c r="G5248" s="250"/>
      <c r="H5248" s="254">
        <v>22.870999999999999</v>
      </c>
      <c r="I5248" s="255"/>
      <c r="J5248" s="250"/>
      <c r="K5248" s="250"/>
      <c r="L5248" s="256"/>
      <c r="M5248" s="257"/>
      <c r="N5248" s="258"/>
      <c r="O5248" s="258"/>
      <c r="P5248" s="258"/>
      <c r="Q5248" s="258"/>
      <c r="R5248" s="258"/>
      <c r="S5248" s="258"/>
      <c r="T5248" s="259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60" t="s">
        <v>260</v>
      </c>
      <c r="AU5248" s="260" t="s">
        <v>93</v>
      </c>
      <c r="AV5248" s="13" t="s">
        <v>93</v>
      </c>
      <c r="AW5248" s="13" t="s">
        <v>40</v>
      </c>
      <c r="AX5248" s="13" t="s">
        <v>84</v>
      </c>
      <c r="AY5248" s="260" t="s">
        <v>251</v>
      </c>
    </row>
    <row r="5249" s="13" customFormat="1">
      <c r="A5249" s="13"/>
      <c r="B5249" s="249"/>
      <c r="C5249" s="250"/>
      <c r="D5249" s="251" t="s">
        <v>260</v>
      </c>
      <c r="E5249" s="252" t="s">
        <v>1</v>
      </c>
      <c r="F5249" s="253" t="s">
        <v>3953</v>
      </c>
      <c r="G5249" s="250"/>
      <c r="H5249" s="254">
        <v>25.379999999999999</v>
      </c>
      <c r="I5249" s="255"/>
      <c r="J5249" s="250"/>
      <c r="K5249" s="250"/>
      <c r="L5249" s="256"/>
      <c r="M5249" s="257"/>
      <c r="N5249" s="258"/>
      <c r="O5249" s="258"/>
      <c r="P5249" s="258"/>
      <c r="Q5249" s="258"/>
      <c r="R5249" s="258"/>
      <c r="S5249" s="258"/>
      <c r="T5249" s="259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60" t="s">
        <v>260</v>
      </c>
      <c r="AU5249" s="260" t="s">
        <v>93</v>
      </c>
      <c r="AV5249" s="13" t="s">
        <v>93</v>
      </c>
      <c r="AW5249" s="13" t="s">
        <v>40</v>
      </c>
      <c r="AX5249" s="13" t="s">
        <v>84</v>
      </c>
      <c r="AY5249" s="260" t="s">
        <v>251</v>
      </c>
    </row>
    <row r="5250" s="13" customFormat="1">
      <c r="A5250" s="13"/>
      <c r="B5250" s="249"/>
      <c r="C5250" s="250"/>
      <c r="D5250" s="251" t="s">
        <v>260</v>
      </c>
      <c r="E5250" s="252" t="s">
        <v>1</v>
      </c>
      <c r="F5250" s="253" t="s">
        <v>3954</v>
      </c>
      <c r="G5250" s="250"/>
      <c r="H5250" s="254">
        <v>3.4199999999999999</v>
      </c>
      <c r="I5250" s="255"/>
      <c r="J5250" s="250"/>
      <c r="K5250" s="250"/>
      <c r="L5250" s="256"/>
      <c r="M5250" s="257"/>
      <c r="N5250" s="258"/>
      <c r="O5250" s="258"/>
      <c r="P5250" s="258"/>
      <c r="Q5250" s="258"/>
      <c r="R5250" s="258"/>
      <c r="S5250" s="258"/>
      <c r="T5250" s="259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60" t="s">
        <v>260</v>
      </c>
      <c r="AU5250" s="260" t="s">
        <v>93</v>
      </c>
      <c r="AV5250" s="13" t="s">
        <v>93</v>
      </c>
      <c r="AW5250" s="13" t="s">
        <v>40</v>
      </c>
      <c r="AX5250" s="13" t="s">
        <v>84</v>
      </c>
      <c r="AY5250" s="260" t="s">
        <v>251</v>
      </c>
    </row>
    <row r="5251" s="16" customFormat="1">
      <c r="A5251" s="16"/>
      <c r="B5251" s="283"/>
      <c r="C5251" s="284"/>
      <c r="D5251" s="251" t="s">
        <v>260</v>
      </c>
      <c r="E5251" s="285" t="s">
        <v>1</v>
      </c>
      <c r="F5251" s="286" t="s">
        <v>329</v>
      </c>
      <c r="G5251" s="284"/>
      <c r="H5251" s="287">
        <v>400.44500000000005</v>
      </c>
      <c r="I5251" s="288"/>
      <c r="J5251" s="284"/>
      <c r="K5251" s="284"/>
      <c r="L5251" s="289"/>
      <c r="M5251" s="290"/>
      <c r="N5251" s="291"/>
      <c r="O5251" s="291"/>
      <c r="P5251" s="291"/>
      <c r="Q5251" s="291"/>
      <c r="R5251" s="291"/>
      <c r="S5251" s="291"/>
      <c r="T5251" s="292"/>
      <c r="U5251" s="16"/>
      <c r="V5251" s="16"/>
      <c r="W5251" s="16"/>
      <c r="X5251" s="16"/>
      <c r="Y5251" s="16"/>
      <c r="Z5251" s="16"/>
      <c r="AA5251" s="16"/>
      <c r="AB5251" s="16"/>
      <c r="AC5251" s="16"/>
      <c r="AD5251" s="16"/>
      <c r="AE5251" s="16"/>
      <c r="AT5251" s="293" t="s">
        <v>260</v>
      </c>
      <c r="AU5251" s="293" t="s">
        <v>93</v>
      </c>
      <c r="AV5251" s="16" t="s">
        <v>273</v>
      </c>
      <c r="AW5251" s="16" t="s">
        <v>40</v>
      </c>
      <c r="AX5251" s="16" t="s">
        <v>84</v>
      </c>
      <c r="AY5251" s="293" t="s">
        <v>251</v>
      </c>
    </row>
    <row r="5252" s="15" customFormat="1">
      <c r="A5252" s="15"/>
      <c r="B5252" s="272"/>
      <c r="C5252" s="273"/>
      <c r="D5252" s="251" t="s">
        <v>260</v>
      </c>
      <c r="E5252" s="274" t="s">
        <v>1</v>
      </c>
      <c r="F5252" s="275" t="s">
        <v>517</v>
      </c>
      <c r="G5252" s="273"/>
      <c r="H5252" s="274" t="s">
        <v>1</v>
      </c>
      <c r="I5252" s="276"/>
      <c r="J5252" s="273"/>
      <c r="K5252" s="273"/>
      <c r="L5252" s="277"/>
      <c r="M5252" s="278"/>
      <c r="N5252" s="279"/>
      <c r="O5252" s="279"/>
      <c r="P5252" s="279"/>
      <c r="Q5252" s="279"/>
      <c r="R5252" s="279"/>
      <c r="S5252" s="279"/>
      <c r="T5252" s="280"/>
      <c r="U5252" s="15"/>
      <c r="V5252" s="15"/>
      <c r="W5252" s="15"/>
      <c r="X5252" s="15"/>
      <c r="Y5252" s="15"/>
      <c r="Z5252" s="15"/>
      <c r="AA5252" s="15"/>
      <c r="AB5252" s="15"/>
      <c r="AC5252" s="15"/>
      <c r="AD5252" s="15"/>
      <c r="AE5252" s="15"/>
      <c r="AT5252" s="281" t="s">
        <v>260</v>
      </c>
      <c r="AU5252" s="281" t="s">
        <v>93</v>
      </c>
      <c r="AV5252" s="15" t="s">
        <v>91</v>
      </c>
      <c r="AW5252" s="15" t="s">
        <v>40</v>
      </c>
      <c r="AX5252" s="15" t="s">
        <v>84</v>
      </c>
      <c r="AY5252" s="281" t="s">
        <v>251</v>
      </c>
    </row>
    <row r="5253" s="13" customFormat="1">
      <c r="A5253" s="13"/>
      <c r="B5253" s="249"/>
      <c r="C5253" s="250"/>
      <c r="D5253" s="251" t="s">
        <v>260</v>
      </c>
      <c r="E5253" s="252" t="s">
        <v>1</v>
      </c>
      <c r="F5253" s="253" t="s">
        <v>3958</v>
      </c>
      <c r="G5253" s="250"/>
      <c r="H5253" s="254">
        <v>6.2930000000000001</v>
      </c>
      <c r="I5253" s="255"/>
      <c r="J5253" s="250"/>
      <c r="K5253" s="250"/>
      <c r="L5253" s="256"/>
      <c r="M5253" s="257"/>
      <c r="N5253" s="258"/>
      <c r="O5253" s="258"/>
      <c r="P5253" s="258"/>
      <c r="Q5253" s="258"/>
      <c r="R5253" s="258"/>
      <c r="S5253" s="258"/>
      <c r="T5253" s="259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60" t="s">
        <v>260</v>
      </c>
      <c r="AU5253" s="260" t="s">
        <v>93</v>
      </c>
      <c r="AV5253" s="13" t="s">
        <v>93</v>
      </c>
      <c r="AW5253" s="13" t="s">
        <v>40</v>
      </c>
      <c r="AX5253" s="13" t="s">
        <v>84</v>
      </c>
      <c r="AY5253" s="260" t="s">
        <v>251</v>
      </c>
    </row>
    <row r="5254" s="13" customFormat="1">
      <c r="A5254" s="13"/>
      <c r="B5254" s="249"/>
      <c r="C5254" s="250"/>
      <c r="D5254" s="251" t="s">
        <v>260</v>
      </c>
      <c r="E5254" s="252" t="s">
        <v>1</v>
      </c>
      <c r="F5254" s="253" t="s">
        <v>3950</v>
      </c>
      <c r="G5254" s="250"/>
      <c r="H5254" s="254">
        <v>324.41000000000003</v>
      </c>
      <c r="I5254" s="255"/>
      <c r="J5254" s="250"/>
      <c r="K5254" s="250"/>
      <c r="L5254" s="256"/>
      <c r="M5254" s="257"/>
      <c r="N5254" s="258"/>
      <c r="O5254" s="258"/>
      <c r="P5254" s="258"/>
      <c r="Q5254" s="258"/>
      <c r="R5254" s="258"/>
      <c r="S5254" s="258"/>
      <c r="T5254" s="259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60" t="s">
        <v>260</v>
      </c>
      <c r="AU5254" s="260" t="s">
        <v>93</v>
      </c>
      <c r="AV5254" s="13" t="s">
        <v>93</v>
      </c>
      <c r="AW5254" s="13" t="s">
        <v>40</v>
      </c>
      <c r="AX5254" s="13" t="s">
        <v>84</v>
      </c>
      <c r="AY5254" s="260" t="s">
        <v>251</v>
      </c>
    </row>
    <row r="5255" s="13" customFormat="1">
      <c r="A5255" s="13"/>
      <c r="B5255" s="249"/>
      <c r="C5255" s="250"/>
      <c r="D5255" s="251" t="s">
        <v>260</v>
      </c>
      <c r="E5255" s="252" t="s">
        <v>1</v>
      </c>
      <c r="F5255" s="253" t="s">
        <v>3959</v>
      </c>
      <c r="G5255" s="250"/>
      <c r="H5255" s="254">
        <v>18.071000000000002</v>
      </c>
      <c r="I5255" s="255"/>
      <c r="J5255" s="250"/>
      <c r="K5255" s="250"/>
      <c r="L5255" s="256"/>
      <c r="M5255" s="257"/>
      <c r="N5255" s="258"/>
      <c r="O5255" s="258"/>
      <c r="P5255" s="258"/>
      <c r="Q5255" s="258"/>
      <c r="R5255" s="258"/>
      <c r="S5255" s="258"/>
      <c r="T5255" s="259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60" t="s">
        <v>260</v>
      </c>
      <c r="AU5255" s="260" t="s">
        <v>93</v>
      </c>
      <c r="AV5255" s="13" t="s">
        <v>93</v>
      </c>
      <c r="AW5255" s="13" t="s">
        <v>40</v>
      </c>
      <c r="AX5255" s="13" t="s">
        <v>84</v>
      </c>
      <c r="AY5255" s="260" t="s">
        <v>251</v>
      </c>
    </row>
    <row r="5256" s="13" customFormat="1">
      <c r="A5256" s="13"/>
      <c r="B5256" s="249"/>
      <c r="C5256" s="250"/>
      <c r="D5256" s="251" t="s">
        <v>260</v>
      </c>
      <c r="E5256" s="252" t="s">
        <v>1</v>
      </c>
      <c r="F5256" s="253" t="s">
        <v>3960</v>
      </c>
      <c r="G5256" s="250"/>
      <c r="H5256" s="254">
        <v>22.870999999999999</v>
      </c>
      <c r="I5256" s="255"/>
      <c r="J5256" s="250"/>
      <c r="K5256" s="250"/>
      <c r="L5256" s="256"/>
      <c r="M5256" s="257"/>
      <c r="N5256" s="258"/>
      <c r="O5256" s="258"/>
      <c r="P5256" s="258"/>
      <c r="Q5256" s="258"/>
      <c r="R5256" s="258"/>
      <c r="S5256" s="258"/>
      <c r="T5256" s="259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60" t="s">
        <v>260</v>
      </c>
      <c r="AU5256" s="260" t="s">
        <v>93</v>
      </c>
      <c r="AV5256" s="13" t="s">
        <v>93</v>
      </c>
      <c r="AW5256" s="13" t="s">
        <v>40</v>
      </c>
      <c r="AX5256" s="13" t="s">
        <v>84</v>
      </c>
      <c r="AY5256" s="260" t="s">
        <v>251</v>
      </c>
    </row>
    <row r="5257" s="13" customFormat="1">
      <c r="A5257" s="13"/>
      <c r="B5257" s="249"/>
      <c r="C5257" s="250"/>
      <c r="D5257" s="251" t="s">
        <v>260</v>
      </c>
      <c r="E5257" s="252" t="s">
        <v>1</v>
      </c>
      <c r="F5257" s="253" t="s">
        <v>3953</v>
      </c>
      <c r="G5257" s="250"/>
      <c r="H5257" s="254">
        <v>25.379999999999999</v>
      </c>
      <c r="I5257" s="255"/>
      <c r="J5257" s="250"/>
      <c r="K5257" s="250"/>
      <c r="L5257" s="256"/>
      <c r="M5257" s="257"/>
      <c r="N5257" s="258"/>
      <c r="O5257" s="258"/>
      <c r="P5257" s="258"/>
      <c r="Q5257" s="258"/>
      <c r="R5257" s="258"/>
      <c r="S5257" s="258"/>
      <c r="T5257" s="259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60" t="s">
        <v>260</v>
      </c>
      <c r="AU5257" s="260" t="s">
        <v>93</v>
      </c>
      <c r="AV5257" s="13" t="s">
        <v>93</v>
      </c>
      <c r="AW5257" s="13" t="s">
        <v>40</v>
      </c>
      <c r="AX5257" s="13" t="s">
        <v>84</v>
      </c>
      <c r="AY5257" s="260" t="s">
        <v>251</v>
      </c>
    </row>
    <row r="5258" s="13" customFormat="1">
      <c r="A5258" s="13"/>
      <c r="B5258" s="249"/>
      <c r="C5258" s="250"/>
      <c r="D5258" s="251" t="s">
        <v>260</v>
      </c>
      <c r="E5258" s="252" t="s">
        <v>1</v>
      </c>
      <c r="F5258" s="253" t="s">
        <v>3954</v>
      </c>
      <c r="G5258" s="250"/>
      <c r="H5258" s="254">
        <v>3.4199999999999999</v>
      </c>
      <c r="I5258" s="255"/>
      <c r="J5258" s="250"/>
      <c r="K5258" s="250"/>
      <c r="L5258" s="256"/>
      <c r="M5258" s="257"/>
      <c r="N5258" s="258"/>
      <c r="O5258" s="258"/>
      <c r="P5258" s="258"/>
      <c r="Q5258" s="258"/>
      <c r="R5258" s="258"/>
      <c r="S5258" s="258"/>
      <c r="T5258" s="259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60" t="s">
        <v>260</v>
      </c>
      <c r="AU5258" s="260" t="s">
        <v>93</v>
      </c>
      <c r="AV5258" s="13" t="s">
        <v>93</v>
      </c>
      <c r="AW5258" s="13" t="s">
        <v>40</v>
      </c>
      <c r="AX5258" s="13" t="s">
        <v>84</v>
      </c>
      <c r="AY5258" s="260" t="s">
        <v>251</v>
      </c>
    </row>
    <row r="5259" s="16" customFormat="1">
      <c r="A5259" s="16"/>
      <c r="B5259" s="283"/>
      <c r="C5259" s="284"/>
      <c r="D5259" s="251" t="s">
        <v>260</v>
      </c>
      <c r="E5259" s="285" t="s">
        <v>1</v>
      </c>
      <c r="F5259" s="286" t="s">
        <v>329</v>
      </c>
      <c r="G5259" s="284"/>
      <c r="H5259" s="287">
        <v>400.44500000000005</v>
      </c>
      <c r="I5259" s="288"/>
      <c r="J5259" s="284"/>
      <c r="K5259" s="284"/>
      <c r="L5259" s="289"/>
      <c r="M5259" s="290"/>
      <c r="N5259" s="291"/>
      <c r="O5259" s="291"/>
      <c r="P5259" s="291"/>
      <c r="Q5259" s="291"/>
      <c r="R5259" s="291"/>
      <c r="S5259" s="291"/>
      <c r="T5259" s="292"/>
      <c r="U5259" s="16"/>
      <c r="V5259" s="16"/>
      <c r="W5259" s="16"/>
      <c r="X5259" s="16"/>
      <c r="Y5259" s="16"/>
      <c r="Z5259" s="16"/>
      <c r="AA5259" s="16"/>
      <c r="AB5259" s="16"/>
      <c r="AC5259" s="16"/>
      <c r="AD5259" s="16"/>
      <c r="AE5259" s="16"/>
      <c r="AT5259" s="293" t="s">
        <v>260</v>
      </c>
      <c r="AU5259" s="293" t="s">
        <v>93</v>
      </c>
      <c r="AV5259" s="16" t="s">
        <v>273</v>
      </c>
      <c r="AW5259" s="16" t="s">
        <v>40</v>
      </c>
      <c r="AX5259" s="16" t="s">
        <v>84</v>
      </c>
      <c r="AY5259" s="293" t="s">
        <v>251</v>
      </c>
    </row>
    <row r="5260" s="15" customFormat="1">
      <c r="A5260" s="15"/>
      <c r="B5260" s="272"/>
      <c r="C5260" s="273"/>
      <c r="D5260" s="251" t="s">
        <v>260</v>
      </c>
      <c r="E5260" s="274" t="s">
        <v>1</v>
      </c>
      <c r="F5260" s="275" t="s">
        <v>519</v>
      </c>
      <c r="G5260" s="273"/>
      <c r="H5260" s="274" t="s">
        <v>1</v>
      </c>
      <c r="I5260" s="276"/>
      <c r="J5260" s="273"/>
      <c r="K5260" s="273"/>
      <c r="L5260" s="277"/>
      <c r="M5260" s="278"/>
      <c r="N5260" s="279"/>
      <c r="O5260" s="279"/>
      <c r="P5260" s="279"/>
      <c r="Q5260" s="279"/>
      <c r="R5260" s="279"/>
      <c r="S5260" s="279"/>
      <c r="T5260" s="280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5"/>
      <c r="AE5260" s="15"/>
      <c r="AT5260" s="281" t="s">
        <v>260</v>
      </c>
      <c r="AU5260" s="281" t="s">
        <v>93</v>
      </c>
      <c r="AV5260" s="15" t="s">
        <v>91</v>
      </c>
      <c r="AW5260" s="15" t="s">
        <v>40</v>
      </c>
      <c r="AX5260" s="15" t="s">
        <v>84</v>
      </c>
      <c r="AY5260" s="281" t="s">
        <v>251</v>
      </c>
    </row>
    <row r="5261" s="13" customFormat="1">
      <c r="A5261" s="13"/>
      <c r="B5261" s="249"/>
      <c r="C5261" s="250"/>
      <c r="D5261" s="251" t="s">
        <v>260</v>
      </c>
      <c r="E5261" s="252" t="s">
        <v>1</v>
      </c>
      <c r="F5261" s="253" t="s">
        <v>3961</v>
      </c>
      <c r="G5261" s="250"/>
      <c r="H5261" s="254">
        <v>6.2930000000000001</v>
      </c>
      <c r="I5261" s="255"/>
      <c r="J5261" s="250"/>
      <c r="K5261" s="250"/>
      <c r="L5261" s="256"/>
      <c r="M5261" s="257"/>
      <c r="N5261" s="258"/>
      <c r="O5261" s="258"/>
      <c r="P5261" s="258"/>
      <c r="Q5261" s="258"/>
      <c r="R5261" s="258"/>
      <c r="S5261" s="258"/>
      <c r="T5261" s="259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60" t="s">
        <v>260</v>
      </c>
      <c r="AU5261" s="260" t="s">
        <v>93</v>
      </c>
      <c r="AV5261" s="13" t="s">
        <v>93</v>
      </c>
      <c r="AW5261" s="13" t="s">
        <v>40</v>
      </c>
      <c r="AX5261" s="13" t="s">
        <v>84</v>
      </c>
      <c r="AY5261" s="260" t="s">
        <v>251</v>
      </c>
    </row>
    <row r="5262" s="13" customFormat="1">
      <c r="A5262" s="13"/>
      <c r="B5262" s="249"/>
      <c r="C5262" s="250"/>
      <c r="D5262" s="251" t="s">
        <v>260</v>
      </c>
      <c r="E5262" s="252" t="s">
        <v>1</v>
      </c>
      <c r="F5262" s="253" t="s">
        <v>3950</v>
      </c>
      <c r="G5262" s="250"/>
      <c r="H5262" s="254">
        <v>324.41000000000003</v>
      </c>
      <c r="I5262" s="255"/>
      <c r="J5262" s="250"/>
      <c r="K5262" s="250"/>
      <c r="L5262" s="256"/>
      <c r="M5262" s="257"/>
      <c r="N5262" s="258"/>
      <c r="O5262" s="258"/>
      <c r="P5262" s="258"/>
      <c r="Q5262" s="258"/>
      <c r="R5262" s="258"/>
      <c r="S5262" s="258"/>
      <c r="T5262" s="259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60" t="s">
        <v>260</v>
      </c>
      <c r="AU5262" s="260" t="s">
        <v>93</v>
      </c>
      <c r="AV5262" s="13" t="s">
        <v>93</v>
      </c>
      <c r="AW5262" s="13" t="s">
        <v>40</v>
      </c>
      <c r="AX5262" s="13" t="s">
        <v>84</v>
      </c>
      <c r="AY5262" s="260" t="s">
        <v>251</v>
      </c>
    </row>
    <row r="5263" s="13" customFormat="1">
      <c r="A5263" s="13"/>
      <c r="B5263" s="249"/>
      <c r="C5263" s="250"/>
      <c r="D5263" s="251" t="s">
        <v>260</v>
      </c>
      <c r="E5263" s="252" t="s">
        <v>1</v>
      </c>
      <c r="F5263" s="253" t="s">
        <v>3962</v>
      </c>
      <c r="G5263" s="250"/>
      <c r="H5263" s="254">
        <v>18.071000000000002</v>
      </c>
      <c r="I5263" s="255"/>
      <c r="J5263" s="250"/>
      <c r="K5263" s="250"/>
      <c r="L5263" s="256"/>
      <c r="M5263" s="257"/>
      <c r="N5263" s="258"/>
      <c r="O5263" s="258"/>
      <c r="P5263" s="258"/>
      <c r="Q5263" s="258"/>
      <c r="R5263" s="258"/>
      <c r="S5263" s="258"/>
      <c r="T5263" s="259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60" t="s">
        <v>260</v>
      </c>
      <c r="AU5263" s="260" t="s">
        <v>93</v>
      </c>
      <c r="AV5263" s="13" t="s">
        <v>93</v>
      </c>
      <c r="AW5263" s="13" t="s">
        <v>40</v>
      </c>
      <c r="AX5263" s="13" t="s">
        <v>84</v>
      </c>
      <c r="AY5263" s="260" t="s">
        <v>251</v>
      </c>
    </row>
    <row r="5264" s="13" customFormat="1">
      <c r="A5264" s="13"/>
      <c r="B5264" s="249"/>
      <c r="C5264" s="250"/>
      <c r="D5264" s="251" t="s">
        <v>260</v>
      </c>
      <c r="E5264" s="252" t="s">
        <v>1</v>
      </c>
      <c r="F5264" s="253" t="s">
        <v>3963</v>
      </c>
      <c r="G5264" s="250"/>
      <c r="H5264" s="254">
        <v>22.870999999999999</v>
      </c>
      <c r="I5264" s="255"/>
      <c r="J5264" s="250"/>
      <c r="K5264" s="250"/>
      <c r="L5264" s="256"/>
      <c r="M5264" s="257"/>
      <c r="N5264" s="258"/>
      <c r="O5264" s="258"/>
      <c r="P5264" s="258"/>
      <c r="Q5264" s="258"/>
      <c r="R5264" s="258"/>
      <c r="S5264" s="258"/>
      <c r="T5264" s="259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60" t="s">
        <v>260</v>
      </c>
      <c r="AU5264" s="260" t="s">
        <v>93</v>
      </c>
      <c r="AV5264" s="13" t="s">
        <v>93</v>
      </c>
      <c r="AW5264" s="13" t="s">
        <v>40</v>
      </c>
      <c r="AX5264" s="13" t="s">
        <v>84</v>
      </c>
      <c r="AY5264" s="260" t="s">
        <v>251</v>
      </c>
    </row>
    <row r="5265" s="13" customFormat="1">
      <c r="A5265" s="13"/>
      <c r="B5265" s="249"/>
      <c r="C5265" s="250"/>
      <c r="D5265" s="251" t="s">
        <v>260</v>
      </c>
      <c r="E5265" s="252" t="s">
        <v>1</v>
      </c>
      <c r="F5265" s="253" t="s">
        <v>3953</v>
      </c>
      <c r="G5265" s="250"/>
      <c r="H5265" s="254">
        <v>25.379999999999999</v>
      </c>
      <c r="I5265" s="255"/>
      <c r="J5265" s="250"/>
      <c r="K5265" s="250"/>
      <c r="L5265" s="256"/>
      <c r="M5265" s="257"/>
      <c r="N5265" s="258"/>
      <c r="O5265" s="258"/>
      <c r="P5265" s="258"/>
      <c r="Q5265" s="258"/>
      <c r="R5265" s="258"/>
      <c r="S5265" s="258"/>
      <c r="T5265" s="259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T5265" s="260" t="s">
        <v>260</v>
      </c>
      <c r="AU5265" s="260" t="s">
        <v>93</v>
      </c>
      <c r="AV5265" s="13" t="s">
        <v>93</v>
      </c>
      <c r="AW5265" s="13" t="s">
        <v>40</v>
      </c>
      <c r="AX5265" s="13" t="s">
        <v>84</v>
      </c>
      <c r="AY5265" s="260" t="s">
        <v>251</v>
      </c>
    </row>
    <row r="5266" s="13" customFormat="1">
      <c r="A5266" s="13"/>
      <c r="B5266" s="249"/>
      <c r="C5266" s="250"/>
      <c r="D5266" s="251" t="s">
        <v>260</v>
      </c>
      <c r="E5266" s="252" t="s">
        <v>1</v>
      </c>
      <c r="F5266" s="253" t="s">
        <v>3954</v>
      </c>
      <c r="G5266" s="250"/>
      <c r="H5266" s="254">
        <v>3.4199999999999999</v>
      </c>
      <c r="I5266" s="255"/>
      <c r="J5266" s="250"/>
      <c r="K5266" s="250"/>
      <c r="L5266" s="256"/>
      <c r="M5266" s="257"/>
      <c r="N5266" s="258"/>
      <c r="O5266" s="258"/>
      <c r="P5266" s="258"/>
      <c r="Q5266" s="258"/>
      <c r="R5266" s="258"/>
      <c r="S5266" s="258"/>
      <c r="T5266" s="259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60" t="s">
        <v>260</v>
      </c>
      <c r="AU5266" s="260" t="s">
        <v>93</v>
      </c>
      <c r="AV5266" s="13" t="s">
        <v>93</v>
      </c>
      <c r="AW5266" s="13" t="s">
        <v>40</v>
      </c>
      <c r="AX5266" s="13" t="s">
        <v>84</v>
      </c>
      <c r="AY5266" s="260" t="s">
        <v>251</v>
      </c>
    </row>
    <row r="5267" s="16" customFormat="1">
      <c r="A5267" s="16"/>
      <c r="B5267" s="283"/>
      <c r="C5267" s="284"/>
      <c r="D5267" s="251" t="s">
        <v>260</v>
      </c>
      <c r="E5267" s="285" t="s">
        <v>1</v>
      </c>
      <c r="F5267" s="286" t="s">
        <v>329</v>
      </c>
      <c r="G5267" s="284"/>
      <c r="H5267" s="287">
        <v>400.44500000000005</v>
      </c>
      <c r="I5267" s="288"/>
      <c r="J5267" s="284"/>
      <c r="K5267" s="284"/>
      <c r="L5267" s="289"/>
      <c r="M5267" s="290"/>
      <c r="N5267" s="291"/>
      <c r="O5267" s="291"/>
      <c r="P5267" s="291"/>
      <c r="Q5267" s="291"/>
      <c r="R5267" s="291"/>
      <c r="S5267" s="291"/>
      <c r="T5267" s="292"/>
      <c r="U5267" s="16"/>
      <c r="V5267" s="16"/>
      <c r="W5267" s="16"/>
      <c r="X5267" s="16"/>
      <c r="Y5267" s="16"/>
      <c r="Z5267" s="16"/>
      <c r="AA5267" s="16"/>
      <c r="AB5267" s="16"/>
      <c r="AC5267" s="16"/>
      <c r="AD5267" s="16"/>
      <c r="AE5267" s="16"/>
      <c r="AT5267" s="293" t="s">
        <v>260</v>
      </c>
      <c r="AU5267" s="293" t="s">
        <v>93</v>
      </c>
      <c r="AV5267" s="16" t="s">
        <v>273</v>
      </c>
      <c r="AW5267" s="16" t="s">
        <v>40</v>
      </c>
      <c r="AX5267" s="16" t="s">
        <v>84</v>
      </c>
      <c r="AY5267" s="293" t="s">
        <v>251</v>
      </c>
    </row>
    <row r="5268" s="15" customFormat="1">
      <c r="A5268" s="15"/>
      <c r="B5268" s="272"/>
      <c r="C5268" s="273"/>
      <c r="D5268" s="251" t="s">
        <v>260</v>
      </c>
      <c r="E5268" s="274" t="s">
        <v>1</v>
      </c>
      <c r="F5268" s="275" t="s">
        <v>520</v>
      </c>
      <c r="G5268" s="273"/>
      <c r="H5268" s="274" t="s">
        <v>1</v>
      </c>
      <c r="I5268" s="276"/>
      <c r="J5268" s="273"/>
      <c r="K5268" s="273"/>
      <c r="L5268" s="277"/>
      <c r="M5268" s="278"/>
      <c r="N5268" s="279"/>
      <c r="O5268" s="279"/>
      <c r="P5268" s="279"/>
      <c r="Q5268" s="279"/>
      <c r="R5268" s="279"/>
      <c r="S5268" s="279"/>
      <c r="T5268" s="280"/>
      <c r="U5268" s="15"/>
      <c r="V5268" s="15"/>
      <c r="W5268" s="15"/>
      <c r="X5268" s="15"/>
      <c r="Y5268" s="15"/>
      <c r="Z5268" s="15"/>
      <c r="AA5268" s="15"/>
      <c r="AB5268" s="15"/>
      <c r="AC5268" s="15"/>
      <c r="AD5268" s="15"/>
      <c r="AE5268" s="15"/>
      <c r="AT5268" s="281" t="s">
        <v>260</v>
      </c>
      <c r="AU5268" s="281" t="s">
        <v>93</v>
      </c>
      <c r="AV5268" s="15" t="s">
        <v>91</v>
      </c>
      <c r="AW5268" s="15" t="s">
        <v>40</v>
      </c>
      <c r="AX5268" s="15" t="s">
        <v>84</v>
      </c>
      <c r="AY5268" s="281" t="s">
        <v>251</v>
      </c>
    </row>
    <row r="5269" s="13" customFormat="1">
      <c r="A5269" s="13"/>
      <c r="B5269" s="249"/>
      <c r="C5269" s="250"/>
      <c r="D5269" s="251" t="s">
        <v>260</v>
      </c>
      <c r="E5269" s="252" t="s">
        <v>1</v>
      </c>
      <c r="F5269" s="253" t="s">
        <v>3964</v>
      </c>
      <c r="G5269" s="250"/>
      <c r="H5269" s="254">
        <v>6.2930000000000001</v>
      </c>
      <c r="I5269" s="255"/>
      <c r="J5269" s="250"/>
      <c r="K5269" s="250"/>
      <c r="L5269" s="256"/>
      <c r="M5269" s="257"/>
      <c r="N5269" s="258"/>
      <c r="O5269" s="258"/>
      <c r="P5269" s="258"/>
      <c r="Q5269" s="258"/>
      <c r="R5269" s="258"/>
      <c r="S5269" s="258"/>
      <c r="T5269" s="259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60" t="s">
        <v>260</v>
      </c>
      <c r="AU5269" s="260" t="s">
        <v>93</v>
      </c>
      <c r="AV5269" s="13" t="s">
        <v>93</v>
      </c>
      <c r="AW5269" s="13" t="s">
        <v>40</v>
      </c>
      <c r="AX5269" s="13" t="s">
        <v>84</v>
      </c>
      <c r="AY5269" s="260" t="s">
        <v>251</v>
      </c>
    </row>
    <row r="5270" s="13" customFormat="1">
      <c r="A5270" s="13"/>
      <c r="B5270" s="249"/>
      <c r="C5270" s="250"/>
      <c r="D5270" s="251" t="s">
        <v>260</v>
      </c>
      <c r="E5270" s="252" t="s">
        <v>1</v>
      </c>
      <c r="F5270" s="253" t="s">
        <v>3950</v>
      </c>
      <c r="G5270" s="250"/>
      <c r="H5270" s="254">
        <v>324.41000000000003</v>
      </c>
      <c r="I5270" s="255"/>
      <c r="J5270" s="250"/>
      <c r="K5270" s="250"/>
      <c r="L5270" s="256"/>
      <c r="M5270" s="257"/>
      <c r="N5270" s="258"/>
      <c r="O5270" s="258"/>
      <c r="P5270" s="258"/>
      <c r="Q5270" s="258"/>
      <c r="R5270" s="258"/>
      <c r="S5270" s="258"/>
      <c r="T5270" s="259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60" t="s">
        <v>260</v>
      </c>
      <c r="AU5270" s="260" t="s">
        <v>93</v>
      </c>
      <c r="AV5270" s="13" t="s">
        <v>93</v>
      </c>
      <c r="AW5270" s="13" t="s">
        <v>40</v>
      </c>
      <c r="AX5270" s="13" t="s">
        <v>84</v>
      </c>
      <c r="AY5270" s="260" t="s">
        <v>251</v>
      </c>
    </row>
    <row r="5271" s="13" customFormat="1">
      <c r="A5271" s="13"/>
      <c r="B5271" s="249"/>
      <c r="C5271" s="250"/>
      <c r="D5271" s="251" t="s">
        <v>260</v>
      </c>
      <c r="E5271" s="252" t="s">
        <v>1</v>
      </c>
      <c r="F5271" s="253" t="s">
        <v>3965</v>
      </c>
      <c r="G5271" s="250"/>
      <c r="H5271" s="254">
        <v>18.071000000000002</v>
      </c>
      <c r="I5271" s="255"/>
      <c r="J5271" s="250"/>
      <c r="K5271" s="250"/>
      <c r="L5271" s="256"/>
      <c r="M5271" s="257"/>
      <c r="N5271" s="258"/>
      <c r="O5271" s="258"/>
      <c r="P5271" s="258"/>
      <c r="Q5271" s="258"/>
      <c r="R5271" s="258"/>
      <c r="S5271" s="258"/>
      <c r="T5271" s="259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60" t="s">
        <v>260</v>
      </c>
      <c r="AU5271" s="260" t="s">
        <v>93</v>
      </c>
      <c r="AV5271" s="13" t="s">
        <v>93</v>
      </c>
      <c r="AW5271" s="13" t="s">
        <v>40</v>
      </c>
      <c r="AX5271" s="13" t="s">
        <v>84</v>
      </c>
      <c r="AY5271" s="260" t="s">
        <v>251</v>
      </c>
    </row>
    <row r="5272" s="13" customFormat="1">
      <c r="A5272" s="13"/>
      <c r="B5272" s="249"/>
      <c r="C5272" s="250"/>
      <c r="D5272" s="251" t="s">
        <v>260</v>
      </c>
      <c r="E5272" s="252" t="s">
        <v>1</v>
      </c>
      <c r="F5272" s="253" t="s">
        <v>3966</v>
      </c>
      <c r="G5272" s="250"/>
      <c r="H5272" s="254">
        <v>22.870999999999999</v>
      </c>
      <c r="I5272" s="255"/>
      <c r="J5272" s="250"/>
      <c r="K5272" s="250"/>
      <c r="L5272" s="256"/>
      <c r="M5272" s="257"/>
      <c r="N5272" s="258"/>
      <c r="O5272" s="258"/>
      <c r="P5272" s="258"/>
      <c r="Q5272" s="258"/>
      <c r="R5272" s="258"/>
      <c r="S5272" s="258"/>
      <c r="T5272" s="259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60" t="s">
        <v>260</v>
      </c>
      <c r="AU5272" s="260" t="s">
        <v>93</v>
      </c>
      <c r="AV5272" s="13" t="s">
        <v>93</v>
      </c>
      <c r="AW5272" s="13" t="s">
        <v>40</v>
      </c>
      <c r="AX5272" s="13" t="s">
        <v>84</v>
      </c>
      <c r="AY5272" s="260" t="s">
        <v>251</v>
      </c>
    </row>
    <row r="5273" s="13" customFormat="1">
      <c r="A5273" s="13"/>
      <c r="B5273" s="249"/>
      <c r="C5273" s="250"/>
      <c r="D5273" s="251" t="s">
        <v>260</v>
      </c>
      <c r="E5273" s="252" t="s">
        <v>1</v>
      </c>
      <c r="F5273" s="253" t="s">
        <v>3953</v>
      </c>
      <c r="G5273" s="250"/>
      <c r="H5273" s="254">
        <v>25.379999999999999</v>
      </c>
      <c r="I5273" s="255"/>
      <c r="J5273" s="250"/>
      <c r="K5273" s="250"/>
      <c r="L5273" s="256"/>
      <c r="M5273" s="257"/>
      <c r="N5273" s="258"/>
      <c r="O5273" s="258"/>
      <c r="P5273" s="258"/>
      <c r="Q5273" s="258"/>
      <c r="R5273" s="258"/>
      <c r="S5273" s="258"/>
      <c r="T5273" s="259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60" t="s">
        <v>260</v>
      </c>
      <c r="AU5273" s="260" t="s">
        <v>93</v>
      </c>
      <c r="AV5273" s="13" t="s">
        <v>93</v>
      </c>
      <c r="AW5273" s="13" t="s">
        <v>40</v>
      </c>
      <c r="AX5273" s="13" t="s">
        <v>84</v>
      </c>
      <c r="AY5273" s="260" t="s">
        <v>251</v>
      </c>
    </row>
    <row r="5274" s="13" customFormat="1">
      <c r="A5274" s="13"/>
      <c r="B5274" s="249"/>
      <c r="C5274" s="250"/>
      <c r="D5274" s="251" t="s">
        <v>260</v>
      </c>
      <c r="E5274" s="252" t="s">
        <v>1</v>
      </c>
      <c r="F5274" s="253" t="s">
        <v>3954</v>
      </c>
      <c r="G5274" s="250"/>
      <c r="H5274" s="254">
        <v>3.4199999999999999</v>
      </c>
      <c r="I5274" s="255"/>
      <c r="J5274" s="250"/>
      <c r="K5274" s="250"/>
      <c r="L5274" s="256"/>
      <c r="M5274" s="257"/>
      <c r="N5274" s="258"/>
      <c r="O5274" s="258"/>
      <c r="P5274" s="258"/>
      <c r="Q5274" s="258"/>
      <c r="R5274" s="258"/>
      <c r="S5274" s="258"/>
      <c r="T5274" s="259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60" t="s">
        <v>260</v>
      </c>
      <c r="AU5274" s="260" t="s">
        <v>93</v>
      </c>
      <c r="AV5274" s="13" t="s">
        <v>93</v>
      </c>
      <c r="AW5274" s="13" t="s">
        <v>40</v>
      </c>
      <c r="AX5274" s="13" t="s">
        <v>84</v>
      </c>
      <c r="AY5274" s="260" t="s">
        <v>251</v>
      </c>
    </row>
    <row r="5275" s="16" customFormat="1">
      <c r="A5275" s="16"/>
      <c r="B5275" s="283"/>
      <c r="C5275" s="284"/>
      <c r="D5275" s="251" t="s">
        <v>260</v>
      </c>
      <c r="E5275" s="285" t="s">
        <v>1</v>
      </c>
      <c r="F5275" s="286" t="s">
        <v>329</v>
      </c>
      <c r="G5275" s="284"/>
      <c r="H5275" s="287">
        <v>400.44500000000005</v>
      </c>
      <c r="I5275" s="288"/>
      <c r="J5275" s="284"/>
      <c r="K5275" s="284"/>
      <c r="L5275" s="289"/>
      <c r="M5275" s="290"/>
      <c r="N5275" s="291"/>
      <c r="O5275" s="291"/>
      <c r="P5275" s="291"/>
      <c r="Q5275" s="291"/>
      <c r="R5275" s="291"/>
      <c r="S5275" s="291"/>
      <c r="T5275" s="292"/>
      <c r="U5275" s="16"/>
      <c r="V5275" s="16"/>
      <c r="W5275" s="16"/>
      <c r="X5275" s="16"/>
      <c r="Y5275" s="16"/>
      <c r="Z5275" s="16"/>
      <c r="AA5275" s="16"/>
      <c r="AB5275" s="16"/>
      <c r="AC5275" s="16"/>
      <c r="AD5275" s="16"/>
      <c r="AE5275" s="16"/>
      <c r="AT5275" s="293" t="s">
        <v>260</v>
      </c>
      <c r="AU5275" s="293" t="s">
        <v>93</v>
      </c>
      <c r="AV5275" s="16" t="s">
        <v>273</v>
      </c>
      <c r="AW5275" s="16" t="s">
        <v>40</v>
      </c>
      <c r="AX5275" s="16" t="s">
        <v>84</v>
      </c>
      <c r="AY5275" s="293" t="s">
        <v>251</v>
      </c>
    </row>
    <row r="5276" s="14" customFormat="1">
      <c r="A5276" s="14"/>
      <c r="B5276" s="261"/>
      <c r="C5276" s="262"/>
      <c r="D5276" s="251" t="s">
        <v>260</v>
      </c>
      <c r="E5276" s="263" t="s">
        <v>1</v>
      </c>
      <c r="F5276" s="264" t="s">
        <v>262</v>
      </c>
      <c r="G5276" s="262"/>
      <c r="H5276" s="265">
        <v>2078.1750000000006</v>
      </c>
      <c r="I5276" s="266"/>
      <c r="J5276" s="262"/>
      <c r="K5276" s="262"/>
      <c r="L5276" s="267"/>
      <c r="M5276" s="268"/>
      <c r="N5276" s="269"/>
      <c r="O5276" s="269"/>
      <c r="P5276" s="269"/>
      <c r="Q5276" s="269"/>
      <c r="R5276" s="269"/>
      <c r="S5276" s="269"/>
      <c r="T5276" s="270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71" t="s">
        <v>260</v>
      </c>
      <c r="AU5276" s="271" t="s">
        <v>93</v>
      </c>
      <c r="AV5276" s="14" t="s">
        <v>257</v>
      </c>
      <c r="AW5276" s="14" t="s">
        <v>40</v>
      </c>
      <c r="AX5276" s="14" t="s">
        <v>91</v>
      </c>
      <c r="AY5276" s="271" t="s">
        <v>251</v>
      </c>
    </row>
    <row r="5277" s="13" customFormat="1">
      <c r="A5277" s="13"/>
      <c r="B5277" s="249"/>
      <c r="C5277" s="250"/>
      <c r="D5277" s="251" t="s">
        <v>260</v>
      </c>
      <c r="E5277" s="250"/>
      <c r="F5277" s="253" t="s">
        <v>4004</v>
      </c>
      <c r="G5277" s="250"/>
      <c r="H5277" s="254">
        <v>2285.9929999999999</v>
      </c>
      <c r="I5277" s="255"/>
      <c r="J5277" s="250"/>
      <c r="K5277" s="250"/>
      <c r="L5277" s="256"/>
      <c r="M5277" s="257"/>
      <c r="N5277" s="258"/>
      <c r="O5277" s="258"/>
      <c r="P5277" s="258"/>
      <c r="Q5277" s="258"/>
      <c r="R5277" s="258"/>
      <c r="S5277" s="258"/>
      <c r="T5277" s="259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60" t="s">
        <v>260</v>
      </c>
      <c r="AU5277" s="260" t="s">
        <v>93</v>
      </c>
      <c r="AV5277" s="13" t="s">
        <v>93</v>
      </c>
      <c r="AW5277" s="13" t="s">
        <v>4</v>
      </c>
      <c r="AX5277" s="13" t="s">
        <v>91</v>
      </c>
      <c r="AY5277" s="260" t="s">
        <v>251</v>
      </c>
    </row>
    <row r="5278" s="2" customFormat="1" ht="24.15" customHeight="1">
      <c r="A5278" s="41"/>
      <c r="B5278" s="42"/>
      <c r="C5278" s="230" t="s">
        <v>4005</v>
      </c>
      <c r="D5278" s="230" t="s">
        <v>253</v>
      </c>
      <c r="E5278" s="231" t="s">
        <v>4006</v>
      </c>
      <c r="F5278" s="232" t="s">
        <v>4007</v>
      </c>
      <c r="G5278" s="233" t="s">
        <v>389</v>
      </c>
      <c r="H5278" s="234">
        <v>93.847999999999999</v>
      </c>
      <c r="I5278" s="235"/>
      <c r="J5278" s="236">
        <f>ROUND(I5278*H5278,2)</f>
        <v>0</v>
      </c>
      <c r="K5278" s="237"/>
      <c r="L5278" s="47"/>
      <c r="M5278" s="238" t="s">
        <v>1</v>
      </c>
      <c r="N5278" s="239" t="s">
        <v>49</v>
      </c>
      <c r="O5278" s="94"/>
      <c r="P5278" s="240">
        <f>O5278*H5278</f>
        <v>0</v>
      </c>
      <c r="Q5278" s="240">
        <v>0.00062985560000000001</v>
      </c>
      <c r="R5278" s="240">
        <f>Q5278*H5278</f>
        <v>0.059110688348799997</v>
      </c>
      <c r="S5278" s="240">
        <v>0</v>
      </c>
      <c r="T5278" s="241">
        <f>S5278*H5278</f>
        <v>0</v>
      </c>
      <c r="U5278" s="41"/>
      <c r="V5278" s="41"/>
      <c r="W5278" s="41"/>
      <c r="X5278" s="41"/>
      <c r="Y5278" s="41"/>
      <c r="Z5278" s="41"/>
      <c r="AA5278" s="41"/>
      <c r="AB5278" s="41"/>
      <c r="AC5278" s="41"/>
      <c r="AD5278" s="41"/>
      <c r="AE5278" s="41"/>
      <c r="AR5278" s="242" t="s">
        <v>304</v>
      </c>
      <c r="AT5278" s="242" t="s">
        <v>253</v>
      </c>
      <c r="AU5278" s="242" t="s">
        <v>93</v>
      </c>
      <c r="AY5278" s="19" t="s">
        <v>251</v>
      </c>
      <c r="BE5278" s="243">
        <f>IF(N5278="základní",J5278,0)</f>
        <v>0</v>
      </c>
      <c r="BF5278" s="243">
        <f>IF(N5278="snížená",J5278,0)</f>
        <v>0</v>
      </c>
      <c r="BG5278" s="243">
        <f>IF(N5278="zákl. přenesená",J5278,0)</f>
        <v>0</v>
      </c>
      <c r="BH5278" s="243">
        <f>IF(N5278="sníž. přenesená",J5278,0)</f>
        <v>0</v>
      </c>
      <c r="BI5278" s="243">
        <f>IF(N5278="nulová",J5278,0)</f>
        <v>0</v>
      </c>
      <c r="BJ5278" s="19" t="s">
        <v>91</v>
      </c>
      <c r="BK5278" s="243">
        <f>ROUND(I5278*H5278,2)</f>
        <v>0</v>
      </c>
      <c r="BL5278" s="19" t="s">
        <v>304</v>
      </c>
      <c r="BM5278" s="242" t="s">
        <v>4008</v>
      </c>
    </row>
    <row r="5279" s="2" customFormat="1">
      <c r="A5279" s="41"/>
      <c r="B5279" s="42"/>
      <c r="C5279" s="43"/>
      <c r="D5279" s="244" t="s">
        <v>258</v>
      </c>
      <c r="E5279" s="43"/>
      <c r="F5279" s="245" t="s">
        <v>4009</v>
      </c>
      <c r="G5279" s="43"/>
      <c r="H5279" s="43"/>
      <c r="I5279" s="246"/>
      <c r="J5279" s="43"/>
      <c r="K5279" s="43"/>
      <c r="L5279" s="47"/>
      <c r="M5279" s="247"/>
      <c r="N5279" s="248"/>
      <c r="O5279" s="94"/>
      <c r="P5279" s="94"/>
      <c r="Q5279" s="94"/>
      <c r="R5279" s="94"/>
      <c r="S5279" s="94"/>
      <c r="T5279" s="95"/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T5279" s="19" t="s">
        <v>258</v>
      </c>
      <c r="AU5279" s="19" t="s">
        <v>93</v>
      </c>
    </row>
    <row r="5280" s="13" customFormat="1">
      <c r="A5280" s="13"/>
      <c r="B5280" s="249"/>
      <c r="C5280" s="250"/>
      <c r="D5280" s="251" t="s">
        <v>260</v>
      </c>
      <c r="E5280" s="252" t="s">
        <v>1</v>
      </c>
      <c r="F5280" s="253" t="s">
        <v>4010</v>
      </c>
      <c r="G5280" s="250"/>
      <c r="H5280" s="254">
        <v>92.768000000000001</v>
      </c>
      <c r="I5280" s="255"/>
      <c r="J5280" s="250"/>
      <c r="K5280" s="250"/>
      <c r="L5280" s="256"/>
      <c r="M5280" s="257"/>
      <c r="N5280" s="258"/>
      <c r="O5280" s="258"/>
      <c r="P5280" s="258"/>
      <c r="Q5280" s="258"/>
      <c r="R5280" s="258"/>
      <c r="S5280" s="258"/>
      <c r="T5280" s="259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60" t="s">
        <v>260</v>
      </c>
      <c r="AU5280" s="260" t="s">
        <v>93</v>
      </c>
      <c r="AV5280" s="13" t="s">
        <v>93</v>
      </c>
      <c r="AW5280" s="13" t="s">
        <v>40</v>
      </c>
      <c r="AX5280" s="13" t="s">
        <v>84</v>
      </c>
      <c r="AY5280" s="260" t="s">
        <v>251</v>
      </c>
    </row>
    <row r="5281" s="13" customFormat="1">
      <c r="A5281" s="13"/>
      <c r="B5281" s="249"/>
      <c r="C5281" s="250"/>
      <c r="D5281" s="251" t="s">
        <v>260</v>
      </c>
      <c r="E5281" s="252" t="s">
        <v>1</v>
      </c>
      <c r="F5281" s="253" t="s">
        <v>4011</v>
      </c>
      <c r="G5281" s="250"/>
      <c r="H5281" s="254">
        <v>0.54000000000000004</v>
      </c>
      <c r="I5281" s="255"/>
      <c r="J5281" s="250"/>
      <c r="K5281" s="250"/>
      <c r="L5281" s="256"/>
      <c r="M5281" s="257"/>
      <c r="N5281" s="258"/>
      <c r="O5281" s="258"/>
      <c r="P5281" s="258"/>
      <c r="Q5281" s="258"/>
      <c r="R5281" s="258"/>
      <c r="S5281" s="258"/>
      <c r="T5281" s="259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60" t="s">
        <v>260</v>
      </c>
      <c r="AU5281" s="260" t="s">
        <v>93</v>
      </c>
      <c r="AV5281" s="13" t="s">
        <v>93</v>
      </c>
      <c r="AW5281" s="13" t="s">
        <v>40</v>
      </c>
      <c r="AX5281" s="13" t="s">
        <v>84</v>
      </c>
      <c r="AY5281" s="260" t="s">
        <v>251</v>
      </c>
    </row>
    <row r="5282" s="13" customFormat="1">
      <c r="A5282" s="13"/>
      <c r="B5282" s="249"/>
      <c r="C5282" s="250"/>
      <c r="D5282" s="251" t="s">
        <v>260</v>
      </c>
      <c r="E5282" s="252" t="s">
        <v>1</v>
      </c>
      <c r="F5282" s="253" t="s">
        <v>4012</v>
      </c>
      <c r="G5282" s="250"/>
      <c r="H5282" s="254">
        <v>0.54000000000000004</v>
      </c>
      <c r="I5282" s="255"/>
      <c r="J5282" s="250"/>
      <c r="K5282" s="250"/>
      <c r="L5282" s="256"/>
      <c r="M5282" s="257"/>
      <c r="N5282" s="258"/>
      <c r="O5282" s="258"/>
      <c r="P5282" s="258"/>
      <c r="Q5282" s="258"/>
      <c r="R5282" s="258"/>
      <c r="S5282" s="258"/>
      <c r="T5282" s="259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60" t="s">
        <v>260</v>
      </c>
      <c r="AU5282" s="260" t="s">
        <v>93</v>
      </c>
      <c r="AV5282" s="13" t="s">
        <v>93</v>
      </c>
      <c r="AW5282" s="13" t="s">
        <v>40</v>
      </c>
      <c r="AX5282" s="13" t="s">
        <v>84</v>
      </c>
      <c r="AY5282" s="260" t="s">
        <v>251</v>
      </c>
    </row>
    <row r="5283" s="14" customFormat="1">
      <c r="A5283" s="14"/>
      <c r="B5283" s="261"/>
      <c r="C5283" s="262"/>
      <c r="D5283" s="251" t="s">
        <v>260</v>
      </c>
      <c r="E5283" s="263" t="s">
        <v>1</v>
      </c>
      <c r="F5283" s="264" t="s">
        <v>262</v>
      </c>
      <c r="G5283" s="262"/>
      <c r="H5283" s="265">
        <v>93.848000000000013</v>
      </c>
      <c r="I5283" s="266"/>
      <c r="J5283" s="262"/>
      <c r="K5283" s="262"/>
      <c r="L5283" s="267"/>
      <c r="M5283" s="268"/>
      <c r="N5283" s="269"/>
      <c r="O5283" s="269"/>
      <c r="P5283" s="269"/>
      <c r="Q5283" s="269"/>
      <c r="R5283" s="269"/>
      <c r="S5283" s="269"/>
      <c r="T5283" s="270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71" t="s">
        <v>260</v>
      </c>
      <c r="AU5283" s="271" t="s">
        <v>93</v>
      </c>
      <c r="AV5283" s="14" t="s">
        <v>257</v>
      </c>
      <c r="AW5283" s="14" t="s">
        <v>40</v>
      </c>
      <c r="AX5283" s="14" t="s">
        <v>91</v>
      </c>
      <c r="AY5283" s="271" t="s">
        <v>251</v>
      </c>
    </row>
    <row r="5284" s="2" customFormat="1" ht="24.15" customHeight="1">
      <c r="A5284" s="41"/>
      <c r="B5284" s="42"/>
      <c r="C5284" s="294" t="s">
        <v>4013</v>
      </c>
      <c r="D5284" s="294" t="s">
        <v>338</v>
      </c>
      <c r="E5284" s="295" t="s">
        <v>4014</v>
      </c>
      <c r="F5284" s="296" t="s">
        <v>4015</v>
      </c>
      <c r="G5284" s="297" t="s">
        <v>389</v>
      </c>
      <c r="H5284" s="298">
        <v>93.847999999999999</v>
      </c>
      <c r="I5284" s="299"/>
      <c r="J5284" s="300">
        <f>ROUND(I5284*H5284,2)</f>
        <v>0</v>
      </c>
      <c r="K5284" s="301"/>
      <c r="L5284" s="302"/>
      <c r="M5284" s="303" t="s">
        <v>1</v>
      </c>
      <c r="N5284" s="304" t="s">
        <v>49</v>
      </c>
      <c r="O5284" s="94"/>
      <c r="P5284" s="240">
        <f>O5284*H5284</f>
        <v>0</v>
      </c>
      <c r="Q5284" s="240">
        <v>0.01</v>
      </c>
      <c r="R5284" s="240">
        <f>Q5284*H5284</f>
        <v>0.93847999999999998</v>
      </c>
      <c r="S5284" s="240">
        <v>0</v>
      </c>
      <c r="T5284" s="241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42" t="s">
        <v>364</v>
      </c>
      <c r="AT5284" s="242" t="s">
        <v>338</v>
      </c>
      <c r="AU5284" s="242" t="s">
        <v>93</v>
      </c>
      <c r="AY5284" s="19" t="s">
        <v>251</v>
      </c>
      <c r="BE5284" s="243">
        <f>IF(N5284="základní",J5284,0)</f>
        <v>0</v>
      </c>
      <c r="BF5284" s="243">
        <f>IF(N5284="snížená",J5284,0)</f>
        <v>0</v>
      </c>
      <c r="BG5284" s="243">
        <f>IF(N5284="zákl. přenesená",J5284,0)</f>
        <v>0</v>
      </c>
      <c r="BH5284" s="243">
        <f>IF(N5284="sníž. přenesená",J5284,0)</f>
        <v>0</v>
      </c>
      <c r="BI5284" s="243">
        <f>IF(N5284="nulová",J5284,0)</f>
        <v>0</v>
      </c>
      <c r="BJ5284" s="19" t="s">
        <v>91</v>
      </c>
      <c r="BK5284" s="243">
        <f>ROUND(I5284*H5284,2)</f>
        <v>0</v>
      </c>
      <c r="BL5284" s="19" t="s">
        <v>304</v>
      </c>
      <c r="BM5284" s="242" t="s">
        <v>4016</v>
      </c>
    </row>
    <row r="5285" s="13" customFormat="1">
      <c r="A5285" s="13"/>
      <c r="B5285" s="249"/>
      <c r="C5285" s="250"/>
      <c r="D5285" s="251" t="s">
        <v>260</v>
      </c>
      <c r="E5285" s="252" t="s">
        <v>1</v>
      </c>
      <c r="F5285" s="253" t="s">
        <v>4010</v>
      </c>
      <c r="G5285" s="250"/>
      <c r="H5285" s="254">
        <v>92.768000000000001</v>
      </c>
      <c r="I5285" s="255"/>
      <c r="J5285" s="250"/>
      <c r="K5285" s="250"/>
      <c r="L5285" s="256"/>
      <c r="M5285" s="257"/>
      <c r="N5285" s="258"/>
      <c r="O5285" s="258"/>
      <c r="P5285" s="258"/>
      <c r="Q5285" s="258"/>
      <c r="R5285" s="258"/>
      <c r="S5285" s="258"/>
      <c r="T5285" s="259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60" t="s">
        <v>260</v>
      </c>
      <c r="AU5285" s="260" t="s">
        <v>93</v>
      </c>
      <c r="AV5285" s="13" t="s">
        <v>93</v>
      </c>
      <c r="AW5285" s="13" t="s">
        <v>40</v>
      </c>
      <c r="AX5285" s="13" t="s">
        <v>84</v>
      </c>
      <c r="AY5285" s="260" t="s">
        <v>251</v>
      </c>
    </row>
    <row r="5286" s="13" customFormat="1">
      <c r="A5286" s="13"/>
      <c r="B5286" s="249"/>
      <c r="C5286" s="250"/>
      <c r="D5286" s="251" t="s">
        <v>260</v>
      </c>
      <c r="E5286" s="252" t="s">
        <v>1</v>
      </c>
      <c r="F5286" s="253" t="s">
        <v>4011</v>
      </c>
      <c r="G5286" s="250"/>
      <c r="H5286" s="254">
        <v>0.54000000000000004</v>
      </c>
      <c r="I5286" s="255"/>
      <c r="J5286" s="250"/>
      <c r="K5286" s="250"/>
      <c r="L5286" s="256"/>
      <c r="M5286" s="257"/>
      <c r="N5286" s="258"/>
      <c r="O5286" s="258"/>
      <c r="P5286" s="258"/>
      <c r="Q5286" s="258"/>
      <c r="R5286" s="258"/>
      <c r="S5286" s="258"/>
      <c r="T5286" s="259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60" t="s">
        <v>260</v>
      </c>
      <c r="AU5286" s="260" t="s">
        <v>93</v>
      </c>
      <c r="AV5286" s="13" t="s">
        <v>93</v>
      </c>
      <c r="AW5286" s="13" t="s">
        <v>40</v>
      </c>
      <c r="AX5286" s="13" t="s">
        <v>84</v>
      </c>
      <c r="AY5286" s="260" t="s">
        <v>251</v>
      </c>
    </row>
    <row r="5287" s="13" customFormat="1">
      <c r="A5287" s="13"/>
      <c r="B5287" s="249"/>
      <c r="C5287" s="250"/>
      <c r="D5287" s="251" t="s">
        <v>260</v>
      </c>
      <c r="E5287" s="252" t="s">
        <v>1</v>
      </c>
      <c r="F5287" s="253" t="s">
        <v>4012</v>
      </c>
      <c r="G5287" s="250"/>
      <c r="H5287" s="254">
        <v>0.54000000000000004</v>
      </c>
      <c r="I5287" s="255"/>
      <c r="J5287" s="250"/>
      <c r="K5287" s="250"/>
      <c r="L5287" s="256"/>
      <c r="M5287" s="257"/>
      <c r="N5287" s="258"/>
      <c r="O5287" s="258"/>
      <c r="P5287" s="258"/>
      <c r="Q5287" s="258"/>
      <c r="R5287" s="258"/>
      <c r="S5287" s="258"/>
      <c r="T5287" s="259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60" t="s">
        <v>260</v>
      </c>
      <c r="AU5287" s="260" t="s">
        <v>93</v>
      </c>
      <c r="AV5287" s="13" t="s">
        <v>93</v>
      </c>
      <c r="AW5287" s="13" t="s">
        <v>40</v>
      </c>
      <c r="AX5287" s="13" t="s">
        <v>84</v>
      </c>
      <c r="AY5287" s="260" t="s">
        <v>251</v>
      </c>
    </row>
    <row r="5288" s="14" customFormat="1">
      <c r="A5288" s="14"/>
      <c r="B5288" s="261"/>
      <c r="C5288" s="262"/>
      <c r="D5288" s="251" t="s">
        <v>260</v>
      </c>
      <c r="E5288" s="263" t="s">
        <v>1</v>
      </c>
      <c r="F5288" s="264" t="s">
        <v>262</v>
      </c>
      <c r="G5288" s="262"/>
      <c r="H5288" s="265">
        <v>93.848000000000013</v>
      </c>
      <c r="I5288" s="266"/>
      <c r="J5288" s="262"/>
      <c r="K5288" s="262"/>
      <c r="L5288" s="267"/>
      <c r="M5288" s="268"/>
      <c r="N5288" s="269"/>
      <c r="O5288" s="269"/>
      <c r="P5288" s="269"/>
      <c r="Q5288" s="269"/>
      <c r="R5288" s="269"/>
      <c r="S5288" s="269"/>
      <c r="T5288" s="270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71" t="s">
        <v>260</v>
      </c>
      <c r="AU5288" s="271" t="s">
        <v>93</v>
      </c>
      <c r="AV5288" s="14" t="s">
        <v>257</v>
      </c>
      <c r="AW5288" s="14" t="s">
        <v>40</v>
      </c>
      <c r="AX5288" s="14" t="s">
        <v>91</v>
      </c>
      <c r="AY5288" s="271" t="s">
        <v>251</v>
      </c>
    </row>
    <row r="5289" s="2" customFormat="1" ht="24.15" customHeight="1">
      <c r="A5289" s="41"/>
      <c r="B5289" s="42"/>
      <c r="C5289" s="230" t="s">
        <v>4017</v>
      </c>
      <c r="D5289" s="230" t="s">
        <v>253</v>
      </c>
      <c r="E5289" s="231" t="s">
        <v>4018</v>
      </c>
      <c r="F5289" s="232" t="s">
        <v>4019</v>
      </c>
      <c r="G5289" s="233" t="s">
        <v>321</v>
      </c>
      <c r="H5289" s="234">
        <v>96.632000000000005</v>
      </c>
      <c r="I5289" s="235"/>
      <c r="J5289" s="236">
        <f>ROUND(I5289*H5289,2)</f>
        <v>0</v>
      </c>
      <c r="K5289" s="237"/>
      <c r="L5289" s="47"/>
      <c r="M5289" s="238" t="s">
        <v>1</v>
      </c>
      <c r="N5289" s="239" t="s">
        <v>49</v>
      </c>
      <c r="O5289" s="94"/>
      <c r="P5289" s="240">
        <f>O5289*H5289</f>
        <v>0</v>
      </c>
      <c r="Q5289" s="240">
        <v>0.00018000000000000001</v>
      </c>
      <c r="R5289" s="240">
        <f>Q5289*H5289</f>
        <v>0.017393760000000001</v>
      </c>
      <c r="S5289" s="240">
        <v>0</v>
      </c>
      <c r="T5289" s="241">
        <f>S5289*H5289</f>
        <v>0</v>
      </c>
      <c r="U5289" s="41"/>
      <c r="V5289" s="41"/>
      <c r="W5289" s="41"/>
      <c r="X5289" s="41"/>
      <c r="Y5289" s="41"/>
      <c r="Z5289" s="41"/>
      <c r="AA5289" s="41"/>
      <c r="AB5289" s="41"/>
      <c r="AC5289" s="41"/>
      <c r="AD5289" s="41"/>
      <c r="AE5289" s="41"/>
      <c r="AR5289" s="242" t="s">
        <v>304</v>
      </c>
      <c r="AT5289" s="242" t="s">
        <v>253</v>
      </c>
      <c r="AU5289" s="242" t="s">
        <v>93</v>
      </c>
      <c r="AY5289" s="19" t="s">
        <v>251</v>
      </c>
      <c r="BE5289" s="243">
        <f>IF(N5289="základní",J5289,0)</f>
        <v>0</v>
      </c>
      <c r="BF5289" s="243">
        <f>IF(N5289="snížená",J5289,0)</f>
        <v>0</v>
      </c>
      <c r="BG5289" s="243">
        <f>IF(N5289="zákl. přenesená",J5289,0)</f>
        <v>0</v>
      </c>
      <c r="BH5289" s="243">
        <f>IF(N5289="sníž. přenesená",J5289,0)</f>
        <v>0</v>
      </c>
      <c r="BI5289" s="243">
        <f>IF(N5289="nulová",J5289,0)</f>
        <v>0</v>
      </c>
      <c r="BJ5289" s="19" t="s">
        <v>91</v>
      </c>
      <c r="BK5289" s="243">
        <f>ROUND(I5289*H5289,2)</f>
        <v>0</v>
      </c>
      <c r="BL5289" s="19" t="s">
        <v>304</v>
      </c>
      <c r="BM5289" s="242" t="s">
        <v>4020</v>
      </c>
    </row>
    <row r="5290" s="2" customFormat="1">
      <c r="A5290" s="41"/>
      <c r="B5290" s="42"/>
      <c r="C5290" s="43"/>
      <c r="D5290" s="244" t="s">
        <v>258</v>
      </c>
      <c r="E5290" s="43"/>
      <c r="F5290" s="245" t="s">
        <v>4021</v>
      </c>
      <c r="G5290" s="43"/>
      <c r="H5290" s="43"/>
      <c r="I5290" s="246"/>
      <c r="J5290" s="43"/>
      <c r="K5290" s="43"/>
      <c r="L5290" s="47"/>
      <c r="M5290" s="247"/>
      <c r="N5290" s="248"/>
      <c r="O5290" s="94"/>
      <c r="P5290" s="94"/>
      <c r="Q5290" s="94"/>
      <c r="R5290" s="94"/>
      <c r="S5290" s="94"/>
      <c r="T5290" s="95"/>
      <c r="U5290" s="41"/>
      <c r="V5290" s="41"/>
      <c r="W5290" s="41"/>
      <c r="X5290" s="41"/>
      <c r="Y5290" s="41"/>
      <c r="Z5290" s="41"/>
      <c r="AA5290" s="41"/>
      <c r="AB5290" s="41"/>
      <c r="AC5290" s="41"/>
      <c r="AD5290" s="41"/>
      <c r="AE5290" s="41"/>
      <c r="AT5290" s="19" t="s">
        <v>258</v>
      </c>
      <c r="AU5290" s="19" t="s">
        <v>93</v>
      </c>
    </row>
    <row r="5291" s="15" customFormat="1">
      <c r="A5291" s="15"/>
      <c r="B5291" s="272"/>
      <c r="C5291" s="273"/>
      <c r="D5291" s="251" t="s">
        <v>260</v>
      </c>
      <c r="E5291" s="274" t="s">
        <v>1</v>
      </c>
      <c r="F5291" s="275" t="s">
        <v>499</v>
      </c>
      <c r="G5291" s="273"/>
      <c r="H5291" s="274" t="s">
        <v>1</v>
      </c>
      <c r="I5291" s="276"/>
      <c r="J5291" s="273"/>
      <c r="K5291" s="273"/>
      <c r="L5291" s="277"/>
      <c r="M5291" s="278"/>
      <c r="N5291" s="279"/>
      <c r="O5291" s="279"/>
      <c r="P5291" s="279"/>
      <c r="Q5291" s="279"/>
      <c r="R5291" s="279"/>
      <c r="S5291" s="279"/>
      <c r="T5291" s="280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5"/>
      <c r="AE5291" s="15"/>
      <c r="AT5291" s="281" t="s">
        <v>260</v>
      </c>
      <c r="AU5291" s="281" t="s">
        <v>93</v>
      </c>
      <c r="AV5291" s="15" t="s">
        <v>91</v>
      </c>
      <c r="AW5291" s="15" t="s">
        <v>40</v>
      </c>
      <c r="AX5291" s="15" t="s">
        <v>84</v>
      </c>
      <c r="AY5291" s="281" t="s">
        <v>251</v>
      </c>
    </row>
    <row r="5292" s="13" customFormat="1">
      <c r="A5292" s="13"/>
      <c r="B5292" s="249"/>
      <c r="C5292" s="250"/>
      <c r="D5292" s="251" t="s">
        <v>260</v>
      </c>
      <c r="E5292" s="252" t="s">
        <v>1</v>
      </c>
      <c r="F5292" s="253" t="s">
        <v>4022</v>
      </c>
      <c r="G5292" s="250"/>
      <c r="H5292" s="254">
        <v>11.606</v>
      </c>
      <c r="I5292" s="255"/>
      <c r="J5292" s="250"/>
      <c r="K5292" s="250"/>
      <c r="L5292" s="256"/>
      <c r="M5292" s="257"/>
      <c r="N5292" s="258"/>
      <c r="O5292" s="258"/>
      <c r="P5292" s="258"/>
      <c r="Q5292" s="258"/>
      <c r="R5292" s="258"/>
      <c r="S5292" s="258"/>
      <c r="T5292" s="259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60" t="s">
        <v>260</v>
      </c>
      <c r="AU5292" s="260" t="s">
        <v>93</v>
      </c>
      <c r="AV5292" s="13" t="s">
        <v>93</v>
      </c>
      <c r="AW5292" s="13" t="s">
        <v>40</v>
      </c>
      <c r="AX5292" s="13" t="s">
        <v>84</v>
      </c>
      <c r="AY5292" s="260" t="s">
        <v>251</v>
      </c>
    </row>
    <row r="5293" s="13" customFormat="1">
      <c r="A5293" s="13"/>
      <c r="B5293" s="249"/>
      <c r="C5293" s="250"/>
      <c r="D5293" s="251" t="s">
        <v>260</v>
      </c>
      <c r="E5293" s="252" t="s">
        <v>1</v>
      </c>
      <c r="F5293" s="253" t="s">
        <v>4023</v>
      </c>
      <c r="G5293" s="250"/>
      <c r="H5293" s="254">
        <v>7.0460000000000003</v>
      </c>
      <c r="I5293" s="255"/>
      <c r="J5293" s="250"/>
      <c r="K5293" s="250"/>
      <c r="L5293" s="256"/>
      <c r="M5293" s="257"/>
      <c r="N5293" s="258"/>
      <c r="O5293" s="258"/>
      <c r="P5293" s="258"/>
      <c r="Q5293" s="258"/>
      <c r="R5293" s="258"/>
      <c r="S5293" s="258"/>
      <c r="T5293" s="259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60" t="s">
        <v>260</v>
      </c>
      <c r="AU5293" s="260" t="s">
        <v>93</v>
      </c>
      <c r="AV5293" s="13" t="s">
        <v>93</v>
      </c>
      <c r="AW5293" s="13" t="s">
        <v>40</v>
      </c>
      <c r="AX5293" s="13" t="s">
        <v>84</v>
      </c>
      <c r="AY5293" s="260" t="s">
        <v>251</v>
      </c>
    </row>
    <row r="5294" s="13" customFormat="1">
      <c r="A5294" s="13"/>
      <c r="B5294" s="249"/>
      <c r="C5294" s="250"/>
      <c r="D5294" s="251" t="s">
        <v>260</v>
      </c>
      <c r="E5294" s="252" t="s">
        <v>1</v>
      </c>
      <c r="F5294" s="253" t="s">
        <v>4024</v>
      </c>
      <c r="G5294" s="250"/>
      <c r="H5294" s="254">
        <v>1.2</v>
      </c>
      <c r="I5294" s="255"/>
      <c r="J5294" s="250"/>
      <c r="K5294" s="250"/>
      <c r="L5294" s="256"/>
      <c r="M5294" s="257"/>
      <c r="N5294" s="258"/>
      <c r="O5294" s="258"/>
      <c r="P5294" s="258"/>
      <c r="Q5294" s="258"/>
      <c r="R5294" s="258"/>
      <c r="S5294" s="258"/>
      <c r="T5294" s="259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60" t="s">
        <v>260</v>
      </c>
      <c r="AU5294" s="260" t="s">
        <v>93</v>
      </c>
      <c r="AV5294" s="13" t="s">
        <v>93</v>
      </c>
      <c r="AW5294" s="13" t="s">
        <v>40</v>
      </c>
      <c r="AX5294" s="13" t="s">
        <v>84</v>
      </c>
      <c r="AY5294" s="260" t="s">
        <v>251</v>
      </c>
    </row>
    <row r="5295" s="16" customFormat="1">
      <c r="A5295" s="16"/>
      <c r="B5295" s="283"/>
      <c r="C5295" s="284"/>
      <c r="D5295" s="251" t="s">
        <v>260</v>
      </c>
      <c r="E5295" s="285" t="s">
        <v>1</v>
      </c>
      <c r="F5295" s="286" t="s">
        <v>329</v>
      </c>
      <c r="G5295" s="284"/>
      <c r="H5295" s="287">
        <v>19.852</v>
      </c>
      <c r="I5295" s="288"/>
      <c r="J5295" s="284"/>
      <c r="K5295" s="284"/>
      <c r="L5295" s="289"/>
      <c r="M5295" s="290"/>
      <c r="N5295" s="291"/>
      <c r="O5295" s="291"/>
      <c r="P5295" s="291"/>
      <c r="Q5295" s="291"/>
      <c r="R5295" s="291"/>
      <c r="S5295" s="291"/>
      <c r="T5295" s="292"/>
      <c r="U5295" s="16"/>
      <c r="V5295" s="16"/>
      <c r="W5295" s="16"/>
      <c r="X5295" s="16"/>
      <c r="Y5295" s="16"/>
      <c r="Z5295" s="16"/>
      <c r="AA5295" s="16"/>
      <c r="AB5295" s="16"/>
      <c r="AC5295" s="16"/>
      <c r="AD5295" s="16"/>
      <c r="AE5295" s="16"/>
      <c r="AT5295" s="293" t="s">
        <v>260</v>
      </c>
      <c r="AU5295" s="293" t="s">
        <v>93</v>
      </c>
      <c r="AV5295" s="16" t="s">
        <v>273</v>
      </c>
      <c r="AW5295" s="16" t="s">
        <v>40</v>
      </c>
      <c r="AX5295" s="16" t="s">
        <v>84</v>
      </c>
      <c r="AY5295" s="293" t="s">
        <v>251</v>
      </c>
    </row>
    <row r="5296" s="15" customFormat="1">
      <c r="A5296" s="15"/>
      <c r="B5296" s="272"/>
      <c r="C5296" s="273"/>
      <c r="D5296" s="251" t="s">
        <v>260</v>
      </c>
      <c r="E5296" s="274" t="s">
        <v>1</v>
      </c>
      <c r="F5296" s="275" t="s">
        <v>505</v>
      </c>
      <c r="G5296" s="273"/>
      <c r="H5296" s="274" t="s">
        <v>1</v>
      </c>
      <c r="I5296" s="276"/>
      <c r="J5296" s="273"/>
      <c r="K5296" s="273"/>
      <c r="L5296" s="277"/>
      <c r="M5296" s="278"/>
      <c r="N5296" s="279"/>
      <c r="O5296" s="279"/>
      <c r="P5296" s="279"/>
      <c r="Q5296" s="279"/>
      <c r="R5296" s="279"/>
      <c r="S5296" s="279"/>
      <c r="T5296" s="280"/>
      <c r="U5296" s="15"/>
      <c r="V5296" s="15"/>
      <c r="W5296" s="15"/>
      <c r="X5296" s="15"/>
      <c r="Y5296" s="15"/>
      <c r="Z5296" s="15"/>
      <c r="AA5296" s="15"/>
      <c r="AB5296" s="15"/>
      <c r="AC5296" s="15"/>
      <c r="AD5296" s="15"/>
      <c r="AE5296" s="15"/>
      <c r="AT5296" s="281" t="s">
        <v>260</v>
      </c>
      <c r="AU5296" s="281" t="s">
        <v>93</v>
      </c>
      <c r="AV5296" s="15" t="s">
        <v>91</v>
      </c>
      <c r="AW5296" s="15" t="s">
        <v>40</v>
      </c>
      <c r="AX5296" s="15" t="s">
        <v>84</v>
      </c>
      <c r="AY5296" s="281" t="s">
        <v>251</v>
      </c>
    </row>
    <row r="5297" s="13" customFormat="1">
      <c r="A5297" s="13"/>
      <c r="B5297" s="249"/>
      <c r="C5297" s="250"/>
      <c r="D5297" s="251" t="s">
        <v>260</v>
      </c>
      <c r="E5297" s="252" t="s">
        <v>1</v>
      </c>
      <c r="F5297" s="253" t="s">
        <v>4025</v>
      </c>
      <c r="G5297" s="250"/>
      <c r="H5297" s="254">
        <v>10.800000000000001</v>
      </c>
      <c r="I5297" s="255"/>
      <c r="J5297" s="250"/>
      <c r="K5297" s="250"/>
      <c r="L5297" s="256"/>
      <c r="M5297" s="257"/>
      <c r="N5297" s="258"/>
      <c r="O5297" s="258"/>
      <c r="P5297" s="258"/>
      <c r="Q5297" s="258"/>
      <c r="R5297" s="258"/>
      <c r="S5297" s="258"/>
      <c r="T5297" s="259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60" t="s">
        <v>260</v>
      </c>
      <c r="AU5297" s="260" t="s">
        <v>93</v>
      </c>
      <c r="AV5297" s="13" t="s">
        <v>93</v>
      </c>
      <c r="AW5297" s="13" t="s">
        <v>40</v>
      </c>
      <c r="AX5297" s="13" t="s">
        <v>84</v>
      </c>
      <c r="AY5297" s="260" t="s">
        <v>251</v>
      </c>
    </row>
    <row r="5298" s="13" customFormat="1">
      <c r="A5298" s="13"/>
      <c r="B5298" s="249"/>
      <c r="C5298" s="250"/>
      <c r="D5298" s="251" t="s">
        <v>260</v>
      </c>
      <c r="E5298" s="252" t="s">
        <v>1</v>
      </c>
      <c r="F5298" s="253" t="s">
        <v>4026</v>
      </c>
      <c r="G5298" s="250"/>
      <c r="H5298" s="254">
        <v>1.2</v>
      </c>
      <c r="I5298" s="255"/>
      <c r="J5298" s="250"/>
      <c r="K5298" s="250"/>
      <c r="L5298" s="256"/>
      <c r="M5298" s="257"/>
      <c r="N5298" s="258"/>
      <c r="O5298" s="258"/>
      <c r="P5298" s="258"/>
      <c r="Q5298" s="258"/>
      <c r="R5298" s="258"/>
      <c r="S5298" s="258"/>
      <c r="T5298" s="259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60" t="s">
        <v>260</v>
      </c>
      <c r="AU5298" s="260" t="s">
        <v>93</v>
      </c>
      <c r="AV5298" s="13" t="s">
        <v>93</v>
      </c>
      <c r="AW5298" s="13" t="s">
        <v>40</v>
      </c>
      <c r="AX5298" s="13" t="s">
        <v>84</v>
      </c>
      <c r="AY5298" s="260" t="s">
        <v>251</v>
      </c>
    </row>
    <row r="5299" s="16" customFormat="1">
      <c r="A5299" s="16"/>
      <c r="B5299" s="283"/>
      <c r="C5299" s="284"/>
      <c r="D5299" s="251" t="s">
        <v>260</v>
      </c>
      <c r="E5299" s="285" t="s">
        <v>1</v>
      </c>
      <c r="F5299" s="286" t="s">
        <v>329</v>
      </c>
      <c r="G5299" s="284"/>
      <c r="H5299" s="287">
        <v>12</v>
      </c>
      <c r="I5299" s="288"/>
      <c r="J5299" s="284"/>
      <c r="K5299" s="284"/>
      <c r="L5299" s="289"/>
      <c r="M5299" s="290"/>
      <c r="N5299" s="291"/>
      <c r="O5299" s="291"/>
      <c r="P5299" s="291"/>
      <c r="Q5299" s="291"/>
      <c r="R5299" s="291"/>
      <c r="S5299" s="291"/>
      <c r="T5299" s="292"/>
      <c r="U5299" s="16"/>
      <c r="V5299" s="16"/>
      <c r="W5299" s="16"/>
      <c r="X5299" s="16"/>
      <c r="Y5299" s="16"/>
      <c r="Z5299" s="16"/>
      <c r="AA5299" s="16"/>
      <c r="AB5299" s="16"/>
      <c r="AC5299" s="16"/>
      <c r="AD5299" s="16"/>
      <c r="AE5299" s="16"/>
      <c r="AT5299" s="293" t="s">
        <v>260</v>
      </c>
      <c r="AU5299" s="293" t="s">
        <v>93</v>
      </c>
      <c r="AV5299" s="16" t="s">
        <v>273</v>
      </c>
      <c r="AW5299" s="16" t="s">
        <v>40</v>
      </c>
      <c r="AX5299" s="16" t="s">
        <v>84</v>
      </c>
      <c r="AY5299" s="293" t="s">
        <v>251</v>
      </c>
    </row>
    <row r="5300" s="15" customFormat="1">
      <c r="A5300" s="15"/>
      <c r="B5300" s="272"/>
      <c r="C5300" s="273"/>
      <c r="D5300" s="251" t="s">
        <v>260</v>
      </c>
      <c r="E5300" s="274" t="s">
        <v>1</v>
      </c>
      <c r="F5300" s="275" t="s">
        <v>511</v>
      </c>
      <c r="G5300" s="273"/>
      <c r="H5300" s="274" t="s">
        <v>1</v>
      </c>
      <c r="I5300" s="276"/>
      <c r="J5300" s="273"/>
      <c r="K5300" s="273"/>
      <c r="L5300" s="277"/>
      <c r="M5300" s="278"/>
      <c r="N5300" s="279"/>
      <c r="O5300" s="279"/>
      <c r="P5300" s="279"/>
      <c r="Q5300" s="279"/>
      <c r="R5300" s="279"/>
      <c r="S5300" s="279"/>
      <c r="T5300" s="280"/>
      <c r="U5300" s="15"/>
      <c r="V5300" s="15"/>
      <c r="W5300" s="15"/>
      <c r="X5300" s="15"/>
      <c r="Y5300" s="15"/>
      <c r="Z5300" s="15"/>
      <c r="AA5300" s="15"/>
      <c r="AB5300" s="15"/>
      <c r="AC5300" s="15"/>
      <c r="AD5300" s="15"/>
      <c r="AE5300" s="15"/>
      <c r="AT5300" s="281" t="s">
        <v>260</v>
      </c>
      <c r="AU5300" s="281" t="s">
        <v>93</v>
      </c>
      <c r="AV5300" s="15" t="s">
        <v>91</v>
      </c>
      <c r="AW5300" s="15" t="s">
        <v>40</v>
      </c>
      <c r="AX5300" s="15" t="s">
        <v>84</v>
      </c>
      <c r="AY5300" s="281" t="s">
        <v>251</v>
      </c>
    </row>
    <row r="5301" s="13" customFormat="1">
      <c r="A5301" s="13"/>
      <c r="B5301" s="249"/>
      <c r="C5301" s="250"/>
      <c r="D5301" s="251" t="s">
        <v>260</v>
      </c>
      <c r="E5301" s="252" t="s">
        <v>1</v>
      </c>
      <c r="F5301" s="253" t="s">
        <v>4027</v>
      </c>
      <c r="G5301" s="250"/>
      <c r="H5301" s="254">
        <v>4.1950000000000003</v>
      </c>
      <c r="I5301" s="255"/>
      <c r="J5301" s="250"/>
      <c r="K5301" s="250"/>
      <c r="L5301" s="256"/>
      <c r="M5301" s="257"/>
      <c r="N5301" s="258"/>
      <c r="O5301" s="258"/>
      <c r="P5301" s="258"/>
      <c r="Q5301" s="258"/>
      <c r="R5301" s="258"/>
      <c r="S5301" s="258"/>
      <c r="T5301" s="259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60" t="s">
        <v>260</v>
      </c>
      <c r="AU5301" s="260" t="s">
        <v>93</v>
      </c>
      <c r="AV5301" s="13" t="s">
        <v>93</v>
      </c>
      <c r="AW5301" s="13" t="s">
        <v>40</v>
      </c>
      <c r="AX5301" s="13" t="s">
        <v>84</v>
      </c>
      <c r="AY5301" s="260" t="s">
        <v>251</v>
      </c>
    </row>
    <row r="5302" s="13" customFormat="1">
      <c r="A5302" s="13"/>
      <c r="B5302" s="249"/>
      <c r="C5302" s="250"/>
      <c r="D5302" s="251" t="s">
        <v>260</v>
      </c>
      <c r="E5302" s="252" t="s">
        <v>1</v>
      </c>
      <c r="F5302" s="253" t="s">
        <v>4025</v>
      </c>
      <c r="G5302" s="250"/>
      <c r="H5302" s="254">
        <v>10.800000000000001</v>
      </c>
      <c r="I5302" s="255"/>
      <c r="J5302" s="250"/>
      <c r="K5302" s="250"/>
      <c r="L5302" s="256"/>
      <c r="M5302" s="257"/>
      <c r="N5302" s="258"/>
      <c r="O5302" s="258"/>
      <c r="P5302" s="258"/>
      <c r="Q5302" s="258"/>
      <c r="R5302" s="258"/>
      <c r="S5302" s="258"/>
      <c r="T5302" s="259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60" t="s">
        <v>260</v>
      </c>
      <c r="AU5302" s="260" t="s">
        <v>93</v>
      </c>
      <c r="AV5302" s="13" t="s">
        <v>93</v>
      </c>
      <c r="AW5302" s="13" t="s">
        <v>40</v>
      </c>
      <c r="AX5302" s="13" t="s">
        <v>84</v>
      </c>
      <c r="AY5302" s="260" t="s">
        <v>251</v>
      </c>
    </row>
    <row r="5303" s="13" customFormat="1">
      <c r="A5303" s="13"/>
      <c r="B5303" s="249"/>
      <c r="C5303" s="250"/>
      <c r="D5303" s="251" t="s">
        <v>260</v>
      </c>
      <c r="E5303" s="252" t="s">
        <v>1</v>
      </c>
      <c r="F5303" s="253" t="s">
        <v>4026</v>
      </c>
      <c r="G5303" s="250"/>
      <c r="H5303" s="254">
        <v>1.2</v>
      </c>
      <c r="I5303" s="255"/>
      <c r="J5303" s="250"/>
      <c r="K5303" s="250"/>
      <c r="L5303" s="256"/>
      <c r="M5303" s="257"/>
      <c r="N5303" s="258"/>
      <c r="O5303" s="258"/>
      <c r="P5303" s="258"/>
      <c r="Q5303" s="258"/>
      <c r="R5303" s="258"/>
      <c r="S5303" s="258"/>
      <c r="T5303" s="259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60" t="s">
        <v>260</v>
      </c>
      <c r="AU5303" s="260" t="s">
        <v>93</v>
      </c>
      <c r="AV5303" s="13" t="s">
        <v>93</v>
      </c>
      <c r="AW5303" s="13" t="s">
        <v>40</v>
      </c>
      <c r="AX5303" s="13" t="s">
        <v>84</v>
      </c>
      <c r="AY5303" s="260" t="s">
        <v>251</v>
      </c>
    </row>
    <row r="5304" s="16" customFormat="1">
      <c r="A5304" s="16"/>
      <c r="B5304" s="283"/>
      <c r="C5304" s="284"/>
      <c r="D5304" s="251" t="s">
        <v>260</v>
      </c>
      <c r="E5304" s="285" t="s">
        <v>1</v>
      </c>
      <c r="F5304" s="286" t="s">
        <v>329</v>
      </c>
      <c r="G5304" s="284"/>
      <c r="H5304" s="287">
        <v>16.195</v>
      </c>
      <c r="I5304" s="288"/>
      <c r="J5304" s="284"/>
      <c r="K5304" s="284"/>
      <c r="L5304" s="289"/>
      <c r="M5304" s="290"/>
      <c r="N5304" s="291"/>
      <c r="O5304" s="291"/>
      <c r="P5304" s="291"/>
      <c r="Q5304" s="291"/>
      <c r="R5304" s="291"/>
      <c r="S5304" s="291"/>
      <c r="T5304" s="292"/>
      <c r="U5304" s="16"/>
      <c r="V5304" s="16"/>
      <c r="W5304" s="16"/>
      <c r="X5304" s="16"/>
      <c r="Y5304" s="16"/>
      <c r="Z5304" s="16"/>
      <c r="AA5304" s="16"/>
      <c r="AB5304" s="16"/>
      <c r="AC5304" s="16"/>
      <c r="AD5304" s="16"/>
      <c r="AE5304" s="16"/>
      <c r="AT5304" s="293" t="s">
        <v>260</v>
      </c>
      <c r="AU5304" s="293" t="s">
        <v>93</v>
      </c>
      <c r="AV5304" s="16" t="s">
        <v>273</v>
      </c>
      <c r="AW5304" s="16" t="s">
        <v>40</v>
      </c>
      <c r="AX5304" s="16" t="s">
        <v>84</v>
      </c>
      <c r="AY5304" s="293" t="s">
        <v>251</v>
      </c>
    </row>
    <row r="5305" s="15" customFormat="1">
      <c r="A5305" s="15"/>
      <c r="B5305" s="272"/>
      <c r="C5305" s="273"/>
      <c r="D5305" s="251" t="s">
        <v>260</v>
      </c>
      <c r="E5305" s="274" t="s">
        <v>1</v>
      </c>
      <c r="F5305" s="275" t="s">
        <v>517</v>
      </c>
      <c r="G5305" s="273"/>
      <c r="H5305" s="274" t="s">
        <v>1</v>
      </c>
      <c r="I5305" s="276"/>
      <c r="J5305" s="273"/>
      <c r="K5305" s="273"/>
      <c r="L5305" s="277"/>
      <c r="M5305" s="278"/>
      <c r="N5305" s="279"/>
      <c r="O5305" s="279"/>
      <c r="P5305" s="279"/>
      <c r="Q5305" s="279"/>
      <c r="R5305" s="279"/>
      <c r="S5305" s="279"/>
      <c r="T5305" s="280"/>
      <c r="U5305" s="15"/>
      <c r="V5305" s="15"/>
      <c r="W5305" s="15"/>
      <c r="X5305" s="15"/>
      <c r="Y5305" s="15"/>
      <c r="Z5305" s="15"/>
      <c r="AA5305" s="15"/>
      <c r="AB5305" s="15"/>
      <c r="AC5305" s="15"/>
      <c r="AD5305" s="15"/>
      <c r="AE5305" s="15"/>
      <c r="AT5305" s="281" t="s">
        <v>260</v>
      </c>
      <c r="AU5305" s="281" t="s">
        <v>93</v>
      </c>
      <c r="AV5305" s="15" t="s">
        <v>91</v>
      </c>
      <c r="AW5305" s="15" t="s">
        <v>40</v>
      </c>
      <c r="AX5305" s="15" t="s">
        <v>84</v>
      </c>
      <c r="AY5305" s="281" t="s">
        <v>251</v>
      </c>
    </row>
    <row r="5306" s="13" customFormat="1">
      <c r="A5306" s="13"/>
      <c r="B5306" s="249"/>
      <c r="C5306" s="250"/>
      <c r="D5306" s="251" t="s">
        <v>260</v>
      </c>
      <c r="E5306" s="252" t="s">
        <v>1</v>
      </c>
      <c r="F5306" s="253" t="s">
        <v>4028</v>
      </c>
      <c r="G5306" s="250"/>
      <c r="H5306" s="254">
        <v>4.1950000000000003</v>
      </c>
      <c r="I5306" s="255"/>
      <c r="J5306" s="250"/>
      <c r="K5306" s="250"/>
      <c r="L5306" s="256"/>
      <c r="M5306" s="257"/>
      <c r="N5306" s="258"/>
      <c r="O5306" s="258"/>
      <c r="P5306" s="258"/>
      <c r="Q5306" s="258"/>
      <c r="R5306" s="258"/>
      <c r="S5306" s="258"/>
      <c r="T5306" s="259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60" t="s">
        <v>260</v>
      </c>
      <c r="AU5306" s="260" t="s">
        <v>93</v>
      </c>
      <c r="AV5306" s="13" t="s">
        <v>93</v>
      </c>
      <c r="AW5306" s="13" t="s">
        <v>40</v>
      </c>
      <c r="AX5306" s="13" t="s">
        <v>84</v>
      </c>
      <c r="AY5306" s="260" t="s">
        <v>251</v>
      </c>
    </row>
    <row r="5307" s="13" customFormat="1">
      <c r="A5307" s="13"/>
      <c r="B5307" s="249"/>
      <c r="C5307" s="250"/>
      <c r="D5307" s="251" t="s">
        <v>260</v>
      </c>
      <c r="E5307" s="252" t="s">
        <v>1</v>
      </c>
      <c r="F5307" s="253" t="s">
        <v>4025</v>
      </c>
      <c r="G5307" s="250"/>
      <c r="H5307" s="254">
        <v>10.800000000000001</v>
      </c>
      <c r="I5307" s="255"/>
      <c r="J5307" s="250"/>
      <c r="K5307" s="250"/>
      <c r="L5307" s="256"/>
      <c r="M5307" s="257"/>
      <c r="N5307" s="258"/>
      <c r="O5307" s="258"/>
      <c r="P5307" s="258"/>
      <c r="Q5307" s="258"/>
      <c r="R5307" s="258"/>
      <c r="S5307" s="258"/>
      <c r="T5307" s="259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60" t="s">
        <v>260</v>
      </c>
      <c r="AU5307" s="260" t="s">
        <v>93</v>
      </c>
      <c r="AV5307" s="13" t="s">
        <v>93</v>
      </c>
      <c r="AW5307" s="13" t="s">
        <v>40</v>
      </c>
      <c r="AX5307" s="13" t="s">
        <v>84</v>
      </c>
      <c r="AY5307" s="260" t="s">
        <v>251</v>
      </c>
    </row>
    <row r="5308" s="13" customFormat="1">
      <c r="A5308" s="13"/>
      <c r="B5308" s="249"/>
      <c r="C5308" s="250"/>
      <c r="D5308" s="251" t="s">
        <v>260</v>
      </c>
      <c r="E5308" s="252" t="s">
        <v>1</v>
      </c>
      <c r="F5308" s="253" t="s">
        <v>4026</v>
      </c>
      <c r="G5308" s="250"/>
      <c r="H5308" s="254">
        <v>1.2</v>
      </c>
      <c r="I5308" s="255"/>
      <c r="J5308" s="250"/>
      <c r="K5308" s="250"/>
      <c r="L5308" s="256"/>
      <c r="M5308" s="257"/>
      <c r="N5308" s="258"/>
      <c r="O5308" s="258"/>
      <c r="P5308" s="258"/>
      <c r="Q5308" s="258"/>
      <c r="R5308" s="258"/>
      <c r="S5308" s="258"/>
      <c r="T5308" s="259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60" t="s">
        <v>260</v>
      </c>
      <c r="AU5308" s="260" t="s">
        <v>93</v>
      </c>
      <c r="AV5308" s="13" t="s">
        <v>93</v>
      </c>
      <c r="AW5308" s="13" t="s">
        <v>40</v>
      </c>
      <c r="AX5308" s="13" t="s">
        <v>84</v>
      </c>
      <c r="AY5308" s="260" t="s">
        <v>251</v>
      </c>
    </row>
    <row r="5309" s="16" customFormat="1">
      <c r="A5309" s="16"/>
      <c r="B5309" s="283"/>
      <c r="C5309" s="284"/>
      <c r="D5309" s="251" t="s">
        <v>260</v>
      </c>
      <c r="E5309" s="285" t="s">
        <v>1</v>
      </c>
      <c r="F5309" s="286" t="s">
        <v>329</v>
      </c>
      <c r="G5309" s="284"/>
      <c r="H5309" s="287">
        <v>16.195</v>
      </c>
      <c r="I5309" s="288"/>
      <c r="J5309" s="284"/>
      <c r="K5309" s="284"/>
      <c r="L5309" s="289"/>
      <c r="M5309" s="290"/>
      <c r="N5309" s="291"/>
      <c r="O5309" s="291"/>
      <c r="P5309" s="291"/>
      <c r="Q5309" s="291"/>
      <c r="R5309" s="291"/>
      <c r="S5309" s="291"/>
      <c r="T5309" s="292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T5309" s="293" t="s">
        <v>260</v>
      </c>
      <c r="AU5309" s="293" t="s">
        <v>93</v>
      </c>
      <c r="AV5309" s="16" t="s">
        <v>273</v>
      </c>
      <c r="AW5309" s="16" t="s">
        <v>40</v>
      </c>
      <c r="AX5309" s="16" t="s">
        <v>84</v>
      </c>
      <c r="AY5309" s="293" t="s">
        <v>251</v>
      </c>
    </row>
    <row r="5310" s="15" customFormat="1">
      <c r="A5310" s="15"/>
      <c r="B5310" s="272"/>
      <c r="C5310" s="273"/>
      <c r="D5310" s="251" t="s">
        <v>260</v>
      </c>
      <c r="E5310" s="274" t="s">
        <v>1</v>
      </c>
      <c r="F5310" s="275" t="s">
        <v>519</v>
      </c>
      <c r="G5310" s="273"/>
      <c r="H5310" s="274" t="s">
        <v>1</v>
      </c>
      <c r="I5310" s="276"/>
      <c r="J5310" s="273"/>
      <c r="K5310" s="273"/>
      <c r="L5310" s="277"/>
      <c r="M5310" s="278"/>
      <c r="N5310" s="279"/>
      <c r="O5310" s="279"/>
      <c r="P5310" s="279"/>
      <c r="Q5310" s="279"/>
      <c r="R5310" s="279"/>
      <c r="S5310" s="279"/>
      <c r="T5310" s="280"/>
      <c r="U5310" s="15"/>
      <c r="V5310" s="15"/>
      <c r="W5310" s="15"/>
      <c r="X5310" s="15"/>
      <c r="Y5310" s="15"/>
      <c r="Z5310" s="15"/>
      <c r="AA5310" s="15"/>
      <c r="AB5310" s="15"/>
      <c r="AC5310" s="15"/>
      <c r="AD5310" s="15"/>
      <c r="AE5310" s="15"/>
      <c r="AT5310" s="281" t="s">
        <v>260</v>
      </c>
      <c r="AU5310" s="281" t="s">
        <v>93</v>
      </c>
      <c r="AV5310" s="15" t="s">
        <v>91</v>
      </c>
      <c r="AW5310" s="15" t="s">
        <v>40</v>
      </c>
      <c r="AX5310" s="15" t="s">
        <v>84</v>
      </c>
      <c r="AY5310" s="281" t="s">
        <v>251</v>
      </c>
    </row>
    <row r="5311" s="13" customFormat="1">
      <c r="A5311" s="13"/>
      <c r="B5311" s="249"/>
      <c r="C5311" s="250"/>
      <c r="D5311" s="251" t="s">
        <v>260</v>
      </c>
      <c r="E5311" s="252" t="s">
        <v>1</v>
      </c>
      <c r="F5311" s="253" t="s">
        <v>4029</v>
      </c>
      <c r="G5311" s="250"/>
      <c r="H5311" s="254">
        <v>4.1950000000000003</v>
      </c>
      <c r="I5311" s="255"/>
      <c r="J5311" s="250"/>
      <c r="K5311" s="250"/>
      <c r="L5311" s="256"/>
      <c r="M5311" s="257"/>
      <c r="N5311" s="258"/>
      <c r="O5311" s="258"/>
      <c r="P5311" s="258"/>
      <c r="Q5311" s="258"/>
      <c r="R5311" s="258"/>
      <c r="S5311" s="258"/>
      <c r="T5311" s="259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60" t="s">
        <v>260</v>
      </c>
      <c r="AU5311" s="260" t="s">
        <v>93</v>
      </c>
      <c r="AV5311" s="13" t="s">
        <v>93</v>
      </c>
      <c r="AW5311" s="13" t="s">
        <v>40</v>
      </c>
      <c r="AX5311" s="13" t="s">
        <v>84</v>
      </c>
      <c r="AY5311" s="260" t="s">
        <v>251</v>
      </c>
    </row>
    <row r="5312" s="13" customFormat="1">
      <c r="A5312" s="13"/>
      <c r="B5312" s="249"/>
      <c r="C5312" s="250"/>
      <c r="D5312" s="251" t="s">
        <v>260</v>
      </c>
      <c r="E5312" s="252" t="s">
        <v>1</v>
      </c>
      <c r="F5312" s="253" t="s">
        <v>4025</v>
      </c>
      <c r="G5312" s="250"/>
      <c r="H5312" s="254">
        <v>10.800000000000001</v>
      </c>
      <c r="I5312" s="255"/>
      <c r="J5312" s="250"/>
      <c r="K5312" s="250"/>
      <c r="L5312" s="256"/>
      <c r="M5312" s="257"/>
      <c r="N5312" s="258"/>
      <c r="O5312" s="258"/>
      <c r="P5312" s="258"/>
      <c r="Q5312" s="258"/>
      <c r="R5312" s="258"/>
      <c r="S5312" s="258"/>
      <c r="T5312" s="259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60" t="s">
        <v>260</v>
      </c>
      <c r="AU5312" s="260" t="s">
        <v>93</v>
      </c>
      <c r="AV5312" s="13" t="s">
        <v>93</v>
      </c>
      <c r="AW5312" s="13" t="s">
        <v>40</v>
      </c>
      <c r="AX5312" s="13" t="s">
        <v>84</v>
      </c>
      <c r="AY5312" s="260" t="s">
        <v>251</v>
      </c>
    </row>
    <row r="5313" s="13" customFormat="1">
      <c r="A5313" s="13"/>
      <c r="B5313" s="249"/>
      <c r="C5313" s="250"/>
      <c r="D5313" s="251" t="s">
        <v>260</v>
      </c>
      <c r="E5313" s="252" t="s">
        <v>1</v>
      </c>
      <c r="F5313" s="253" t="s">
        <v>4026</v>
      </c>
      <c r="G5313" s="250"/>
      <c r="H5313" s="254">
        <v>1.2</v>
      </c>
      <c r="I5313" s="255"/>
      <c r="J5313" s="250"/>
      <c r="K5313" s="250"/>
      <c r="L5313" s="256"/>
      <c r="M5313" s="257"/>
      <c r="N5313" s="258"/>
      <c r="O5313" s="258"/>
      <c r="P5313" s="258"/>
      <c r="Q5313" s="258"/>
      <c r="R5313" s="258"/>
      <c r="S5313" s="258"/>
      <c r="T5313" s="259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T5313" s="260" t="s">
        <v>260</v>
      </c>
      <c r="AU5313" s="260" t="s">
        <v>93</v>
      </c>
      <c r="AV5313" s="13" t="s">
        <v>93</v>
      </c>
      <c r="AW5313" s="13" t="s">
        <v>40</v>
      </c>
      <c r="AX5313" s="13" t="s">
        <v>84</v>
      </c>
      <c r="AY5313" s="260" t="s">
        <v>251</v>
      </c>
    </row>
    <row r="5314" s="16" customFormat="1">
      <c r="A5314" s="16"/>
      <c r="B5314" s="283"/>
      <c r="C5314" s="284"/>
      <c r="D5314" s="251" t="s">
        <v>260</v>
      </c>
      <c r="E5314" s="285" t="s">
        <v>1</v>
      </c>
      <c r="F5314" s="286" t="s">
        <v>329</v>
      </c>
      <c r="G5314" s="284"/>
      <c r="H5314" s="287">
        <v>16.195</v>
      </c>
      <c r="I5314" s="288"/>
      <c r="J5314" s="284"/>
      <c r="K5314" s="284"/>
      <c r="L5314" s="289"/>
      <c r="M5314" s="290"/>
      <c r="N5314" s="291"/>
      <c r="O5314" s="291"/>
      <c r="P5314" s="291"/>
      <c r="Q5314" s="291"/>
      <c r="R5314" s="291"/>
      <c r="S5314" s="291"/>
      <c r="T5314" s="292"/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6"/>
      <c r="AE5314" s="16"/>
      <c r="AT5314" s="293" t="s">
        <v>260</v>
      </c>
      <c r="AU5314" s="293" t="s">
        <v>93</v>
      </c>
      <c r="AV5314" s="16" t="s">
        <v>273</v>
      </c>
      <c r="AW5314" s="16" t="s">
        <v>40</v>
      </c>
      <c r="AX5314" s="16" t="s">
        <v>84</v>
      </c>
      <c r="AY5314" s="293" t="s">
        <v>251</v>
      </c>
    </row>
    <row r="5315" s="15" customFormat="1">
      <c r="A5315" s="15"/>
      <c r="B5315" s="272"/>
      <c r="C5315" s="273"/>
      <c r="D5315" s="251" t="s">
        <v>260</v>
      </c>
      <c r="E5315" s="274" t="s">
        <v>1</v>
      </c>
      <c r="F5315" s="275" t="s">
        <v>520</v>
      </c>
      <c r="G5315" s="273"/>
      <c r="H5315" s="274" t="s">
        <v>1</v>
      </c>
      <c r="I5315" s="276"/>
      <c r="J5315" s="273"/>
      <c r="K5315" s="273"/>
      <c r="L5315" s="277"/>
      <c r="M5315" s="278"/>
      <c r="N5315" s="279"/>
      <c r="O5315" s="279"/>
      <c r="P5315" s="279"/>
      <c r="Q5315" s="279"/>
      <c r="R5315" s="279"/>
      <c r="S5315" s="279"/>
      <c r="T5315" s="280"/>
      <c r="U5315" s="15"/>
      <c r="V5315" s="15"/>
      <c r="W5315" s="15"/>
      <c r="X5315" s="15"/>
      <c r="Y5315" s="15"/>
      <c r="Z5315" s="15"/>
      <c r="AA5315" s="15"/>
      <c r="AB5315" s="15"/>
      <c r="AC5315" s="15"/>
      <c r="AD5315" s="15"/>
      <c r="AE5315" s="15"/>
      <c r="AT5315" s="281" t="s">
        <v>260</v>
      </c>
      <c r="AU5315" s="281" t="s">
        <v>93</v>
      </c>
      <c r="AV5315" s="15" t="s">
        <v>91</v>
      </c>
      <c r="AW5315" s="15" t="s">
        <v>40</v>
      </c>
      <c r="AX5315" s="15" t="s">
        <v>84</v>
      </c>
      <c r="AY5315" s="281" t="s">
        <v>251</v>
      </c>
    </row>
    <row r="5316" s="13" customFormat="1">
      <c r="A5316" s="13"/>
      <c r="B5316" s="249"/>
      <c r="C5316" s="250"/>
      <c r="D5316" s="251" t="s">
        <v>260</v>
      </c>
      <c r="E5316" s="252" t="s">
        <v>1</v>
      </c>
      <c r="F5316" s="253" t="s">
        <v>4030</v>
      </c>
      <c r="G5316" s="250"/>
      <c r="H5316" s="254">
        <v>4.1950000000000003</v>
      </c>
      <c r="I5316" s="255"/>
      <c r="J5316" s="250"/>
      <c r="K5316" s="250"/>
      <c r="L5316" s="256"/>
      <c r="M5316" s="257"/>
      <c r="N5316" s="258"/>
      <c r="O5316" s="258"/>
      <c r="P5316" s="258"/>
      <c r="Q5316" s="258"/>
      <c r="R5316" s="258"/>
      <c r="S5316" s="258"/>
      <c r="T5316" s="259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60" t="s">
        <v>260</v>
      </c>
      <c r="AU5316" s="260" t="s">
        <v>93</v>
      </c>
      <c r="AV5316" s="13" t="s">
        <v>93</v>
      </c>
      <c r="AW5316" s="13" t="s">
        <v>40</v>
      </c>
      <c r="AX5316" s="13" t="s">
        <v>84</v>
      </c>
      <c r="AY5316" s="260" t="s">
        <v>251</v>
      </c>
    </row>
    <row r="5317" s="13" customFormat="1">
      <c r="A5317" s="13"/>
      <c r="B5317" s="249"/>
      <c r="C5317" s="250"/>
      <c r="D5317" s="251" t="s">
        <v>260</v>
      </c>
      <c r="E5317" s="252" t="s">
        <v>1</v>
      </c>
      <c r="F5317" s="253" t="s">
        <v>4025</v>
      </c>
      <c r="G5317" s="250"/>
      <c r="H5317" s="254">
        <v>10.800000000000001</v>
      </c>
      <c r="I5317" s="255"/>
      <c r="J5317" s="250"/>
      <c r="K5317" s="250"/>
      <c r="L5317" s="256"/>
      <c r="M5317" s="257"/>
      <c r="N5317" s="258"/>
      <c r="O5317" s="258"/>
      <c r="P5317" s="258"/>
      <c r="Q5317" s="258"/>
      <c r="R5317" s="258"/>
      <c r="S5317" s="258"/>
      <c r="T5317" s="259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60" t="s">
        <v>260</v>
      </c>
      <c r="AU5317" s="260" t="s">
        <v>93</v>
      </c>
      <c r="AV5317" s="13" t="s">
        <v>93</v>
      </c>
      <c r="AW5317" s="13" t="s">
        <v>40</v>
      </c>
      <c r="AX5317" s="13" t="s">
        <v>84</v>
      </c>
      <c r="AY5317" s="260" t="s">
        <v>251</v>
      </c>
    </row>
    <row r="5318" s="13" customFormat="1">
      <c r="A5318" s="13"/>
      <c r="B5318" s="249"/>
      <c r="C5318" s="250"/>
      <c r="D5318" s="251" t="s">
        <v>260</v>
      </c>
      <c r="E5318" s="252" t="s">
        <v>1</v>
      </c>
      <c r="F5318" s="253" t="s">
        <v>4026</v>
      </c>
      <c r="G5318" s="250"/>
      <c r="H5318" s="254">
        <v>1.2</v>
      </c>
      <c r="I5318" s="255"/>
      <c r="J5318" s="250"/>
      <c r="K5318" s="250"/>
      <c r="L5318" s="256"/>
      <c r="M5318" s="257"/>
      <c r="N5318" s="258"/>
      <c r="O5318" s="258"/>
      <c r="P5318" s="258"/>
      <c r="Q5318" s="258"/>
      <c r="R5318" s="258"/>
      <c r="S5318" s="258"/>
      <c r="T5318" s="259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60" t="s">
        <v>260</v>
      </c>
      <c r="AU5318" s="260" t="s">
        <v>93</v>
      </c>
      <c r="AV5318" s="13" t="s">
        <v>93</v>
      </c>
      <c r="AW5318" s="13" t="s">
        <v>40</v>
      </c>
      <c r="AX5318" s="13" t="s">
        <v>84</v>
      </c>
      <c r="AY5318" s="260" t="s">
        <v>251</v>
      </c>
    </row>
    <row r="5319" s="16" customFormat="1">
      <c r="A5319" s="16"/>
      <c r="B5319" s="283"/>
      <c r="C5319" s="284"/>
      <c r="D5319" s="251" t="s">
        <v>260</v>
      </c>
      <c r="E5319" s="285" t="s">
        <v>1</v>
      </c>
      <c r="F5319" s="286" t="s">
        <v>329</v>
      </c>
      <c r="G5319" s="284"/>
      <c r="H5319" s="287">
        <v>16.195</v>
      </c>
      <c r="I5319" s="288"/>
      <c r="J5319" s="284"/>
      <c r="K5319" s="284"/>
      <c r="L5319" s="289"/>
      <c r="M5319" s="290"/>
      <c r="N5319" s="291"/>
      <c r="O5319" s="291"/>
      <c r="P5319" s="291"/>
      <c r="Q5319" s="291"/>
      <c r="R5319" s="291"/>
      <c r="S5319" s="291"/>
      <c r="T5319" s="292"/>
      <c r="U5319" s="16"/>
      <c r="V5319" s="16"/>
      <c r="W5319" s="16"/>
      <c r="X5319" s="16"/>
      <c r="Y5319" s="16"/>
      <c r="Z5319" s="16"/>
      <c r="AA5319" s="16"/>
      <c r="AB5319" s="16"/>
      <c r="AC5319" s="16"/>
      <c r="AD5319" s="16"/>
      <c r="AE5319" s="16"/>
      <c r="AT5319" s="293" t="s">
        <v>260</v>
      </c>
      <c r="AU5319" s="293" t="s">
        <v>93</v>
      </c>
      <c r="AV5319" s="16" t="s">
        <v>273</v>
      </c>
      <c r="AW5319" s="16" t="s">
        <v>40</v>
      </c>
      <c r="AX5319" s="16" t="s">
        <v>84</v>
      </c>
      <c r="AY5319" s="293" t="s">
        <v>251</v>
      </c>
    </row>
    <row r="5320" s="14" customFormat="1">
      <c r="A5320" s="14"/>
      <c r="B5320" s="261"/>
      <c r="C5320" s="262"/>
      <c r="D5320" s="251" t="s">
        <v>260</v>
      </c>
      <c r="E5320" s="263" t="s">
        <v>1</v>
      </c>
      <c r="F5320" s="264" t="s">
        <v>262</v>
      </c>
      <c r="G5320" s="262"/>
      <c r="H5320" s="265">
        <v>96.632000000000005</v>
      </c>
      <c r="I5320" s="266"/>
      <c r="J5320" s="262"/>
      <c r="K5320" s="262"/>
      <c r="L5320" s="267"/>
      <c r="M5320" s="268"/>
      <c r="N5320" s="269"/>
      <c r="O5320" s="269"/>
      <c r="P5320" s="269"/>
      <c r="Q5320" s="269"/>
      <c r="R5320" s="269"/>
      <c r="S5320" s="269"/>
      <c r="T5320" s="270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71" t="s">
        <v>260</v>
      </c>
      <c r="AU5320" s="271" t="s">
        <v>93</v>
      </c>
      <c r="AV5320" s="14" t="s">
        <v>257</v>
      </c>
      <c r="AW5320" s="14" t="s">
        <v>40</v>
      </c>
      <c r="AX5320" s="14" t="s">
        <v>91</v>
      </c>
      <c r="AY5320" s="271" t="s">
        <v>251</v>
      </c>
    </row>
    <row r="5321" s="2" customFormat="1" ht="16.5" customHeight="1">
      <c r="A5321" s="41"/>
      <c r="B5321" s="42"/>
      <c r="C5321" s="294" t="s">
        <v>4031</v>
      </c>
      <c r="D5321" s="294" t="s">
        <v>338</v>
      </c>
      <c r="E5321" s="295" t="s">
        <v>4032</v>
      </c>
      <c r="F5321" s="296" t="s">
        <v>4033</v>
      </c>
      <c r="G5321" s="297" t="s">
        <v>321</v>
      </c>
      <c r="H5321" s="298">
        <v>101.464</v>
      </c>
      <c r="I5321" s="299"/>
      <c r="J5321" s="300">
        <f>ROUND(I5321*H5321,2)</f>
        <v>0</v>
      </c>
      <c r="K5321" s="301"/>
      <c r="L5321" s="302"/>
      <c r="M5321" s="303" t="s">
        <v>1</v>
      </c>
      <c r="N5321" s="304" t="s">
        <v>49</v>
      </c>
      <c r="O5321" s="94"/>
      <c r="P5321" s="240">
        <f>O5321*H5321</f>
        <v>0</v>
      </c>
      <c r="Q5321" s="240">
        <v>0.00012</v>
      </c>
      <c r="R5321" s="240">
        <f>Q5321*H5321</f>
        <v>0.01217568</v>
      </c>
      <c r="S5321" s="240">
        <v>0</v>
      </c>
      <c r="T5321" s="241">
        <f>S5321*H5321</f>
        <v>0</v>
      </c>
      <c r="U5321" s="41"/>
      <c r="V5321" s="41"/>
      <c r="W5321" s="41"/>
      <c r="X5321" s="41"/>
      <c r="Y5321" s="41"/>
      <c r="Z5321" s="41"/>
      <c r="AA5321" s="41"/>
      <c r="AB5321" s="41"/>
      <c r="AC5321" s="41"/>
      <c r="AD5321" s="41"/>
      <c r="AE5321" s="41"/>
      <c r="AR5321" s="242" t="s">
        <v>364</v>
      </c>
      <c r="AT5321" s="242" t="s">
        <v>338</v>
      </c>
      <c r="AU5321" s="242" t="s">
        <v>93</v>
      </c>
      <c r="AY5321" s="19" t="s">
        <v>251</v>
      </c>
      <c r="BE5321" s="243">
        <f>IF(N5321="základní",J5321,0)</f>
        <v>0</v>
      </c>
      <c r="BF5321" s="243">
        <f>IF(N5321="snížená",J5321,0)</f>
        <v>0</v>
      </c>
      <c r="BG5321" s="243">
        <f>IF(N5321="zákl. přenesená",J5321,0)</f>
        <v>0</v>
      </c>
      <c r="BH5321" s="243">
        <f>IF(N5321="sníž. přenesená",J5321,0)</f>
        <v>0</v>
      </c>
      <c r="BI5321" s="243">
        <f>IF(N5321="nulová",J5321,0)</f>
        <v>0</v>
      </c>
      <c r="BJ5321" s="19" t="s">
        <v>91</v>
      </c>
      <c r="BK5321" s="243">
        <f>ROUND(I5321*H5321,2)</f>
        <v>0</v>
      </c>
      <c r="BL5321" s="19" t="s">
        <v>304</v>
      </c>
      <c r="BM5321" s="242" t="s">
        <v>4034</v>
      </c>
    </row>
    <row r="5322" s="2" customFormat="1">
      <c r="A5322" s="41"/>
      <c r="B5322" s="42"/>
      <c r="C5322" s="43"/>
      <c r="D5322" s="251" t="s">
        <v>289</v>
      </c>
      <c r="E5322" s="43"/>
      <c r="F5322" s="282" t="s">
        <v>946</v>
      </c>
      <c r="G5322" s="43"/>
      <c r="H5322" s="43"/>
      <c r="I5322" s="246"/>
      <c r="J5322" s="43"/>
      <c r="K5322" s="43"/>
      <c r="L5322" s="47"/>
      <c r="M5322" s="247"/>
      <c r="N5322" s="248"/>
      <c r="O5322" s="94"/>
      <c r="P5322" s="94"/>
      <c r="Q5322" s="94"/>
      <c r="R5322" s="94"/>
      <c r="S5322" s="94"/>
      <c r="T5322" s="95"/>
      <c r="U5322" s="41"/>
      <c r="V5322" s="41"/>
      <c r="W5322" s="41"/>
      <c r="X5322" s="41"/>
      <c r="Y5322" s="41"/>
      <c r="Z5322" s="41"/>
      <c r="AA5322" s="41"/>
      <c r="AB5322" s="41"/>
      <c r="AC5322" s="41"/>
      <c r="AD5322" s="41"/>
      <c r="AE5322" s="41"/>
      <c r="AT5322" s="19" t="s">
        <v>289</v>
      </c>
      <c r="AU5322" s="19" t="s">
        <v>93</v>
      </c>
    </row>
    <row r="5323" s="15" customFormat="1">
      <c r="A5323" s="15"/>
      <c r="B5323" s="272"/>
      <c r="C5323" s="273"/>
      <c r="D5323" s="251" t="s">
        <v>260</v>
      </c>
      <c r="E5323" s="274" t="s">
        <v>1</v>
      </c>
      <c r="F5323" s="275" t="s">
        <v>499</v>
      </c>
      <c r="G5323" s="273"/>
      <c r="H5323" s="274" t="s">
        <v>1</v>
      </c>
      <c r="I5323" s="276"/>
      <c r="J5323" s="273"/>
      <c r="K5323" s="273"/>
      <c r="L5323" s="277"/>
      <c r="M5323" s="278"/>
      <c r="N5323" s="279"/>
      <c r="O5323" s="279"/>
      <c r="P5323" s="279"/>
      <c r="Q5323" s="279"/>
      <c r="R5323" s="279"/>
      <c r="S5323" s="279"/>
      <c r="T5323" s="280"/>
      <c r="U5323" s="15"/>
      <c r="V5323" s="15"/>
      <c r="W5323" s="15"/>
      <c r="X5323" s="15"/>
      <c r="Y5323" s="15"/>
      <c r="Z5323" s="15"/>
      <c r="AA5323" s="15"/>
      <c r="AB5323" s="15"/>
      <c r="AC5323" s="15"/>
      <c r="AD5323" s="15"/>
      <c r="AE5323" s="15"/>
      <c r="AT5323" s="281" t="s">
        <v>260</v>
      </c>
      <c r="AU5323" s="281" t="s">
        <v>93</v>
      </c>
      <c r="AV5323" s="15" t="s">
        <v>91</v>
      </c>
      <c r="AW5323" s="15" t="s">
        <v>40</v>
      </c>
      <c r="AX5323" s="15" t="s">
        <v>84</v>
      </c>
      <c r="AY5323" s="281" t="s">
        <v>251</v>
      </c>
    </row>
    <row r="5324" s="13" customFormat="1">
      <c r="A5324" s="13"/>
      <c r="B5324" s="249"/>
      <c r="C5324" s="250"/>
      <c r="D5324" s="251" t="s">
        <v>260</v>
      </c>
      <c r="E5324" s="252" t="s">
        <v>1</v>
      </c>
      <c r="F5324" s="253" t="s">
        <v>4022</v>
      </c>
      <c r="G5324" s="250"/>
      <c r="H5324" s="254">
        <v>11.606</v>
      </c>
      <c r="I5324" s="255"/>
      <c r="J5324" s="250"/>
      <c r="K5324" s="250"/>
      <c r="L5324" s="256"/>
      <c r="M5324" s="257"/>
      <c r="N5324" s="258"/>
      <c r="O5324" s="258"/>
      <c r="P5324" s="258"/>
      <c r="Q5324" s="258"/>
      <c r="R5324" s="258"/>
      <c r="S5324" s="258"/>
      <c r="T5324" s="259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60" t="s">
        <v>260</v>
      </c>
      <c r="AU5324" s="260" t="s">
        <v>93</v>
      </c>
      <c r="AV5324" s="13" t="s">
        <v>93</v>
      </c>
      <c r="AW5324" s="13" t="s">
        <v>40</v>
      </c>
      <c r="AX5324" s="13" t="s">
        <v>84</v>
      </c>
      <c r="AY5324" s="260" t="s">
        <v>251</v>
      </c>
    </row>
    <row r="5325" s="13" customFormat="1">
      <c r="A5325" s="13"/>
      <c r="B5325" s="249"/>
      <c r="C5325" s="250"/>
      <c r="D5325" s="251" t="s">
        <v>260</v>
      </c>
      <c r="E5325" s="252" t="s">
        <v>1</v>
      </c>
      <c r="F5325" s="253" t="s">
        <v>4023</v>
      </c>
      <c r="G5325" s="250"/>
      <c r="H5325" s="254">
        <v>7.0460000000000003</v>
      </c>
      <c r="I5325" s="255"/>
      <c r="J5325" s="250"/>
      <c r="K5325" s="250"/>
      <c r="L5325" s="256"/>
      <c r="M5325" s="257"/>
      <c r="N5325" s="258"/>
      <c r="O5325" s="258"/>
      <c r="P5325" s="258"/>
      <c r="Q5325" s="258"/>
      <c r="R5325" s="258"/>
      <c r="S5325" s="258"/>
      <c r="T5325" s="259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60" t="s">
        <v>260</v>
      </c>
      <c r="AU5325" s="260" t="s">
        <v>93</v>
      </c>
      <c r="AV5325" s="13" t="s">
        <v>93</v>
      </c>
      <c r="AW5325" s="13" t="s">
        <v>40</v>
      </c>
      <c r="AX5325" s="13" t="s">
        <v>84</v>
      </c>
      <c r="AY5325" s="260" t="s">
        <v>251</v>
      </c>
    </row>
    <row r="5326" s="13" customFormat="1">
      <c r="A5326" s="13"/>
      <c r="B5326" s="249"/>
      <c r="C5326" s="250"/>
      <c r="D5326" s="251" t="s">
        <v>260</v>
      </c>
      <c r="E5326" s="252" t="s">
        <v>1</v>
      </c>
      <c r="F5326" s="253" t="s">
        <v>4024</v>
      </c>
      <c r="G5326" s="250"/>
      <c r="H5326" s="254">
        <v>1.2</v>
      </c>
      <c r="I5326" s="255"/>
      <c r="J5326" s="250"/>
      <c r="K5326" s="250"/>
      <c r="L5326" s="256"/>
      <c r="M5326" s="257"/>
      <c r="N5326" s="258"/>
      <c r="O5326" s="258"/>
      <c r="P5326" s="258"/>
      <c r="Q5326" s="258"/>
      <c r="R5326" s="258"/>
      <c r="S5326" s="258"/>
      <c r="T5326" s="259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60" t="s">
        <v>260</v>
      </c>
      <c r="AU5326" s="260" t="s">
        <v>93</v>
      </c>
      <c r="AV5326" s="13" t="s">
        <v>93</v>
      </c>
      <c r="AW5326" s="13" t="s">
        <v>40</v>
      </c>
      <c r="AX5326" s="13" t="s">
        <v>84</v>
      </c>
      <c r="AY5326" s="260" t="s">
        <v>251</v>
      </c>
    </row>
    <row r="5327" s="16" customFormat="1">
      <c r="A5327" s="16"/>
      <c r="B5327" s="283"/>
      <c r="C5327" s="284"/>
      <c r="D5327" s="251" t="s">
        <v>260</v>
      </c>
      <c r="E5327" s="285" t="s">
        <v>1</v>
      </c>
      <c r="F5327" s="286" t="s">
        <v>329</v>
      </c>
      <c r="G5327" s="284"/>
      <c r="H5327" s="287">
        <v>19.852</v>
      </c>
      <c r="I5327" s="288"/>
      <c r="J5327" s="284"/>
      <c r="K5327" s="284"/>
      <c r="L5327" s="289"/>
      <c r="M5327" s="290"/>
      <c r="N5327" s="291"/>
      <c r="O5327" s="291"/>
      <c r="P5327" s="291"/>
      <c r="Q5327" s="291"/>
      <c r="R5327" s="291"/>
      <c r="S5327" s="291"/>
      <c r="T5327" s="292"/>
      <c r="U5327" s="16"/>
      <c r="V5327" s="16"/>
      <c r="W5327" s="16"/>
      <c r="X5327" s="16"/>
      <c r="Y5327" s="16"/>
      <c r="Z5327" s="16"/>
      <c r="AA5327" s="16"/>
      <c r="AB5327" s="16"/>
      <c r="AC5327" s="16"/>
      <c r="AD5327" s="16"/>
      <c r="AE5327" s="16"/>
      <c r="AT5327" s="293" t="s">
        <v>260</v>
      </c>
      <c r="AU5327" s="293" t="s">
        <v>93</v>
      </c>
      <c r="AV5327" s="16" t="s">
        <v>273</v>
      </c>
      <c r="AW5327" s="16" t="s">
        <v>40</v>
      </c>
      <c r="AX5327" s="16" t="s">
        <v>84</v>
      </c>
      <c r="AY5327" s="293" t="s">
        <v>251</v>
      </c>
    </row>
    <row r="5328" s="15" customFormat="1">
      <c r="A5328" s="15"/>
      <c r="B5328" s="272"/>
      <c r="C5328" s="273"/>
      <c r="D5328" s="251" t="s">
        <v>260</v>
      </c>
      <c r="E5328" s="274" t="s">
        <v>1</v>
      </c>
      <c r="F5328" s="275" t="s">
        <v>505</v>
      </c>
      <c r="G5328" s="273"/>
      <c r="H5328" s="274" t="s">
        <v>1</v>
      </c>
      <c r="I5328" s="276"/>
      <c r="J5328" s="273"/>
      <c r="K5328" s="273"/>
      <c r="L5328" s="277"/>
      <c r="M5328" s="278"/>
      <c r="N5328" s="279"/>
      <c r="O5328" s="279"/>
      <c r="P5328" s="279"/>
      <c r="Q5328" s="279"/>
      <c r="R5328" s="279"/>
      <c r="S5328" s="279"/>
      <c r="T5328" s="280"/>
      <c r="U5328" s="15"/>
      <c r="V5328" s="15"/>
      <c r="W5328" s="15"/>
      <c r="X5328" s="15"/>
      <c r="Y5328" s="15"/>
      <c r="Z5328" s="15"/>
      <c r="AA5328" s="15"/>
      <c r="AB5328" s="15"/>
      <c r="AC5328" s="15"/>
      <c r="AD5328" s="15"/>
      <c r="AE5328" s="15"/>
      <c r="AT5328" s="281" t="s">
        <v>260</v>
      </c>
      <c r="AU5328" s="281" t="s">
        <v>93</v>
      </c>
      <c r="AV5328" s="15" t="s">
        <v>91</v>
      </c>
      <c r="AW5328" s="15" t="s">
        <v>40</v>
      </c>
      <c r="AX5328" s="15" t="s">
        <v>84</v>
      </c>
      <c r="AY5328" s="281" t="s">
        <v>251</v>
      </c>
    </row>
    <row r="5329" s="13" customFormat="1">
      <c r="A5329" s="13"/>
      <c r="B5329" s="249"/>
      <c r="C5329" s="250"/>
      <c r="D5329" s="251" t="s">
        <v>260</v>
      </c>
      <c r="E5329" s="252" t="s">
        <v>1</v>
      </c>
      <c r="F5329" s="253" t="s">
        <v>4025</v>
      </c>
      <c r="G5329" s="250"/>
      <c r="H5329" s="254">
        <v>10.800000000000001</v>
      </c>
      <c r="I5329" s="255"/>
      <c r="J5329" s="250"/>
      <c r="K5329" s="250"/>
      <c r="L5329" s="256"/>
      <c r="M5329" s="257"/>
      <c r="N5329" s="258"/>
      <c r="O5329" s="258"/>
      <c r="P5329" s="258"/>
      <c r="Q5329" s="258"/>
      <c r="R5329" s="258"/>
      <c r="S5329" s="258"/>
      <c r="T5329" s="259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60" t="s">
        <v>260</v>
      </c>
      <c r="AU5329" s="260" t="s">
        <v>93</v>
      </c>
      <c r="AV5329" s="13" t="s">
        <v>93</v>
      </c>
      <c r="AW5329" s="13" t="s">
        <v>40</v>
      </c>
      <c r="AX5329" s="13" t="s">
        <v>84</v>
      </c>
      <c r="AY5329" s="260" t="s">
        <v>251</v>
      </c>
    </row>
    <row r="5330" s="13" customFormat="1">
      <c r="A5330" s="13"/>
      <c r="B5330" s="249"/>
      <c r="C5330" s="250"/>
      <c r="D5330" s="251" t="s">
        <v>260</v>
      </c>
      <c r="E5330" s="252" t="s">
        <v>1</v>
      </c>
      <c r="F5330" s="253" t="s">
        <v>4026</v>
      </c>
      <c r="G5330" s="250"/>
      <c r="H5330" s="254">
        <v>1.2</v>
      </c>
      <c r="I5330" s="255"/>
      <c r="J5330" s="250"/>
      <c r="K5330" s="250"/>
      <c r="L5330" s="256"/>
      <c r="M5330" s="257"/>
      <c r="N5330" s="258"/>
      <c r="O5330" s="258"/>
      <c r="P5330" s="258"/>
      <c r="Q5330" s="258"/>
      <c r="R5330" s="258"/>
      <c r="S5330" s="258"/>
      <c r="T5330" s="259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60" t="s">
        <v>260</v>
      </c>
      <c r="AU5330" s="260" t="s">
        <v>93</v>
      </c>
      <c r="AV5330" s="13" t="s">
        <v>93</v>
      </c>
      <c r="AW5330" s="13" t="s">
        <v>40</v>
      </c>
      <c r="AX5330" s="13" t="s">
        <v>84</v>
      </c>
      <c r="AY5330" s="260" t="s">
        <v>251</v>
      </c>
    </row>
    <row r="5331" s="16" customFormat="1">
      <c r="A5331" s="16"/>
      <c r="B5331" s="283"/>
      <c r="C5331" s="284"/>
      <c r="D5331" s="251" t="s">
        <v>260</v>
      </c>
      <c r="E5331" s="285" t="s">
        <v>1</v>
      </c>
      <c r="F5331" s="286" t="s">
        <v>329</v>
      </c>
      <c r="G5331" s="284"/>
      <c r="H5331" s="287">
        <v>12</v>
      </c>
      <c r="I5331" s="288"/>
      <c r="J5331" s="284"/>
      <c r="K5331" s="284"/>
      <c r="L5331" s="289"/>
      <c r="M5331" s="290"/>
      <c r="N5331" s="291"/>
      <c r="O5331" s="291"/>
      <c r="P5331" s="291"/>
      <c r="Q5331" s="291"/>
      <c r="R5331" s="291"/>
      <c r="S5331" s="291"/>
      <c r="T5331" s="292"/>
      <c r="U5331" s="16"/>
      <c r="V5331" s="16"/>
      <c r="W5331" s="16"/>
      <c r="X5331" s="16"/>
      <c r="Y5331" s="16"/>
      <c r="Z5331" s="16"/>
      <c r="AA5331" s="16"/>
      <c r="AB5331" s="16"/>
      <c r="AC5331" s="16"/>
      <c r="AD5331" s="16"/>
      <c r="AE5331" s="16"/>
      <c r="AT5331" s="293" t="s">
        <v>260</v>
      </c>
      <c r="AU5331" s="293" t="s">
        <v>93</v>
      </c>
      <c r="AV5331" s="16" t="s">
        <v>273</v>
      </c>
      <c r="AW5331" s="16" t="s">
        <v>40</v>
      </c>
      <c r="AX5331" s="16" t="s">
        <v>84</v>
      </c>
      <c r="AY5331" s="293" t="s">
        <v>251</v>
      </c>
    </row>
    <row r="5332" s="15" customFormat="1">
      <c r="A5332" s="15"/>
      <c r="B5332" s="272"/>
      <c r="C5332" s="273"/>
      <c r="D5332" s="251" t="s">
        <v>260</v>
      </c>
      <c r="E5332" s="274" t="s">
        <v>1</v>
      </c>
      <c r="F5332" s="275" t="s">
        <v>511</v>
      </c>
      <c r="G5332" s="273"/>
      <c r="H5332" s="274" t="s">
        <v>1</v>
      </c>
      <c r="I5332" s="276"/>
      <c r="J5332" s="273"/>
      <c r="K5332" s="273"/>
      <c r="L5332" s="277"/>
      <c r="M5332" s="278"/>
      <c r="N5332" s="279"/>
      <c r="O5332" s="279"/>
      <c r="P5332" s="279"/>
      <c r="Q5332" s="279"/>
      <c r="R5332" s="279"/>
      <c r="S5332" s="279"/>
      <c r="T5332" s="280"/>
      <c r="U5332" s="15"/>
      <c r="V5332" s="15"/>
      <c r="W5332" s="15"/>
      <c r="X5332" s="15"/>
      <c r="Y5332" s="15"/>
      <c r="Z5332" s="15"/>
      <c r="AA5332" s="15"/>
      <c r="AB5332" s="15"/>
      <c r="AC5332" s="15"/>
      <c r="AD5332" s="15"/>
      <c r="AE5332" s="15"/>
      <c r="AT5332" s="281" t="s">
        <v>260</v>
      </c>
      <c r="AU5332" s="281" t="s">
        <v>93</v>
      </c>
      <c r="AV5332" s="15" t="s">
        <v>91</v>
      </c>
      <c r="AW5332" s="15" t="s">
        <v>40</v>
      </c>
      <c r="AX5332" s="15" t="s">
        <v>84</v>
      </c>
      <c r="AY5332" s="281" t="s">
        <v>251</v>
      </c>
    </row>
    <row r="5333" s="13" customFormat="1">
      <c r="A5333" s="13"/>
      <c r="B5333" s="249"/>
      <c r="C5333" s="250"/>
      <c r="D5333" s="251" t="s">
        <v>260</v>
      </c>
      <c r="E5333" s="252" t="s">
        <v>1</v>
      </c>
      <c r="F5333" s="253" t="s">
        <v>4027</v>
      </c>
      <c r="G5333" s="250"/>
      <c r="H5333" s="254">
        <v>4.1950000000000003</v>
      </c>
      <c r="I5333" s="255"/>
      <c r="J5333" s="250"/>
      <c r="K5333" s="250"/>
      <c r="L5333" s="256"/>
      <c r="M5333" s="257"/>
      <c r="N5333" s="258"/>
      <c r="O5333" s="258"/>
      <c r="P5333" s="258"/>
      <c r="Q5333" s="258"/>
      <c r="R5333" s="258"/>
      <c r="S5333" s="258"/>
      <c r="T5333" s="259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60" t="s">
        <v>260</v>
      </c>
      <c r="AU5333" s="260" t="s">
        <v>93</v>
      </c>
      <c r="AV5333" s="13" t="s">
        <v>93</v>
      </c>
      <c r="AW5333" s="13" t="s">
        <v>40</v>
      </c>
      <c r="AX5333" s="13" t="s">
        <v>84</v>
      </c>
      <c r="AY5333" s="260" t="s">
        <v>251</v>
      </c>
    </row>
    <row r="5334" s="13" customFormat="1">
      <c r="A5334" s="13"/>
      <c r="B5334" s="249"/>
      <c r="C5334" s="250"/>
      <c r="D5334" s="251" t="s">
        <v>260</v>
      </c>
      <c r="E5334" s="252" t="s">
        <v>1</v>
      </c>
      <c r="F5334" s="253" t="s">
        <v>4025</v>
      </c>
      <c r="G5334" s="250"/>
      <c r="H5334" s="254">
        <v>10.800000000000001</v>
      </c>
      <c r="I5334" s="255"/>
      <c r="J5334" s="250"/>
      <c r="K5334" s="250"/>
      <c r="L5334" s="256"/>
      <c r="M5334" s="257"/>
      <c r="N5334" s="258"/>
      <c r="O5334" s="258"/>
      <c r="P5334" s="258"/>
      <c r="Q5334" s="258"/>
      <c r="R5334" s="258"/>
      <c r="S5334" s="258"/>
      <c r="T5334" s="259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60" t="s">
        <v>260</v>
      </c>
      <c r="AU5334" s="260" t="s">
        <v>93</v>
      </c>
      <c r="AV5334" s="13" t="s">
        <v>93</v>
      </c>
      <c r="AW5334" s="13" t="s">
        <v>40</v>
      </c>
      <c r="AX5334" s="13" t="s">
        <v>84</v>
      </c>
      <c r="AY5334" s="260" t="s">
        <v>251</v>
      </c>
    </row>
    <row r="5335" s="13" customFormat="1">
      <c r="A5335" s="13"/>
      <c r="B5335" s="249"/>
      <c r="C5335" s="250"/>
      <c r="D5335" s="251" t="s">
        <v>260</v>
      </c>
      <c r="E5335" s="252" t="s">
        <v>1</v>
      </c>
      <c r="F5335" s="253" t="s">
        <v>4026</v>
      </c>
      <c r="G5335" s="250"/>
      <c r="H5335" s="254">
        <v>1.2</v>
      </c>
      <c r="I5335" s="255"/>
      <c r="J5335" s="250"/>
      <c r="K5335" s="250"/>
      <c r="L5335" s="256"/>
      <c r="M5335" s="257"/>
      <c r="N5335" s="258"/>
      <c r="O5335" s="258"/>
      <c r="P5335" s="258"/>
      <c r="Q5335" s="258"/>
      <c r="R5335" s="258"/>
      <c r="S5335" s="258"/>
      <c r="T5335" s="259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60" t="s">
        <v>260</v>
      </c>
      <c r="AU5335" s="260" t="s">
        <v>93</v>
      </c>
      <c r="AV5335" s="13" t="s">
        <v>93</v>
      </c>
      <c r="AW5335" s="13" t="s">
        <v>40</v>
      </c>
      <c r="AX5335" s="13" t="s">
        <v>84</v>
      </c>
      <c r="AY5335" s="260" t="s">
        <v>251</v>
      </c>
    </row>
    <row r="5336" s="16" customFormat="1">
      <c r="A5336" s="16"/>
      <c r="B5336" s="283"/>
      <c r="C5336" s="284"/>
      <c r="D5336" s="251" t="s">
        <v>260</v>
      </c>
      <c r="E5336" s="285" t="s">
        <v>1</v>
      </c>
      <c r="F5336" s="286" t="s">
        <v>329</v>
      </c>
      <c r="G5336" s="284"/>
      <c r="H5336" s="287">
        <v>16.195</v>
      </c>
      <c r="I5336" s="288"/>
      <c r="J5336" s="284"/>
      <c r="K5336" s="284"/>
      <c r="L5336" s="289"/>
      <c r="M5336" s="290"/>
      <c r="N5336" s="291"/>
      <c r="O5336" s="291"/>
      <c r="P5336" s="291"/>
      <c r="Q5336" s="291"/>
      <c r="R5336" s="291"/>
      <c r="S5336" s="291"/>
      <c r="T5336" s="292"/>
      <c r="U5336" s="16"/>
      <c r="V5336" s="16"/>
      <c r="W5336" s="16"/>
      <c r="X5336" s="16"/>
      <c r="Y5336" s="16"/>
      <c r="Z5336" s="16"/>
      <c r="AA5336" s="16"/>
      <c r="AB5336" s="16"/>
      <c r="AC5336" s="16"/>
      <c r="AD5336" s="16"/>
      <c r="AE5336" s="16"/>
      <c r="AT5336" s="293" t="s">
        <v>260</v>
      </c>
      <c r="AU5336" s="293" t="s">
        <v>93</v>
      </c>
      <c r="AV5336" s="16" t="s">
        <v>273</v>
      </c>
      <c r="AW5336" s="16" t="s">
        <v>40</v>
      </c>
      <c r="AX5336" s="16" t="s">
        <v>84</v>
      </c>
      <c r="AY5336" s="293" t="s">
        <v>251</v>
      </c>
    </row>
    <row r="5337" s="15" customFormat="1">
      <c r="A5337" s="15"/>
      <c r="B5337" s="272"/>
      <c r="C5337" s="273"/>
      <c r="D5337" s="251" t="s">
        <v>260</v>
      </c>
      <c r="E5337" s="274" t="s">
        <v>1</v>
      </c>
      <c r="F5337" s="275" t="s">
        <v>517</v>
      </c>
      <c r="G5337" s="273"/>
      <c r="H5337" s="274" t="s">
        <v>1</v>
      </c>
      <c r="I5337" s="276"/>
      <c r="J5337" s="273"/>
      <c r="K5337" s="273"/>
      <c r="L5337" s="277"/>
      <c r="M5337" s="278"/>
      <c r="N5337" s="279"/>
      <c r="O5337" s="279"/>
      <c r="P5337" s="279"/>
      <c r="Q5337" s="279"/>
      <c r="R5337" s="279"/>
      <c r="S5337" s="279"/>
      <c r="T5337" s="280"/>
      <c r="U5337" s="15"/>
      <c r="V5337" s="15"/>
      <c r="W5337" s="15"/>
      <c r="X5337" s="15"/>
      <c r="Y5337" s="15"/>
      <c r="Z5337" s="15"/>
      <c r="AA5337" s="15"/>
      <c r="AB5337" s="15"/>
      <c r="AC5337" s="15"/>
      <c r="AD5337" s="15"/>
      <c r="AE5337" s="15"/>
      <c r="AT5337" s="281" t="s">
        <v>260</v>
      </c>
      <c r="AU5337" s="281" t="s">
        <v>93</v>
      </c>
      <c r="AV5337" s="15" t="s">
        <v>91</v>
      </c>
      <c r="AW5337" s="15" t="s">
        <v>40</v>
      </c>
      <c r="AX5337" s="15" t="s">
        <v>84</v>
      </c>
      <c r="AY5337" s="281" t="s">
        <v>251</v>
      </c>
    </row>
    <row r="5338" s="13" customFormat="1">
      <c r="A5338" s="13"/>
      <c r="B5338" s="249"/>
      <c r="C5338" s="250"/>
      <c r="D5338" s="251" t="s">
        <v>260</v>
      </c>
      <c r="E5338" s="252" t="s">
        <v>1</v>
      </c>
      <c r="F5338" s="253" t="s">
        <v>4028</v>
      </c>
      <c r="G5338" s="250"/>
      <c r="H5338" s="254">
        <v>4.1950000000000003</v>
      </c>
      <c r="I5338" s="255"/>
      <c r="J5338" s="250"/>
      <c r="K5338" s="250"/>
      <c r="L5338" s="256"/>
      <c r="M5338" s="257"/>
      <c r="N5338" s="258"/>
      <c r="O5338" s="258"/>
      <c r="P5338" s="258"/>
      <c r="Q5338" s="258"/>
      <c r="R5338" s="258"/>
      <c r="S5338" s="258"/>
      <c r="T5338" s="259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60" t="s">
        <v>260</v>
      </c>
      <c r="AU5338" s="260" t="s">
        <v>93</v>
      </c>
      <c r="AV5338" s="13" t="s">
        <v>93</v>
      </c>
      <c r="AW5338" s="13" t="s">
        <v>40</v>
      </c>
      <c r="AX5338" s="13" t="s">
        <v>84</v>
      </c>
      <c r="AY5338" s="260" t="s">
        <v>251</v>
      </c>
    </row>
    <row r="5339" s="13" customFormat="1">
      <c r="A5339" s="13"/>
      <c r="B5339" s="249"/>
      <c r="C5339" s="250"/>
      <c r="D5339" s="251" t="s">
        <v>260</v>
      </c>
      <c r="E5339" s="252" t="s">
        <v>1</v>
      </c>
      <c r="F5339" s="253" t="s">
        <v>4025</v>
      </c>
      <c r="G5339" s="250"/>
      <c r="H5339" s="254">
        <v>10.800000000000001</v>
      </c>
      <c r="I5339" s="255"/>
      <c r="J5339" s="250"/>
      <c r="K5339" s="250"/>
      <c r="L5339" s="256"/>
      <c r="M5339" s="257"/>
      <c r="N5339" s="258"/>
      <c r="O5339" s="258"/>
      <c r="P5339" s="258"/>
      <c r="Q5339" s="258"/>
      <c r="R5339" s="258"/>
      <c r="S5339" s="258"/>
      <c r="T5339" s="259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60" t="s">
        <v>260</v>
      </c>
      <c r="AU5339" s="260" t="s">
        <v>93</v>
      </c>
      <c r="AV5339" s="13" t="s">
        <v>93</v>
      </c>
      <c r="AW5339" s="13" t="s">
        <v>40</v>
      </c>
      <c r="AX5339" s="13" t="s">
        <v>84</v>
      </c>
      <c r="AY5339" s="260" t="s">
        <v>251</v>
      </c>
    </row>
    <row r="5340" s="13" customFormat="1">
      <c r="A5340" s="13"/>
      <c r="B5340" s="249"/>
      <c r="C5340" s="250"/>
      <c r="D5340" s="251" t="s">
        <v>260</v>
      </c>
      <c r="E5340" s="252" t="s">
        <v>1</v>
      </c>
      <c r="F5340" s="253" t="s">
        <v>4026</v>
      </c>
      <c r="G5340" s="250"/>
      <c r="H5340" s="254">
        <v>1.2</v>
      </c>
      <c r="I5340" s="255"/>
      <c r="J5340" s="250"/>
      <c r="K5340" s="250"/>
      <c r="L5340" s="256"/>
      <c r="M5340" s="257"/>
      <c r="N5340" s="258"/>
      <c r="O5340" s="258"/>
      <c r="P5340" s="258"/>
      <c r="Q5340" s="258"/>
      <c r="R5340" s="258"/>
      <c r="S5340" s="258"/>
      <c r="T5340" s="259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60" t="s">
        <v>260</v>
      </c>
      <c r="AU5340" s="260" t="s">
        <v>93</v>
      </c>
      <c r="AV5340" s="13" t="s">
        <v>93</v>
      </c>
      <c r="AW5340" s="13" t="s">
        <v>40</v>
      </c>
      <c r="AX5340" s="13" t="s">
        <v>84</v>
      </c>
      <c r="AY5340" s="260" t="s">
        <v>251</v>
      </c>
    </row>
    <row r="5341" s="16" customFormat="1">
      <c r="A5341" s="16"/>
      <c r="B5341" s="283"/>
      <c r="C5341" s="284"/>
      <c r="D5341" s="251" t="s">
        <v>260</v>
      </c>
      <c r="E5341" s="285" t="s">
        <v>1</v>
      </c>
      <c r="F5341" s="286" t="s">
        <v>329</v>
      </c>
      <c r="G5341" s="284"/>
      <c r="H5341" s="287">
        <v>16.195</v>
      </c>
      <c r="I5341" s="288"/>
      <c r="J5341" s="284"/>
      <c r="K5341" s="284"/>
      <c r="L5341" s="289"/>
      <c r="M5341" s="290"/>
      <c r="N5341" s="291"/>
      <c r="O5341" s="291"/>
      <c r="P5341" s="291"/>
      <c r="Q5341" s="291"/>
      <c r="R5341" s="291"/>
      <c r="S5341" s="291"/>
      <c r="T5341" s="292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6"/>
      <c r="AE5341" s="16"/>
      <c r="AT5341" s="293" t="s">
        <v>260</v>
      </c>
      <c r="AU5341" s="293" t="s">
        <v>93</v>
      </c>
      <c r="AV5341" s="16" t="s">
        <v>273</v>
      </c>
      <c r="AW5341" s="16" t="s">
        <v>40</v>
      </c>
      <c r="AX5341" s="16" t="s">
        <v>84</v>
      </c>
      <c r="AY5341" s="293" t="s">
        <v>251</v>
      </c>
    </row>
    <row r="5342" s="15" customFormat="1">
      <c r="A5342" s="15"/>
      <c r="B5342" s="272"/>
      <c r="C5342" s="273"/>
      <c r="D5342" s="251" t="s">
        <v>260</v>
      </c>
      <c r="E5342" s="274" t="s">
        <v>1</v>
      </c>
      <c r="F5342" s="275" t="s">
        <v>519</v>
      </c>
      <c r="G5342" s="273"/>
      <c r="H5342" s="274" t="s">
        <v>1</v>
      </c>
      <c r="I5342" s="276"/>
      <c r="J5342" s="273"/>
      <c r="K5342" s="273"/>
      <c r="L5342" s="277"/>
      <c r="M5342" s="278"/>
      <c r="N5342" s="279"/>
      <c r="O5342" s="279"/>
      <c r="P5342" s="279"/>
      <c r="Q5342" s="279"/>
      <c r="R5342" s="279"/>
      <c r="S5342" s="279"/>
      <c r="T5342" s="280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5"/>
      <c r="AE5342" s="15"/>
      <c r="AT5342" s="281" t="s">
        <v>260</v>
      </c>
      <c r="AU5342" s="281" t="s">
        <v>93</v>
      </c>
      <c r="AV5342" s="15" t="s">
        <v>91</v>
      </c>
      <c r="AW5342" s="15" t="s">
        <v>40</v>
      </c>
      <c r="AX5342" s="15" t="s">
        <v>84</v>
      </c>
      <c r="AY5342" s="281" t="s">
        <v>251</v>
      </c>
    </row>
    <row r="5343" s="13" customFormat="1">
      <c r="A5343" s="13"/>
      <c r="B5343" s="249"/>
      <c r="C5343" s="250"/>
      <c r="D5343" s="251" t="s">
        <v>260</v>
      </c>
      <c r="E5343" s="252" t="s">
        <v>1</v>
      </c>
      <c r="F5343" s="253" t="s">
        <v>4029</v>
      </c>
      <c r="G5343" s="250"/>
      <c r="H5343" s="254">
        <v>4.1950000000000003</v>
      </c>
      <c r="I5343" s="255"/>
      <c r="J5343" s="250"/>
      <c r="K5343" s="250"/>
      <c r="L5343" s="256"/>
      <c r="M5343" s="257"/>
      <c r="N5343" s="258"/>
      <c r="O5343" s="258"/>
      <c r="P5343" s="258"/>
      <c r="Q5343" s="258"/>
      <c r="R5343" s="258"/>
      <c r="S5343" s="258"/>
      <c r="T5343" s="259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60" t="s">
        <v>260</v>
      </c>
      <c r="AU5343" s="260" t="s">
        <v>93</v>
      </c>
      <c r="AV5343" s="13" t="s">
        <v>93</v>
      </c>
      <c r="AW5343" s="13" t="s">
        <v>40</v>
      </c>
      <c r="AX5343" s="13" t="s">
        <v>84</v>
      </c>
      <c r="AY5343" s="260" t="s">
        <v>251</v>
      </c>
    </row>
    <row r="5344" s="13" customFormat="1">
      <c r="A5344" s="13"/>
      <c r="B5344" s="249"/>
      <c r="C5344" s="250"/>
      <c r="D5344" s="251" t="s">
        <v>260</v>
      </c>
      <c r="E5344" s="252" t="s">
        <v>1</v>
      </c>
      <c r="F5344" s="253" t="s">
        <v>4025</v>
      </c>
      <c r="G5344" s="250"/>
      <c r="H5344" s="254">
        <v>10.800000000000001</v>
      </c>
      <c r="I5344" s="255"/>
      <c r="J5344" s="250"/>
      <c r="K5344" s="250"/>
      <c r="L5344" s="256"/>
      <c r="M5344" s="257"/>
      <c r="N5344" s="258"/>
      <c r="O5344" s="258"/>
      <c r="P5344" s="258"/>
      <c r="Q5344" s="258"/>
      <c r="R5344" s="258"/>
      <c r="S5344" s="258"/>
      <c r="T5344" s="259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60" t="s">
        <v>260</v>
      </c>
      <c r="AU5344" s="260" t="s">
        <v>93</v>
      </c>
      <c r="AV5344" s="13" t="s">
        <v>93</v>
      </c>
      <c r="AW5344" s="13" t="s">
        <v>40</v>
      </c>
      <c r="AX5344" s="13" t="s">
        <v>84</v>
      </c>
      <c r="AY5344" s="260" t="s">
        <v>251</v>
      </c>
    </row>
    <row r="5345" s="13" customFormat="1">
      <c r="A5345" s="13"/>
      <c r="B5345" s="249"/>
      <c r="C5345" s="250"/>
      <c r="D5345" s="251" t="s">
        <v>260</v>
      </c>
      <c r="E5345" s="252" t="s">
        <v>1</v>
      </c>
      <c r="F5345" s="253" t="s">
        <v>4026</v>
      </c>
      <c r="G5345" s="250"/>
      <c r="H5345" s="254">
        <v>1.2</v>
      </c>
      <c r="I5345" s="255"/>
      <c r="J5345" s="250"/>
      <c r="K5345" s="250"/>
      <c r="L5345" s="256"/>
      <c r="M5345" s="257"/>
      <c r="N5345" s="258"/>
      <c r="O5345" s="258"/>
      <c r="P5345" s="258"/>
      <c r="Q5345" s="258"/>
      <c r="R5345" s="258"/>
      <c r="S5345" s="258"/>
      <c r="T5345" s="259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60" t="s">
        <v>260</v>
      </c>
      <c r="AU5345" s="260" t="s">
        <v>93</v>
      </c>
      <c r="AV5345" s="13" t="s">
        <v>93</v>
      </c>
      <c r="AW5345" s="13" t="s">
        <v>40</v>
      </c>
      <c r="AX5345" s="13" t="s">
        <v>84</v>
      </c>
      <c r="AY5345" s="260" t="s">
        <v>251</v>
      </c>
    </row>
    <row r="5346" s="16" customFormat="1">
      <c r="A5346" s="16"/>
      <c r="B5346" s="283"/>
      <c r="C5346" s="284"/>
      <c r="D5346" s="251" t="s">
        <v>260</v>
      </c>
      <c r="E5346" s="285" t="s">
        <v>1</v>
      </c>
      <c r="F5346" s="286" t="s">
        <v>329</v>
      </c>
      <c r="G5346" s="284"/>
      <c r="H5346" s="287">
        <v>16.195</v>
      </c>
      <c r="I5346" s="288"/>
      <c r="J5346" s="284"/>
      <c r="K5346" s="284"/>
      <c r="L5346" s="289"/>
      <c r="M5346" s="290"/>
      <c r="N5346" s="291"/>
      <c r="O5346" s="291"/>
      <c r="P5346" s="291"/>
      <c r="Q5346" s="291"/>
      <c r="R5346" s="291"/>
      <c r="S5346" s="291"/>
      <c r="T5346" s="292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6"/>
      <c r="AE5346" s="16"/>
      <c r="AT5346" s="293" t="s">
        <v>260</v>
      </c>
      <c r="AU5346" s="293" t="s">
        <v>93</v>
      </c>
      <c r="AV5346" s="16" t="s">
        <v>273</v>
      </c>
      <c r="AW5346" s="16" t="s">
        <v>40</v>
      </c>
      <c r="AX5346" s="16" t="s">
        <v>84</v>
      </c>
      <c r="AY5346" s="293" t="s">
        <v>251</v>
      </c>
    </row>
    <row r="5347" s="15" customFormat="1">
      <c r="A5347" s="15"/>
      <c r="B5347" s="272"/>
      <c r="C5347" s="273"/>
      <c r="D5347" s="251" t="s">
        <v>260</v>
      </c>
      <c r="E5347" s="274" t="s">
        <v>1</v>
      </c>
      <c r="F5347" s="275" t="s">
        <v>520</v>
      </c>
      <c r="G5347" s="273"/>
      <c r="H5347" s="274" t="s">
        <v>1</v>
      </c>
      <c r="I5347" s="276"/>
      <c r="J5347" s="273"/>
      <c r="K5347" s="273"/>
      <c r="L5347" s="277"/>
      <c r="M5347" s="278"/>
      <c r="N5347" s="279"/>
      <c r="O5347" s="279"/>
      <c r="P5347" s="279"/>
      <c r="Q5347" s="279"/>
      <c r="R5347" s="279"/>
      <c r="S5347" s="279"/>
      <c r="T5347" s="280"/>
      <c r="U5347" s="15"/>
      <c r="V5347" s="15"/>
      <c r="W5347" s="15"/>
      <c r="X5347" s="15"/>
      <c r="Y5347" s="15"/>
      <c r="Z5347" s="15"/>
      <c r="AA5347" s="15"/>
      <c r="AB5347" s="15"/>
      <c r="AC5347" s="15"/>
      <c r="AD5347" s="15"/>
      <c r="AE5347" s="15"/>
      <c r="AT5347" s="281" t="s">
        <v>260</v>
      </c>
      <c r="AU5347" s="281" t="s">
        <v>93</v>
      </c>
      <c r="AV5347" s="15" t="s">
        <v>91</v>
      </c>
      <c r="AW5347" s="15" t="s">
        <v>40</v>
      </c>
      <c r="AX5347" s="15" t="s">
        <v>84</v>
      </c>
      <c r="AY5347" s="281" t="s">
        <v>251</v>
      </c>
    </row>
    <row r="5348" s="13" customFormat="1">
      <c r="A5348" s="13"/>
      <c r="B5348" s="249"/>
      <c r="C5348" s="250"/>
      <c r="D5348" s="251" t="s">
        <v>260</v>
      </c>
      <c r="E5348" s="252" t="s">
        <v>1</v>
      </c>
      <c r="F5348" s="253" t="s">
        <v>4030</v>
      </c>
      <c r="G5348" s="250"/>
      <c r="H5348" s="254">
        <v>4.1950000000000003</v>
      </c>
      <c r="I5348" s="255"/>
      <c r="J5348" s="250"/>
      <c r="K5348" s="250"/>
      <c r="L5348" s="256"/>
      <c r="M5348" s="257"/>
      <c r="N5348" s="258"/>
      <c r="O5348" s="258"/>
      <c r="P5348" s="258"/>
      <c r="Q5348" s="258"/>
      <c r="R5348" s="258"/>
      <c r="S5348" s="258"/>
      <c r="T5348" s="259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60" t="s">
        <v>260</v>
      </c>
      <c r="AU5348" s="260" t="s">
        <v>93</v>
      </c>
      <c r="AV5348" s="13" t="s">
        <v>93</v>
      </c>
      <c r="AW5348" s="13" t="s">
        <v>40</v>
      </c>
      <c r="AX5348" s="13" t="s">
        <v>84</v>
      </c>
      <c r="AY5348" s="260" t="s">
        <v>251</v>
      </c>
    </row>
    <row r="5349" s="13" customFormat="1">
      <c r="A5349" s="13"/>
      <c r="B5349" s="249"/>
      <c r="C5349" s="250"/>
      <c r="D5349" s="251" t="s">
        <v>260</v>
      </c>
      <c r="E5349" s="252" t="s">
        <v>1</v>
      </c>
      <c r="F5349" s="253" t="s">
        <v>4025</v>
      </c>
      <c r="G5349" s="250"/>
      <c r="H5349" s="254">
        <v>10.800000000000001</v>
      </c>
      <c r="I5349" s="255"/>
      <c r="J5349" s="250"/>
      <c r="K5349" s="250"/>
      <c r="L5349" s="256"/>
      <c r="M5349" s="257"/>
      <c r="N5349" s="258"/>
      <c r="O5349" s="258"/>
      <c r="P5349" s="258"/>
      <c r="Q5349" s="258"/>
      <c r="R5349" s="258"/>
      <c r="S5349" s="258"/>
      <c r="T5349" s="259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60" t="s">
        <v>260</v>
      </c>
      <c r="AU5349" s="260" t="s">
        <v>93</v>
      </c>
      <c r="AV5349" s="13" t="s">
        <v>93</v>
      </c>
      <c r="AW5349" s="13" t="s">
        <v>40</v>
      </c>
      <c r="AX5349" s="13" t="s">
        <v>84</v>
      </c>
      <c r="AY5349" s="260" t="s">
        <v>251</v>
      </c>
    </row>
    <row r="5350" s="13" customFormat="1">
      <c r="A5350" s="13"/>
      <c r="B5350" s="249"/>
      <c r="C5350" s="250"/>
      <c r="D5350" s="251" t="s">
        <v>260</v>
      </c>
      <c r="E5350" s="252" t="s">
        <v>1</v>
      </c>
      <c r="F5350" s="253" t="s">
        <v>4026</v>
      </c>
      <c r="G5350" s="250"/>
      <c r="H5350" s="254">
        <v>1.2</v>
      </c>
      <c r="I5350" s="255"/>
      <c r="J5350" s="250"/>
      <c r="K5350" s="250"/>
      <c r="L5350" s="256"/>
      <c r="M5350" s="257"/>
      <c r="N5350" s="258"/>
      <c r="O5350" s="258"/>
      <c r="P5350" s="258"/>
      <c r="Q5350" s="258"/>
      <c r="R5350" s="258"/>
      <c r="S5350" s="258"/>
      <c r="T5350" s="259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60" t="s">
        <v>260</v>
      </c>
      <c r="AU5350" s="260" t="s">
        <v>93</v>
      </c>
      <c r="AV5350" s="13" t="s">
        <v>93</v>
      </c>
      <c r="AW5350" s="13" t="s">
        <v>40</v>
      </c>
      <c r="AX5350" s="13" t="s">
        <v>84</v>
      </c>
      <c r="AY5350" s="260" t="s">
        <v>251</v>
      </c>
    </row>
    <row r="5351" s="16" customFormat="1">
      <c r="A5351" s="16"/>
      <c r="B5351" s="283"/>
      <c r="C5351" s="284"/>
      <c r="D5351" s="251" t="s">
        <v>260</v>
      </c>
      <c r="E5351" s="285" t="s">
        <v>1</v>
      </c>
      <c r="F5351" s="286" t="s">
        <v>329</v>
      </c>
      <c r="G5351" s="284"/>
      <c r="H5351" s="287">
        <v>16.195</v>
      </c>
      <c r="I5351" s="288"/>
      <c r="J5351" s="284"/>
      <c r="K5351" s="284"/>
      <c r="L5351" s="289"/>
      <c r="M5351" s="290"/>
      <c r="N5351" s="291"/>
      <c r="O5351" s="291"/>
      <c r="P5351" s="291"/>
      <c r="Q5351" s="291"/>
      <c r="R5351" s="291"/>
      <c r="S5351" s="291"/>
      <c r="T5351" s="292"/>
      <c r="U5351" s="16"/>
      <c r="V5351" s="16"/>
      <c r="W5351" s="16"/>
      <c r="X5351" s="16"/>
      <c r="Y5351" s="16"/>
      <c r="Z5351" s="16"/>
      <c r="AA5351" s="16"/>
      <c r="AB5351" s="16"/>
      <c r="AC5351" s="16"/>
      <c r="AD5351" s="16"/>
      <c r="AE5351" s="16"/>
      <c r="AT5351" s="293" t="s">
        <v>260</v>
      </c>
      <c r="AU5351" s="293" t="s">
        <v>93</v>
      </c>
      <c r="AV5351" s="16" t="s">
        <v>273</v>
      </c>
      <c r="AW5351" s="16" t="s">
        <v>40</v>
      </c>
      <c r="AX5351" s="16" t="s">
        <v>84</v>
      </c>
      <c r="AY5351" s="293" t="s">
        <v>251</v>
      </c>
    </row>
    <row r="5352" s="14" customFormat="1">
      <c r="A5352" s="14"/>
      <c r="B5352" s="261"/>
      <c r="C5352" s="262"/>
      <c r="D5352" s="251" t="s">
        <v>260</v>
      </c>
      <c r="E5352" s="263" t="s">
        <v>1</v>
      </c>
      <c r="F5352" s="264" t="s">
        <v>262</v>
      </c>
      <c r="G5352" s="262"/>
      <c r="H5352" s="265">
        <v>96.632000000000005</v>
      </c>
      <c r="I5352" s="266"/>
      <c r="J5352" s="262"/>
      <c r="K5352" s="262"/>
      <c r="L5352" s="267"/>
      <c r="M5352" s="268"/>
      <c r="N5352" s="269"/>
      <c r="O5352" s="269"/>
      <c r="P5352" s="269"/>
      <c r="Q5352" s="269"/>
      <c r="R5352" s="269"/>
      <c r="S5352" s="269"/>
      <c r="T5352" s="270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71" t="s">
        <v>260</v>
      </c>
      <c r="AU5352" s="271" t="s">
        <v>93</v>
      </c>
      <c r="AV5352" s="14" t="s">
        <v>257</v>
      </c>
      <c r="AW5352" s="14" t="s">
        <v>40</v>
      </c>
      <c r="AX5352" s="14" t="s">
        <v>91</v>
      </c>
      <c r="AY5352" s="271" t="s">
        <v>251</v>
      </c>
    </row>
    <row r="5353" s="13" customFormat="1">
      <c r="A5353" s="13"/>
      <c r="B5353" s="249"/>
      <c r="C5353" s="250"/>
      <c r="D5353" s="251" t="s">
        <v>260</v>
      </c>
      <c r="E5353" s="250"/>
      <c r="F5353" s="253" t="s">
        <v>4035</v>
      </c>
      <c r="G5353" s="250"/>
      <c r="H5353" s="254">
        <v>101.464</v>
      </c>
      <c r="I5353" s="255"/>
      <c r="J5353" s="250"/>
      <c r="K5353" s="250"/>
      <c r="L5353" s="256"/>
      <c r="M5353" s="257"/>
      <c r="N5353" s="258"/>
      <c r="O5353" s="258"/>
      <c r="P5353" s="258"/>
      <c r="Q5353" s="258"/>
      <c r="R5353" s="258"/>
      <c r="S5353" s="258"/>
      <c r="T5353" s="259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60" t="s">
        <v>260</v>
      </c>
      <c r="AU5353" s="260" t="s">
        <v>93</v>
      </c>
      <c r="AV5353" s="13" t="s">
        <v>93</v>
      </c>
      <c r="AW5353" s="13" t="s">
        <v>4</v>
      </c>
      <c r="AX5353" s="13" t="s">
        <v>91</v>
      </c>
      <c r="AY5353" s="260" t="s">
        <v>251</v>
      </c>
    </row>
    <row r="5354" s="2" customFormat="1" ht="16.5" customHeight="1">
      <c r="A5354" s="41"/>
      <c r="B5354" s="42"/>
      <c r="C5354" s="230" t="s">
        <v>4036</v>
      </c>
      <c r="D5354" s="230" t="s">
        <v>253</v>
      </c>
      <c r="E5354" s="231" t="s">
        <v>4037</v>
      </c>
      <c r="F5354" s="232" t="s">
        <v>4038</v>
      </c>
      <c r="G5354" s="233" t="s">
        <v>321</v>
      </c>
      <c r="H5354" s="234">
        <v>1572</v>
      </c>
      <c r="I5354" s="235"/>
      <c r="J5354" s="236">
        <f>ROUND(I5354*H5354,2)</f>
        <v>0</v>
      </c>
      <c r="K5354" s="237"/>
      <c r="L5354" s="47"/>
      <c r="M5354" s="238" t="s">
        <v>1</v>
      </c>
      <c r="N5354" s="239" t="s">
        <v>49</v>
      </c>
      <c r="O5354" s="94"/>
      <c r="P5354" s="240">
        <f>O5354*H5354</f>
        <v>0</v>
      </c>
      <c r="Q5354" s="240">
        <v>3.0000000000000001E-05</v>
      </c>
      <c r="R5354" s="240">
        <f>Q5354*H5354</f>
        <v>0.047160000000000001</v>
      </c>
      <c r="S5354" s="240">
        <v>0</v>
      </c>
      <c r="T5354" s="241">
        <f>S5354*H5354</f>
        <v>0</v>
      </c>
      <c r="U5354" s="41"/>
      <c r="V5354" s="41"/>
      <c r="W5354" s="41"/>
      <c r="X5354" s="41"/>
      <c r="Y5354" s="41"/>
      <c r="Z5354" s="41"/>
      <c r="AA5354" s="41"/>
      <c r="AB5354" s="41"/>
      <c r="AC5354" s="41"/>
      <c r="AD5354" s="41"/>
      <c r="AE5354" s="41"/>
      <c r="AR5354" s="242" t="s">
        <v>304</v>
      </c>
      <c r="AT5354" s="242" t="s">
        <v>253</v>
      </c>
      <c r="AU5354" s="242" t="s">
        <v>93</v>
      </c>
      <c r="AY5354" s="19" t="s">
        <v>251</v>
      </c>
      <c r="BE5354" s="243">
        <f>IF(N5354="základní",J5354,0)</f>
        <v>0</v>
      </c>
      <c r="BF5354" s="243">
        <f>IF(N5354="snížená",J5354,0)</f>
        <v>0</v>
      </c>
      <c r="BG5354" s="243">
        <f>IF(N5354="zákl. přenesená",J5354,0)</f>
        <v>0</v>
      </c>
      <c r="BH5354" s="243">
        <f>IF(N5354="sníž. přenesená",J5354,0)</f>
        <v>0</v>
      </c>
      <c r="BI5354" s="243">
        <f>IF(N5354="nulová",J5354,0)</f>
        <v>0</v>
      </c>
      <c r="BJ5354" s="19" t="s">
        <v>91</v>
      </c>
      <c r="BK5354" s="243">
        <f>ROUND(I5354*H5354,2)</f>
        <v>0</v>
      </c>
      <c r="BL5354" s="19" t="s">
        <v>304</v>
      </c>
      <c r="BM5354" s="242" t="s">
        <v>4039</v>
      </c>
    </row>
    <row r="5355" s="2" customFormat="1">
      <c r="A5355" s="41"/>
      <c r="B5355" s="42"/>
      <c r="C5355" s="43"/>
      <c r="D5355" s="244" t="s">
        <v>258</v>
      </c>
      <c r="E5355" s="43"/>
      <c r="F5355" s="245" t="s">
        <v>4040</v>
      </c>
      <c r="G5355" s="43"/>
      <c r="H5355" s="43"/>
      <c r="I5355" s="246"/>
      <c r="J5355" s="43"/>
      <c r="K5355" s="43"/>
      <c r="L5355" s="47"/>
      <c r="M5355" s="247"/>
      <c r="N5355" s="248"/>
      <c r="O5355" s="94"/>
      <c r="P5355" s="94"/>
      <c r="Q5355" s="94"/>
      <c r="R5355" s="94"/>
      <c r="S5355" s="94"/>
      <c r="T5355" s="95"/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T5355" s="19" t="s">
        <v>258</v>
      </c>
      <c r="AU5355" s="19" t="s">
        <v>93</v>
      </c>
    </row>
    <row r="5356" s="15" customFormat="1">
      <c r="A5356" s="15"/>
      <c r="B5356" s="272"/>
      <c r="C5356" s="273"/>
      <c r="D5356" s="251" t="s">
        <v>260</v>
      </c>
      <c r="E5356" s="274" t="s">
        <v>1</v>
      </c>
      <c r="F5356" s="275" t="s">
        <v>325</v>
      </c>
      <c r="G5356" s="273"/>
      <c r="H5356" s="274" t="s">
        <v>1</v>
      </c>
      <c r="I5356" s="276"/>
      <c r="J5356" s="273"/>
      <c r="K5356" s="273"/>
      <c r="L5356" s="277"/>
      <c r="M5356" s="278"/>
      <c r="N5356" s="279"/>
      <c r="O5356" s="279"/>
      <c r="P5356" s="279"/>
      <c r="Q5356" s="279"/>
      <c r="R5356" s="279"/>
      <c r="S5356" s="279"/>
      <c r="T5356" s="280"/>
      <c r="U5356" s="15"/>
      <c r="V5356" s="15"/>
      <c r="W5356" s="15"/>
      <c r="X5356" s="15"/>
      <c r="Y5356" s="15"/>
      <c r="Z5356" s="15"/>
      <c r="AA5356" s="15"/>
      <c r="AB5356" s="15"/>
      <c r="AC5356" s="15"/>
      <c r="AD5356" s="15"/>
      <c r="AE5356" s="15"/>
      <c r="AT5356" s="281" t="s">
        <v>260</v>
      </c>
      <c r="AU5356" s="281" t="s">
        <v>93</v>
      </c>
      <c r="AV5356" s="15" t="s">
        <v>91</v>
      </c>
      <c r="AW5356" s="15" t="s">
        <v>40</v>
      </c>
      <c r="AX5356" s="15" t="s">
        <v>84</v>
      </c>
      <c r="AY5356" s="281" t="s">
        <v>251</v>
      </c>
    </row>
    <row r="5357" s="13" customFormat="1">
      <c r="A5357" s="13"/>
      <c r="B5357" s="249"/>
      <c r="C5357" s="250"/>
      <c r="D5357" s="251" t="s">
        <v>260</v>
      </c>
      <c r="E5357" s="252" t="s">
        <v>1</v>
      </c>
      <c r="F5357" s="253" t="s">
        <v>4041</v>
      </c>
      <c r="G5357" s="250"/>
      <c r="H5357" s="254">
        <v>9</v>
      </c>
      <c r="I5357" s="255"/>
      <c r="J5357" s="250"/>
      <c r="K5357" s="250"/>
      <c r="L5357" s="256"/>
      <c r="M5357" s="257"/>
      <c r="N5357" s="258"/>
      <c r="O5357" s="258"/>
      <c r="P5357" s="258"/>
      <c r="Q5357" s="258"/>
      <c r="R5357" s="258"/>
      <c r="S5357" s="258"/>
      <c r="T5357" s="259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60" t="s">
        <v>260</v>
      </c>
      <c r="AU5357" s="260" t="s">
        <v>93</v>
      </c>
      <c r="AV5357" s="13" t="s">
        <v>93</v>
      </c>
      <c r="AW5357" s="13" t="s">
        <v>40</v>
      </c>
      <c r="AX5357" s="13" t="s">
        <v>84</v>
      </c>
      <c r="AY5357" s="260" t="s">
        <v>251</v>
      </c>
    </row>
    <row r="5358" s="13" customFormat="1">
      <c r="A5358" s="13"/>
      <c r="B5358" s="249"/>
      <c r="C5358" s="250"/>
      <c r="D5358" s="251" t="s">
        <v>260</v>
      </c>
      <c r="E5358" s="252" t="s">
        <v>1</v>
      </c>
      <c r="F5358" s="253" t="s">
        <v>4042</v>
      </c>
      <c r="G5358" s="250"/>
      <c r="H5358" s="254">
        <v>9</v>
      </c>
      <c r="I5358" s="255"/>
      <c r="J5358" s="250"/>
      <c r="K5358" s="250"/>
      <c r="L5358" s="256"/>
      <c r="M5358" s="257"/>
      <c r="N5358" s="258"/>
      <c r="O5358" s="258"/>
      <c r="P5358" s="258"/>
      <c r="Q5358" s="258"/>
      <c r="R5358" s="258"/>
      <c r="S5358" s="258"/>
      <c r="T5358" s="259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60" t="s">
        <v>260</v>
      </c>
      <c r="AU5358" s="260" t="s">
        <v>93</v>
      </c>
      <c r="AV5358" s="13" t="s">
        <v>93</v>
      </c>
      <c r="AW5358" s="13" t="s">
        <v>40</v>
      </c>
      <c r="AX5358" s="13" t="s">
        <v>84</v>
      </c>
      <c r="AY5358" s="260" t="s">
        <v>251</v>
      </c>
    </row>
    <row r="5359" s="13" customFormat="1">
      <c r="A5359" s="13"/>
      <c r="B5359" s="249"/>
      <c r="C5359" s="250"/>
      <c r="D5359" s="251" t="s">
        <v>260</v>
      </c>
      <c r="E5359" s="252" t="s">
        <v>1</v>
      </c>
      <c r="F5359" s="253" t="s">
        <v>4043</v>
      </c>
      <c r="G5359" s="250"/>
      <c r="H5359" s="254">
        <v>14.4</v>
      </c>
      <c r="I5359" s="255"/>
      <c r="J5359" s="250"/>
      <c r="K5359" s="250"/>
      <c r="L5359" s="256"/>
      <c r="M5359" s="257"/>
      <c r="N5359" s="258"/>
      <c r="O5359" s="258"/>
      <c r="P5359" s="258"/>
      <c r="Q5359" s="258"/>
      <c r="R5359" s="258"/>
      <c r="S5359" s="258"/>
      <c r="T5359" s="259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60" t="s">
        <v>260</v>
      </c>
      <c r="AU5359" s="260" t="s">
        <v>93</v>
      </c>
      <c r="AV5359" s="13" t="s">
        <v>93</v>
      </c>
      <c r="AW5359" s="13" t="s">
        <v>40</v>
      </c>
      <c r="AX5359" s="13" t="s">
        <v>84</v>
      </c>
      <c r="AY5359" s="260" t="s">
        <v>251</v>
      </c>
    </row>
    <row r="5360" s="13" customFormat="1">
      <c r="A5360" s="13"/>
      <c r="B5360" s="249"/>
      <c r="C5360" s="250"/>
      <c r="D5360" s="251" t="s">
        <v>260</v>
      </c>
      <c r="E5360" s="252" t="s">
        <v>1</v>
      </c>
      <c r="F5360" s="253" t="s">
        <v>4044</v>
      </c>
      <c r="G5360" s="250"/>
      <c r="H5360" s="254">
        <v>14.4</v>
      </c>
      <c r="I5360" s="255"/>
      <c r="J5360" s="250"/>
      <c r="K5360" s="250"/>
      <c r="L5360" s="256"/>
      <c r="M5360" s="257"/>
      <c r="N5360" s="258"/>
      <c r="O5360" s="258"/>
      <c r="P5360" s="258"/>
      <c r="Q5360" s="258"/>
      <c r="R5360" s="258"/>
      <c r="S5360" s="258"/>
      <c r="T5360" s="259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60" t="s">
        <v>260</v>
      </c>
      <c r="AU5360" s="260" t="s">
        <v>93</v>
      </c>
      <c r="AV5360" s="13" t="s">
        <v>93</v>
      </c>
      <c r="AW5360" s="13" t="s">
        <v>40</v>
      </c>
      <c r="AX5360" s="13" t="s">
        <v>84</v>
      </c>
      <c r="AY5360" s="260" t="s">
        <v>251</v>
      </c>
    </row>
    <row r="5361" s="13" customFormat="1">
      <c r="A5361" s="13"/>
      <c r="B5361" s="249"/>
      <c r="C5361" s="250"/>
      <c r="D5361" s="251" t="s">
        <v>260</v>
      </c>
      <c r="E5361" s="252" t="s">
        <v>1</v>
      </c>
      <c r="F5361" s="253" t="s">
        <v>4024</v>
      </c>
      <c r="G5361" s="250"/>
      <c r="H5361" s="254">
        <v>1.2</v>
      </c>
      <c r="I5361" s="255"/>
      <c r="J5361" s="250"/>
      <c r="K5361" s="250"/>
      <c r="L5361" s="256"/>
      <c r="M5361" s="257"/>
      <c r="N5361" s="258"/>
      <c r="O5361" s="258"/>
      <c r="P5361" s="258"/>
      <c r="Q5361" s="258"/>
      <c r="R5361" s="258"/>
      <c r="S5361" s="258"/>
      <c r="T5361" s="259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60" t="s">
        <v>260</v>
      </c>
      <c r="AU5361" s="260" t="s">
        <v>93</v>
      </c>
      <c r="AV5361" s="13" t="s">
        <v>93</v>
      </c>
      <c r="AW5361" s="13" t="s">
        <v>40</v>
      </c>
      <c r="AX5361" s="13" t="s">
        <v>84</v>
      </c>
      <c r="AY5361" s="260" t="s">
        <v>251</v>
      </c>
    </row>
    <row r="5362" s="16" customFormat="1">
      <c r="A5362" s="16"/>
      <c r="B5362" s="283"/>
      <c r="C5362" s="284"/>
      <c r="D5362" s="251" t="s">
        <v>260</v>
      </c>
      <c r="E5362" s="285" t="s">
        <v>1</v>
      </c>
      <c r="F5362" s="286" t="s">
        <v>329</v>
      </c>
      <c r="G5362" s="284"/>
      <c r="H5362" s="287">
        <v>48</v>
      </c>
      <c r="I5362" s="288"/>
      <c r="J5362" s="284"/>
      <c r="K5362" s="284"/>
      <c r="L5362" s="289"/>
      <c r="M5362" s="290"/>
      <c r="N5362" s="291"/>
      <c r="O5362" s="291"/>
      <c r="P5362" s="291"/>
      <c r="Q5362" s="291"/>
      <c r="R5362" s="291"/>
      <c r="S5362" s="291"/>
      <c r="T5362" s="292"/>
      <c r="U5362" s="16"/>
      <c r="V5362" s="16"/>
      <c r="W5362" s="16"/>
      <c r="X5362" s="16"/>
      <c r="Y5362" s="16"/>
      <c r="Z5362" s="16"/>
      <c r="AA5362" s="16"/>
      <c r="AB5362" s="16"/>
      <c r="AC5362" s="16"/>
      <c r="AD5362" s="16"/>
      <c r="AE5362" s="16"/>
      <c r="AT5362" s="293" t="s">
        <v>260</v>
      </c>
      <c r="AU5362" s="293" t="s">
        <v>93</v>
      </c>
      <c r="AV5362" s="16" t="s">
        <v>273</v>
      </c>
      <c r="AW5362" s="16" t="s">
        <v>40</v>
      </c>
      <c r="AX5362" s="16" t="s">
        <v>84</v>
      </c>
      <c r="AY5362" s="293" t="s">
        <v>251</v>
      </c>
    </row>
    <row r="5363" s="15" customFormat="1">
      <c r="A5363" s="15"/>
      <c r="B5363" s="272"/>
      <c r="C5363" s="273"/>
      <c r="D5363" s="251" t="s">
        <v>260</v>
      </c>
      <c r="E5363" s="274" t="s">
        <v>1</v>
      </c>
      <c r="F5363" s="275" t="s">
        <v>505</v>
      </c>
      <c r="G5363" s="273"/>
      <c r="H5363" s="274" t="s">
        <v>1</v>
      </c>
      <c r="I5363" s="276"/>
      <c r="J5363" s="273"/>
      <c r="K5363" s="273"/>
      <c r="L5363" s="277"/>
      <c r="M5363" s="278"/>
      <c r="N5363" s="279"/>
      <c r="O5363" s="279"/>
      <c r="P5363" s="279"/>
      <c r="Q5363" s="279"/>
      <c r="R5363" s="279"/>
      <c r="S5363" s="279"/>
      <c r="T5363" s="280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5"/>
      <c r="AE5363" s="15"/>
      <c r="AT5363" s="281" t="s">
        <v>260</v>
      </c>
      <c r="AU5363" s="281" t="s">
        <v>93</v>
      </c>
      <c r="AV5363" s="15" t="s">
        <v>91</v>
      </c>
      <c r="AW5363" s="15" t="s">
        <v>40</v>
      </c>
      <c r="AX5363" s="15" t="s">
        <v>84</v>
      </c>
      <c r="AY5363" s="281" t="s">
        <v>251</v>
      </c>
    </row>
    <row r="5364" s="15" customFormat="1">
      <c r="A5364" s="15"/>
      <c r="B5364" s="272"/>
      <c r="C5364" s="273"/>
      <c r="D5364" s="251" t="s">
        <v>260</v>
      </c>
      <c r="E5364" s="274" t="s">
        <v>1</v>
      </c>
      <c r="F5364" s="275" t="s">
        <v>4045</v>
      </c>
      <c r="G5364" s="273"/>
      <c r="H5364" s="274" t="s">
        <v>1</v>
      </c>
      <c r="I5364" s="276"/>
      <c r="J5364" s="273"/>
      <c r="K5364" s="273"/>
      <c r="L5364" s="277"/>
      <c r="M5364" s="278"/>
      <c r="N5364" s="279"/>
      <c r="O5364" s="279"/>
      <c r="P5364" s="279"/>
      <c r="Q5364" s="279"/>
      <c r="R5364" s="279"/>
      <c r="S5364" s="279"/>
      <c r="T5364" s="280"/>
      <c r="U5364" s="15"/>
      <c r="V5364" s="15"/>
      <c r="W5364" s="15"/>
      <c r="X5364" s="15"/>
      <c r="Y5364" s="15"/>
      <c r="Z5364" s="15"/>
      <c r="AA5364" s="15"/>
      <c r="AB5364" s="15"/>
      <c r="AC5364" s="15"/>
      <c r="AD5364" s="15"/>
      <c r="AE5364" s="15"/>
      <c r="AT5364" s="281" t="s">
        <v>260</v>
      </c>
      <c r="AU5364" s="281" t="s">
        <v>93</v>
      </c>
      <c r="AV5364" s="15" t="s">
        <v>91</v>
      </c>
      <c r="AW5364" s="15" t="s">
        <v>40</v>
      </c>
      <c r="AX5364" s="15" t="s">
        <v>84</v>
      </c>
      <c r="AY5364" s="281" t="s">
        <v>251</v>
      </c>
    </row>
    <row r="5365" s="13" customFormat="1">
      <c r="A5365" s="13"/>
      <c r="B5365" s="249"/>
      <c r="C5365" s="250"/>
      <c r="D5365" s="251" t="s">
        <v>260</v>
      </c>
      <c r="E5365" s="252" t="s">
        <v>1</v>
      </c>
      <c r="F5365" s="253" t="s">
        <v>4046</v>
      </c>
      <c r="G5365" s="250"/>
      <c r="H5365" s="254">
        <v>259.19999999999999</v>
      </c>
      <c r="I5365" s="255"/>
      <c r="J5365" s="250"/>
      <c r="K5365" s="250"/>
      <c r="L5365" s="256"/>
      <c r="M5365" s="257"/>
      <c r="N5365" s="258"/>
      <c r="O5365" s="258"/>
      <c r="P5365" s="258"/>
      <c r="Q5365" s="258"/>
      <c r="R5365" s="258"/>
      <c r="S5365" s="258"/>
      <c r="T5365" s="259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60" t="s">
        <v>260</v>
      </c>
      <c r="AU5365" s="260" t="s">
        <v>93</v>
      </c>
      <c r="AV5365" s="13" t="s">
        <v>93</v>
      </c>
      <c r="AW5365" s="13" t="s">
        <v>40</v>
      </c>
      <c r="AX5365" s="13" t="s">
        <v>84</v>
      </c>
      <c r="AY5365" s="260" t="s">
        <v>251</v>
      </c>
    </row>
    <row r="5366" s="13" customFormat="1">
      <c r="A5366" s="13"/>
      <c r="B5366" s="249"/>
      <c r="C5366" s="250"/>
      <c r="D5366" s="251" t="s">
        <v>260</v>
      </c>
      <c r="E5366" s="252" t="s">
        <v>1</v>
      </c>
      <c r="F5366" s="253" t="s">
        <v>4047</v>
      </c>
      <c r="G5366" s="250"/>
      <c r="H5366" s="254">
        <v>14.4</v>
      </c>
      <c r="I5366" s="255"/>
      <c r="J5366" s="250"/>
      <c r="K5366" s="250"/>
      <c r="L5366" s="256"/>
      <c r="M5366" s="257"/>
      <c r="N5366" s="258"/>
      <c r="O5366" s="258"/>
      <c r="P5366" s="258"/>
      <c r="Q5366" s="258"/>
      <c r="R5366" s="258"/>
      <c r="S5366" s="258"/>
      <c r="T5366" s="259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60" t="s">
        <v>260</v>
      </c>
      <c r="AU5366" s="260" t="s">
        <v>93</v>
      </c>
      <c r="AV5366" s="13" t="s">
        <v>93</v>
      </c>
      <c r="AW5366" s="13" t="s">
        <v>40</v>
      </c>
      <c r="AX5366" s="13" t="s">
        <v>84</v>
      </c>
      <c r="AY5366" s="260" t="s">
        <v>251</v>
      </c>
    </row>
    <row r="5367" s="13" customFormat="1">
      <c r="A5367" s="13"/>
      <c r="B5367" s="249"/>
      <c r="C5367" s="250"/>
      <c r="D5367" s="251" t="s">
        <v>260</v>
      </c>
      <c r="E5367" s="252" t="s">
        <v>1</v>
      </c>
      <c r="F5367" s="253" t="s">
        <v>4048</v>
      </c>
      <c r="G5367" s="250"/>
      <c r="H5367" s="254">
        <v>14.4</v>
      </c>
      <c r="I5367" s="255"/>
      <c r="J5367" s="250"/>
      <c r="K5367" s="250"/>
      <c r="L5367" s="256"/>
      <c r="M5367" s="257"/>
      <c r="N5367" s="258"/>
      <c r="O5367" s="258"/>
      <c r="P5367" s="258"/>
      <c r="Q5367" s="258"/>
      <c r="R5367" s="258"/>
      <c r="S5367" s="258"/>
      <c r="T5367" s="259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60" t="s">
        <v>260</v>
      </c>
      <c r="AU5367" s="260" t="s">
        <v>93</v>
      </c>
      <c r="AV5367" s="13" t="s">
        <v>93</v>
      </c>
      <c r="AW5367" s="13" t="s">
        <v>40</v>
      </c>
      <c r="AX5367" s="13" t="s">
        <v>84</v>
      </c>
      <c r="AY5367" s="260" t="s">
        <v>251</v>
      </c>
    </row>
    <row r="5368" s="13" customFormat="1">
      <c r="A5368" s="13"/>
      <c r="B5368" s="249"/>
      <c r="C5368" s="250"/>
      <c r="D5368" s="251" t="s">
        <v>260</v>
      </c>
      <c r="E5368" s="252" t="s">
        <v>1</v>
      </c>
      <c r="F5368" s="253" t="s">
        <v>4025</v>
      </c>
      <c r="G5368" s="250"/>
      <c r="H5368" s="254">
        <v>10.800000000000001</v>
      </c>
      <c r="I5368" s="255"/>
      <c r="J5368" s="250"/>
      <c r="K5368" s="250"/>
      <c r="L5368" s="256"/>
      <c r="M5368" s="257"/>
      <c r="N5368" s="258"/>
      <c r="O5368" s="258"/>
      <c r="P5368" s="258"/>
      <c r="Q5368" s="258"/>
      <c r="R5368" s="258"/>
      <c r="S5368" s="258"/>
      <c r="T5368" s="259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60" t="s">
        <v>260</v>
      </c>
      <c r="AU5368" s="260" t="s">
        <v>93</v>
      </c>
      <c r="AV5368" s="13" t="s">
        <v>93</v>
      </c>
      <c r="AW5368" s="13" t="s">
        <v>40</v>
      </c>
      <c r="AX5368" s="13" t="s">
        <v>84</v>
      </c>
      <c r="AY5368" s="260" t="s">
        <v>251</v>
      </c>
    </row>
    <row r="5369" s="13" customFormat="1">
      <c r="A5369" s="13"/>
      <c r="B5369" s="249"/>
      <c r="C5369" s="250"/>
      <c r="D5369" s="251" t="s">
        <v>260</v>
      </c>
      <c r="E5369" s="252" t="s">
        <v>1</v>
      </c>
      <c r="F5369" s="253" t="s">
        <v>4026</v>
      </c>
      <c r="G5369" s="250"/>
      <c r="H5369" s="254">
        <v>1.2</v>
      </c>
      <c r="I5369" s="255"/>
      <c r="J5369" s="250"/>
      <c r="K5369" s="250"/>
      <c r="L5369" s="256"/>
      <c r="M5369" s="257"/>
      <c r="N5369" s="258"/>
      <c r="O5369" s="258"/>
      <c r="P5369" s="258"/>
      <c r="Q5369" s="258"/>
      <c r="R5369" s="258"/>
      <c r="S5369" s="258"/>
      <c r="T5369" s="259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60" t="s">
        <v>260</v>
      </c>
      <c r="AU5369" s="260" t="s">
        <v>93</v>
      </c>
      <c r="AV5369" s="13" t="s">
        <v>93</v>
      </c>
      <c r="AW5369" s="13" t="s">
        <v>40</v>
      </c>
      <c r="AX5369" s="13" t="s">
        <v>84</v>
      </c>
      <c r="AY5369" s="260" t="s">
        <v>251</v>
      </c>
    </row>
    <row r="5370" s="16" customFormat="1">
      <c r="A5370" s="16"/>
      <c r="B5370" s="283"/>
      <c r="C5370" s="284"/>
      <c r="D5370" s="251" t="s">
        <v>260</v>
      </c>
      <c r="E5370" s="285" t="s">
        <v>1</v>
      </c>
      <c r="F5370" s="286" t="s">
        <v>329</v>
      </c>
      <c r="G5370" s="284"/>
      <c r="H5370" s="287">
        <v>299.99999999999994</v>
      </c>
      <c r="I5370" s="288"/>
      <c r="J5370" s="284"/>
      <c r="K5370" s="284"/>
      <c r="L5370" s="289"/>
      <c r="M5370" s="290"/>
      <c r="N5370" s="291"/>
      <c r="O5370" s="291"/>
      <c r="P5370" s="291"/>
      <c r="Q5370" s="291"/>
      <c r="R5370" s="291"/>
      <c r="S5370" s="291"/>
      <c r="T5370" s="292"/>
      <c r="U5370" s="16"/>
      <c r="V5370" s="16"/>
      <c r="W5370" s="16"/>
      <c r="X5370" s="16"/>
      <c r="Y5370" s="16"/>
      <c r="Z5370" s="16"/>
      <c r="AA5370" s="16"/>
      <c r="AB5370" s="16"/>
      <c r="AC5370" s="16"/>
      <c r="AD5370" s="16"/>
      <c r="AE5370" s="16"/>
      <c r="AT5370" s="293" t="s">
        <v>260</v>
      </c>
      <c r="AU5370" s="293" t="s">
        <v>93</v>
      </c>
      <c r="AV5370" s="16" t="s">
        <v>273</v>
      </c>
      <c r="AW5370" s="16" t="s">
        <v>40</v>
      </c>
      <c r="AX5370" s="16" t="s">
        <v>84</v>
      </c>
      <c r="AY5370" s="293" t="s">
        <v>251</v>
      </c>
    </row>
    <row r="5371" s="15" customFormat="1">
      <c r="A5371" s="15"/>
      <c r="B5371" s="272"/>
      <c r="C5371" s="273"/>
      <c r="D5371" s="251" t="s">
        <v>260</v>
      </c>
      <c r="E5371" s="274" t="s">
        <v>1</v>
      </c>
      <c r="F5371" s="275" t="s">
        <v>511</v>
      </c>
      <c r="G5371" s="273"/>
      <c r="H5371" s="274" t="s">
        <v>1</v>
      </c>
      <c r="I5371" s="276"/>
      <c r="J5371" s="273"/>
      <c r="K5371" s="273"/>
      <c r="L5371" s="277"/>
      <c r="M5371" s="278"/>
      <c r="N5371" s="279"/>
      <c r="O5371" s="279"/>
      <c r="P5371" s="279"/>
      <c r="Q5371" s="279"/>
      <c r="R5371" s="279"/>
      <c r="S5371" s="279"/>
      <c r="T5371" s="280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5"/>
      <c r="AE5371" s="15"/>
      <c r="AT5371" s="281" t="s">
        <v>260</v>
      </c>
      <c r="AU5371" s="281" t="s">
        <v>93</v>
      </c>
      <c r="AV5371" s="15" t="s">
        <v>91</v>
      </c>
      <c r="AW5371" s="15" t="s">
        <v>40</v>
      </c>
      <c r="AX5371" s="15" t="s">
        <v>84</v>
      </c>
      <c r="AY5371" s="281" t="s">
        <v>251</v>
      </c>
    </row>
    <row r="5372" s="13" customFormat="1">
      <c r="A5372" s="13"/>
      <c r="B5372" s="249"/>
      <c r="C5372" s="250"/>
      <c r="D5372" s="251" t="s">
        <v>260</v>
      </c>
      <c r="E5372" s="252" t="s">
        <v>1</v>
      </c>
      <c r="F5372" s="253" t="s">
        <v>4049</v>
      </c>
      <c r="G5372" s="250"/>
      <c r="H5372" s="254">
        <v>6</v>
      </c>
      <c r="I5372" s="255"/>
      <c r="J5372" s="250"/>
      <c r="K5372" s="250"/>
      <c r="L5372" s="256"/>
      <c r="M5372" s="257"/>
      <c r="N5372" s="258"/>
      <c r="O5372" s="258"/>
      <c r="P5372" s="258"/>
      <c r="Q5372" s="258"/>
      <c r="R5372" s="258"/>
      <c r="S5372" s="258"/>
      <c r="T5372" s="259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60" t="s">
        <v>260</v>
      </c>
      <c r="AU5372" s="260" t="s">
        <v>93</v>
      </c>
      <c r="AV5372" s="13" t="s">
        <v>93</v>
      </c>
      <c r="AW5372" s="13" t="s">
        <v>40</v>
      </c>
      <c r="AX5372" s="13" t="s">
        <v>84</v>
      </c>
      <c r="AY5372" s="260" t="s">
        <v>251</v>
      </c>
    </row>
    <row r="5373" s="13" customFormat="1">
      <c r="A5373" s="13"/>
      <c r="B5373" s="249"/>
      <c r="C5373" s="250"/>
      <c r="D5373" s="251" t="s">
        <v>260</v>
      </c>
      <c r="E5373" s="252" t="s">
        <v>1</v>
      </c>
      <c r="F5373" s="253" t="s">
        <v>4046</v>
      </c>
      <c r="G5373" s="250"/>
      <c r="H5373" s="254">
        <v>259.19999999999999</v>
      </c>
      <c r="I5373" s="255"/>
      <c r="J5373" s="250"/>
      <c r="K5373" s="250"/>
      <c r="L5373" s="256"/>
      <c r="M5373" s="257"/>
      <c r="N5373" s="258"/>
      <c r="O5373" s="258"/>
      <c r="P5373" s="258"/>
      <c r="Q5373" s="258"/>
      <c r="R5373" s="258"/>
      <c r="S5373" s="258"/>
      <c r="T5373" s="259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60" t="s">
        <v>260</v>
      </c>
      <c r="AU5373" s="260" t="s">
        <v>93</v>
      </c>
      <c r="AV5373" s="13" t="s">
        <v>93</v>
      </c>
      <c r="AW5373" s="13" t="s">
        <v>40</v>
      </c>
      <c r="AX5373" s="13" t="s">
        <v>84</v>
      </c>
      <c r="AY5373" s="260" t="s">
        <v>251</v>
      </c>
    </row>
    <row r="5374" s="13" customFormat="1">
      <c r="A5374" s="13"/>
      <c r="B5374" s="249"/>
      <c r="C5374" s="250"/>
      <c r="D5374" s="251" t="s">
        <v>260</v>
      </c>
      <c r="E5374" s="252" t="s">
        <v>1</v>
      </c>
      <c r="F5374" s="253" t="s">
        <v>4050</v>
      </c>
      <c r="G5374" s="250"/>
      <c r="H5374" s="254">
        <v>14.4</v>
      </c>
      <c r="I5374" s="255"/>
      <c r="J5374" s="250"/>
      <c r="K5374" s="250"/>
      <c r="L5374" s="256"/>
      <c r="M5374" s="257"/>
      <c r="N5374" s="258"/>
      <c r="O5374" s="258"/>
      <c r="P5374" s="258"/>
      <c r="Q5374" s="258"/>
      <c r="R5374" s="258"/>
      <c r="S5374" s="258"/>
      <c r="T5374" s="259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60" t="s">
        <v>260</v>
      </c>
      <c r="AU5374" s="260" t="s">
        <v>93</v>
      </c>
      <c r="AV5374" s="13" t="s">
        <v>93</v>
      </c>
      <c r="AW5374" s="13" t="s">
        <v>40</v>
      </c>
      <c r="AX5374" s="13" t="s">
        <v>84</v>
      </c>
      <c r="AY5374" s="260" t="s">
        <v>251</v>
      </c>
    </row>
    <row r="5375" s="13" customFormat="1">
      <c r="A5375" s="13"/>
      <c r="B5375" s="249"/>
      <c r="C5375" s="250"/>
      <c r="D5375" s="251" t="s">
        <v>260</v>
      </c>
      <c r="E5375" s="252" t="s">
        <v>1</v>
      </c>
      <c r="F5375" s="253" t="s">
        <v>4051</v>
      </c>
      <c r="G5375" s="250"/>
      <c r="H5375" s="254">
        <v>14.4</v>
      </c>
      <c r="I5375" s="255"/>
      <c r="J5375" s="250"/>
      <c r="K5375" s="250"/>
      <c r="L5375" s="256"/>
      <c r="M5375" s="257"/>
      <c r="N5375" s="258"/>
      <c r="O5375" s="258"/>
      <c r="P5375" s="258"/>
      <c r="Q5375" s="258"/>
      <c r="R5375" s="258"/>
      <c r="S5375" s="258"/>
      <c r="T5375" s="259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60" t="s">
        <v>260</v>
      </c>
      <c r="AU5375" s="260" t="s">
        <v>93</v>
      </c>
      <c r="AV5375" s="13" t="s">
        <v>93</v>
      </c>
      <c r="AW5375" s="13" t="s">
        <v>40</v>
      </c>
      <c r="AX5375" s="13" t="s">
        <v>84</v>
      </c>
      <c r="AY5375" s="260" t="s">
        <v>251</v>
      </c>
    </row>
    <row r="5376" s="13" customFormat="1">
      <c r="A5376" s="13"/>
      <c r="B5376" s="249"/>
      <c r="C5376" s="250"/>
      <c r="D5376" s="251" t="s">
        <v>260</v>
      </c>
      <c r="E5376" s="252" t="s">
        <v>1</v>
      </c>
      <c r="F5376" s="253" t="s">
        <v>4025</v>
      </c>
      <c r="G5376" s="250"/>
      <c r="H5376" s="254">
        <v>10.800000000000001</v>
      </c>
      <c r="I5376" s="255"/>
      <c r="J5376" s="250"/>
      <c r="K5376" s="250"/>
      <c r="L5376" s="256"/>
      <c r="M5376" s="257"/>
      <c r="N5376" s="258"/>
      <c r="O5376" s="258"/>
      <c r="P5376" s="258"/>
      <c r="Q5376" s="258"/>
      <c r="R5376" s="258"/>
      <c r="S5376" s="258"/>
      <c r="T5376" s="259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60" t="s">
        <v>260</v>
      </c>
      <c r="AU5376" s="260" t="s">
        <v>93</v>
      </c>
      <c r="AV5376" s="13" t="s">
        <v>93</v>
      </c>
      <c r="AW5376" s="13" t="s">
        <v>40</v>
      </c>
      <c r="AX5376" s="13" t="s">
        <v>84</v>
      </c>
      <c r="AY5376" s="260" t="s">
        <v>251</v>
      </c>
    </row>
    <row r="5377" s="13" customFormat="1">
      <c r="A5377" s="13"/>
      <c r="B5377" s="249"/>
      <c r="C5377" s="250"/>
      <c r="D5377" s="251" t="s">
        <v>260</v>
      </c>
      <c r="E5377" s="252" t="s">
        <v>1</v>
      </c>
      <c r="F5377" s="253" t="s">
        <v>4026</v>
      </c>
      <c r="G5377" s="250"/>
      <c r="H5377" s="254">
        <v>1.2</v>
      </c>
      <c r="I5377" s="255"/>
      <c r="J5377" s="250"/>
      <c r="K5377" s="250"/>
      <c r="L5377" s="256"/>
      <c r="M5377" s="257"/>
      <c r="N5377" s="258"/>
      <c r="O5377" s="258"/>
      <c r="P5377" s="258"/>
      <c r="Q5377" s="258"/>
      <c r="R5377" s="258"/>
      <c r="S5377" s="258"/>
      <c r="T5377" s="259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60" t="s">
        <v>260</v>
      </c>
      <c r="AU5377" s="260" t="s">
        <v>93</v>
      </c>
      <c r="AV5377" s="13" t="s">
        <v>93</v>
      </c>
      <c r="AW5377" s="13" t="s">
        <v>40</v>
      </c>
      <c r="AX5377" s="13" t="s">
        <v>84</v>
      </c>
      <c r="AY5377" s="260" t="s">
        <v>251</v>
      </c>
    </row>
    <row r="5378" s="16" customFormat="1">
      <c r="A5378" s="16"/>
      <c r="B5378" s="283"/>
      <c r="C5378" s="284"/>
      <c r="D5378" s="251" t="s">
        <v>260</v>
      </c>
      <c r="E5378" s="285" t="s">
        <v>1</v>
      </c>
      <c r="F5378" s="286" t="s">
        <v>329</v>
      </c>
      <c r="G5378" s="284"/>
      <c r="H5378" s="287">
        <v>305.99999999999994</v>
      </c>
      <c r="I5378" s="288"/>
      <c r="J5378" s="284"/>
      <c r="K5378" s="284"/>
      <c r="L5378" s="289"/>
      <c r="M5378" s="290"/>
      <c r="N5378" s="291"/>
      <c r="O5378" s="291"/>
      <c r="P5378" s="291"/>
      <c r="Q5378" s="291"/>
      <c r="R5378" s="291"/>
      <c r="S5378" s="291"/>
      <c r="T5378" s="292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T5378" s="293" t="s">
        <v>260</v>
      </c>
      <c r="AU5378" s="293" t="s">
        <v>93</v>
      </c>
      <c r="AV5378" s="16" t="s">
        <v>273</v>
      </c>
      <c r="AW5378" s="16" t="s">
        <v>40</v>
      </c>
      <c r="AX5378" s="16" t="s">
        <v>84</v>
      </c>
      <c r="AY5378" s="293" t="s">
        <v>251</v>
      </c>
    </row>
    <row r="5379" s="15" customFormat="1">
      <c r="A5379" s="15"/>
      <c r="B5379" s="272"/>
      <c r="C5379" s="273"/>
      <c r="D5379" s="251" t="s">
        <v>260</v>
      </c>
      <c r="E5379" s="274" t="s">
        <v>1</v>
      </c>
      <c r="F5379" s="275" t="s">
        <v>517</v>
      </c>
      <c r="G5379" s="273"/>
      <c r="H5379" s="274" t="s">
        <v>1</v>
      </c>
      <c r="I5379" s="276"/>
      <c r="J5379" s="273"/>
      <c r="K5379" s="273"/>
      <c r="L5379" s="277"/>
      <c r="M5379" s="278"/>
      <c r="N5379" s="279"/>
      <c r="O5379" s="279"/>
      <c r="P5379" s="279"/>
      <c r="Q5379" s="279"/>
      <c r="R5379" s="279"/>
      <c r="S5379" s="279"/>
      <c r="T5379" s="280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T5379" s="281" t="s">
        <v>260</v>
      </c>
      <c r="AU5379" s="281" t="s">
        <v>93</v>
      </c>
      <c r="AV5379" s="15" t="s">
        <v>91</v>
      </c>
      <c r="AW5379" s="15" t="s">
        <v>40</v>
      </c>
      <c r="AX5379" s="15" t="s">
        <v>84</v>
      </c>
      <c r="AY5379" s="281" t="s">
        <v>251</v>
      </c>
    </row>
    <row r="5380" s="13" customFormat="1">
      <c r="A5380" s="13"/>
      <c r="B5380" s="249"/>
      <c r="C5380" s="250"/>
      <c r="D5380" s="251" t="s">
        <v>260</v>
      </c>
      <c r="E5380" s="252" t="s">
        <v>1</v>
      </c>
      <c r="F5380" s="253" t="s">
        <v>4052</v>
      </c>
      <c r="G5380" s="250"/>
      <c r="H5380" s="254">
        <v>6</v>
      </c>
      <c r="I5380" s="255"/>
      <c r="J5380" s="250"/>
      <c r="K5380" s="250"/>
      <c r="L5380" s="256"/>
      <c r="M5380" s="257"/>
      <c r="N5380" s="258"/>
      <c r="O5380" s="258"/>
      <c r="P5380" s="258"/>
      <c r="Q5380" s="258"/>
      <c r="R5380" s="258"/>
      <c r="S5380" s="258"/>
      <c r="T5380" s="259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60" t="s">
        <v>260</v>
      </c>
      <c r="AU5380" s="260" t="s">
        <v>93</v>
      </c>
      <c r="AV5380" s="13" t="s">
        <v>93</v>
      </c>
      <c r="AW5380" s="13" t="s">
        <v>40</v>
      </c>
      <c r="AX5380" s="13" t="s">
        <v>84</v>
      </c>
      <c r="AY5380" s="260" t="s">
        <v>251</v>
      </c>
    </row>
    <row r="5381" s="13" customFormat="1">
      <c r="A5381" s="13"/>
      <c r="B5381" s="249"/>
      <c r="C5381" s="250"/>
      <c r="D5381" s="251" t="s">
        <v>260</v>
      </c>
      <c r="E5381" s="252" t="s">
        <v>1</v>
      </c>
      <c r="F5381" s="253" t="s">
        <v>4046</v>
      </c>
      <c r="G5381" s="250"/>
      <c r="H5381" s="254">
        <v>259.19999999999999</v>
      </c>
      <c r="I5381" s="255"/>
      <c r="J5381" s="250"/>
      <c r="K5381" s="250"/>
      <c r="L5381" s="256"/>
      <c r="M5381" s="257"/>
      <c r="N5381" s="258"/>
      <c r="O5381" s="258"/>
      <c r="P5381" s="258"/>
      <c r="Q5381" s="258"/>
      <c r="R5381" s="258"/>
      <c r="S5381" s="258"/>
      <c r="T5381" s="259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60" t="s">
        <v>260</v>
      </c>
      <c r="AU5381" s="260" t="s">
        <v>93</v>
      </c>
      <c r="AV5381" s="13" t="s">
        <v>93</v>
      </c>
      <c r="AW5381" s="13" t="s">
        <v>40</v>
      </c>
      <c r="AX5381" s="13" t="s">
        <v>84</v>
      </c>
      <c r="AY5381" s="260" t="s">
        <v>251</v>
      </c>
    </row>
    <row r="5382" s="13" customFormat="1">
      <c r="A5382" s="13"/>
      <c r="B5382" s="249"/>
      <c r="C5382" s="250"/>
      <c r="D5382" s="251" t="s">
        <v>260</v>
      </c>
      <c r="E5382" s="252" t="s">
        <v>1</v>
      </c>
      <c r="F5382" s="253" t="s">
        <v>4053</v>
      </c>
      <c r="G5382" s="250"/>
      <c r="H5382" s="254">
        <v>14.4</v>
      </c>
      <c r="I5382" s="255"/>
      <c r="J5382" s="250"/>
      <c r="K5382" s="250"/>
      <c r="L5382" s="256"/>
      <c r="M5382" s="257"/>
      <c r="N5382" s="258"/>
      <c r="O5382" s="258"/>
      <c r="P5382" s="258"/>
      <c r="Q5382" s="258"/>
      <c r="R5382" s="258"/>
      <c r="S5382" s="258"/>
      <c r="T5382" s="259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60" t="s">
        <v>260</v>
      </c>
      <c r="AU5382" s="260" t="s">
        <v>93</v>
      </c>
      <c r="AV5382" s="13" t="s">
        <v>93</v>
      </c>
      <c r="AW5382" s="13" t="s">
        <v>40</v>
      </c>
      <c r="AX5382" s="13" t="s">
        <v>84</v>
      </c>
      <c r="AY5382" s="260" t="s">
        <v>251</v>
      </c>
    </row>
    <row r="5383" s="13" customFormat="1">
      <c r="A5383" s="13"/>
      <c r="B5383" s="249"/>
      <c r="C5383" s="250"/>
      <c r="D5383" s="251" t="s">
        <v>260</v>
      </c>
      <c r="E5383" s="252" t="s">
        <v>1</v>
      </c>
      <c r="F5383" s="253" t="s">
        <v>4054</v>
      </c>
      <c r="G5383" s="250"/>
      <c r="H5383" s="254">
        <v>14.4</v>
      </c>
      <c r="I5383" s="255"/>
      <c r="J5383" s="250"/>
      <c r="K5383" s="250"/>
      <c r="L5383" s="256"/>
      <c r="M5383" s="257"/>
      <c r="N5383" s="258"/>
      <c r="O5383" s="258"/>
      <c r="P5383" s="258"/>
      <c r="Q5383" s="258"/>
      <c r="R5383" s="258"/>
      <c r="S5383" s="258"/>
      <c r="T5383" s="259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60" t="s">
        <v>260</v>
      </c>
      <c r="AU5383" s="260" t="s">
        <v>93</v>
      </c>
      <c r="AV5383" s="13" t="s">
        <v>93</v>
      </c>
      <c r="AW5383" s="13" t="s">
        <v>40</v>
      </c>
      <c r="AX5383" s="13" t="s">
        <v>84</v>
      </c>
      <c r="AY5383" s="260" t="s">
        <v>251</v>
      </c>
    </row>
    <row r="5384" s="13" customFormat="1">
      <c r="A5384" s="13"/>
      <c r="B5384" s="249"/>
      <c r="C5384" s="250"/>
      <c r="D5384" s="251" t="s">
        <v>260</v>
      </c>
      <c r="E5384" s="252" t="s">
        <v>1</v>
      </c>
      <c r="F5384" s="253" t="s">
        <v>4025</v>
      </c>
      <c r="G5384" s="250"/>
      <c r="H5384" s="254">
        <v>10.800000000000001</v>
      </c>
      <c r="I5384" s="255"/>
      <c r="J5384" s="250"/>
      <c r="K5384" s="250"/>
      <c r="L5384" s="256"/>
      <c r="M5384" s="257"/>
      <c r="N5384" s="258"/>
      <c r="O5384" s="258"/>
      <c r="P5384" s="258"/>
      <c r="Q5384" s="258"/>
      <c r="R5384" s="258"/>
      <c r="S5384" s="258"/>
      <c r="T5384" s="259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60" t="s">
        <v>260</v>
      </c>
      <c r="AU5384" s="260" t="s">
        <v>93</v>
      </c>
      <c r="AV5384" s="13" t="s">
        <v>93</v>
      </c>
      <c r="AW5384" s="13" t="s">
        <v>40</v>
      </c>
      <c r="AX5384" s="13" t="s">
        <v>84</v>
      </c>
      <c r="AY5384" s="260" t="s">
        <v>251</v>
      </c>
    </row>
    <row r="5385" s="13" customFormat="1">
      <c r="A5385" s="13"/>
      <c r="B5385" s="249"/>
      <c r="C5385" s="250"/>
      <c r="D5385" s="251" t="s">
        <v>260</v>
      </c>
      <c r="E5385" s="252" t="s">
        <v>1</v>
      </c>
      <c r="F5385" s="253" t="s">
        <v>4026</v>
      </c>
      <c r="G5385" s="250"/>
      <c r="H5385" s="254">
        <v>1.2</v>
      </c>
      <c r="I5385" s="255"/>
      <c r="J5385" s="250"/>
      <c r="K5385" s="250"/>
      <c r="L5385" s="256"/>
      <c r="M5385" s="257"/>
      <c r="N5385" s="258"/>
      <c r="O5385" s="258"/>
      <c r="P5385" s="258"/>
      <c r="Q5385" s="258"/>
      <c r="R5385" s="258"/>
      <c r="S5385" s="258"/>
      <c r="T5385" s="259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60" t="s">
        <v>260</v>
      </c>
      <c r="AU5385" s="260" t="s">
        <v>93</v>
      </c>
      <c r="AV5385" s="13" t="s">
        <v>93</v>
      </c>
      <c r="AW5385" s="13" t="s">
        <v>40</v>
      </c>
      <c r="AX5385" s="13" t="s">
        <v>84</v>
      </c>
      <c r="AY5385" s="260" t="s">
        <v>251</v>
      </c>
    </row>
    <row r="5386" s="16" customFormat="1">
      <c r="A5386" s="16"/>
      <c r="B5386" s="283"/>
      <c r="C5386" s="284"/>
      <c r="D5386" s="251" t="s">
        <v>260</v>
      </c>
      <c r="E5386" s="285" t="s">
        <v>1</v>
      </c>
      <c r="F5386" s="286" t="s">
        <v>329</v>
      </c>
      <c r="G5386" s="284"/>
      <c r="H5386" s="287">
        <v>305.99999999999994</v>
      </c>
      <c r="I5386" s="288"/>
      <c r="J5386" s="284"/>
      <c r="K5386" s="284"/>
      <c r="L5386" s="289"/>
      <c r="M5386" s="290"/>
      <c r="N5386" s="291"/>
      <c r="O5386" s="291"/>
      <c r="P5386" s="291"/>
      <c r="Q5386" s="291"/>
      <c r="R5386" s="291"/>
      <c r="S5386" s="291"/>
      <c r="T5386" s="292"/>
      <c r="U5386" s="16"/>
      <c r="V5386" s="16"/>
      <c r="W5386" s="16"/>
      <c r="X5386" s="16"/>
      <c r="Y5386" s="16"/>
      <c r="Z5386" s="16"/>
      <c r="AA5386" s="16"/>
      <c r="AB5386" s="16"/>
      <c r="AC5386" s="16"/>
      <c r="AD5386" s="16"/>
      <c r="AE5386" s="16"/>
      <c r="AT5386" s="293" t="s">
        <v>260</v>
      </c>
      <c r="AU5386" s="293" t="s">
        <v>93</v>
      </c>
      <c r="AV5386" s="16" t="s">
        <v>273</v>
      </c>
      <c r="AW5386" s="16" t="s">
        <v>40</v>
      </c>
      <c r="AX5386" s="16" t="s">
        <v>84</v>
      </c>
      <c r="AY5386" s="293" t="s">
        <v>251</v>
      </c>
    </row>
    <row r="5387" s="15" customFormat="1">
      <c r="A5387" s="15"/>
      <c r="B5387" s="272"/>
      <c r="C5387" s="273"/>
      <c r="D5387" s="251" t="s">
        <v>260</v>
      </c>
      <c r="E5387" s="274" t="s">
        <v>1</v>
      </c>
      <c r="F5387" s="275" t="s">
        <v>519</v>
      </c>
      <c r="G5387" s="273"/>
      <c r="H5387" s="274" t="s">
        <v>1</v>
      </c>
      <c r="I5387" s="276"/>
      <c r="J5387" s="273"/>
      <c r="K5387" s="273"/>
      <c r="L5387" s="277"/>
      <c r="M5387" s="278"/>
      <c r="N5387" s="279"/>
      <c r="O5387" s="279"/>
      <c r="P5387" s="279"/>
      <c r="Q5387" s="279"/>
      <c r="R5387" s="279"/>
      <c r="S5387" s="279"/>
      <c r="T5387" s="280"/>
      <c r="U5387" s="15"/>
      <c r="V5387" s="15"/>
      <c r="W5387" s="15"/>
      <c r="X5387" s="15"/>
      <c r="Y5387" s="15"/>
      <c r="Z5387" s="15"/>
      <c r="AA5387" s="15"/>
      <c r="AB5387" s="15"/>
      <c r="AC5387" s="15"/>
      <c r="AD5387" s="15"/>
      <c r="AE5387" s="15"/>
      <c r="AT5387" s="281" t="s">
        <v>260</v>
      </c>
      <c r="AU5387" s="281" t="s">
        <v>93</v>
      </c>
      <c r="AV5387" s="15" t="s">
        <v>91</v>
      </c>
      <c r="AW5387" s="15" t="s">
        <v>40</v>
      </c>
      <c r="AX5387" s="15" t="s">
        <v>84</v>
      </c>
      <c r="AY5387" s="281" t="s">
        <v>251</v>
      </c>
    </row>
    <row r="5388" s="13" customFormat="1">
      <c r="A5388" s="13"/>
      <c r="B5388" s="249"/>
      <c r="C5388" s="250"/>
      <c r="D5388" s="251" t="s">
        <v>260</v>
      </c>
      <c r="E5388" s="252" t="s">
        <v>1</v>
      </c>
      <c r="F5388" s="253" t="s">
        <v>4055</v>
      </c>
      <c r="G5388" s="250"/>
      <c r="H5388" s="254">
        <v>6</v>
      </c>
      <c r="I5388" s="255"/>
      <c r="J5388" s="250"/>
      <c r="K5388" s="250"/>
      <c r="L5388" s="256"/>
      <c r="M5388" s="257"/>
      <c r="N5388" s="258"/>
      <c r="O5388" s="258"/>
      <c r="P5388" s="258"/>
      <c r="Q5388" s="258"/>
      <c r="R5388" s="258"/>
      <c r="S5388" s="258"/>
      <c r="T5388" s="259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60" t="s">
        <v>260</v>
      </c>
      <c r="AU5388" s="260" t="s">
        <v>93</v>
      </c>
      <c r="AV5388" s="13" t="s">
        <v>93</v>
      </c>
      <c r="AW5388" s="13" t="s">
        <v>40</v>
      </c>
      <c r="AX5388" s="13" t="s">
        <v>84</v>
      </c>
      <c r="AY5388" s="260" t="s">
        <v>251</v>
      </c>
    </row>
    <row r="5389" s="13" customFormat="1">
      <c r="A5389" s="13"/>
      <c r="B5389" s="249"/>
      <c r="C5389" s="250"/>
      <c r="D5389" s="251" t="s">
        <v>260</v>
      </c>
      <c r="E5389" s="252" t="s">
        <v>1</v>
      </c>
      <c r="F5389" s="253" t="s">
        <v>4046</v>
      </c>
      <c r="G5389" s="250"/>
      <c r="H5389" s="254">
        <v>259.19999999999999</v>
      </c>
      <c r="I5389" s="255"/>
      <c r="J5389" s="250"/>
      <c r="K5389" s="250"/>
      <c r="L5389" s="256"/>
      <c r="M5389" s="257"/>
      <c r="N5389" s="258"/>
      <c r="O5389" s="258"/>
      <c r="P5389" s="258"/>
      <c r="Q5389" s="258"/>
      <c r="R5389" s="258"/>
      <c r="S5389" s="258"/>
      <c r="T5389" s="259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60" t="s">
        <v>260</v>
      </c>
      <c r="AU5389" s="260" t="s">
        <v>93</v>
      </c>
      <c r="AV5389" s="13" t="s">
        <v>93</v>
      </c>
      <c r="AW5389" s="13" t="s">
        <v>40</v>
      </c>
      <c r="AX5389" s="13" t="s">
        <v>84</v>
      </c>
      <c r="AY5389" s="260" t="s">
        <v>251</v>
      </c>
    </row>
    <row r="5390" s="13" customFormat="1">
      <c r="A5390" s="13"/>
      <c r="B5390" s="249"/>
      <c r="C5390" s="250"/>
      <c r="D5390" s="251" t="s">
        <v>260</v>
      </c>
      <c r="E5390" s="252" t="s">
        <v>1</v>
      </c>
      <c r="F5390" s="253" t="s">
        <v>4056</v>
      </c>
      <c r="G5390" s="250"/>
      <c r="H5390" s="254">
        <v>14.4</v>
      </c>
      <c r="I5390" s="255"/>
      <c r="J5390" s="250"/>
      <c r="K5390" s="250"/>
      <c r="L5390" s="256"/>
      <c r="M5390" s="257"/>
      <c r="N5390" s="258"/>
      <c r="O5390" s="258"/>
      <c r="P5390" s="258"/>
      <c r="Q5390" s="258"/>
      <c r="R5390" s="258"/>
      <c r="S5390" s="258"/>
      <c r="T5390" s="259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T5390" s="260" t="s">
        <v>260</v>
      </c>
      <c r="AU5390" s="260" t="s">
        <v>93</v>
      </c>
      <c r="AV5390" s="13" t="s">
        <v>93</v>
      </c>
      <c r="AW5390" s="13" t="s">
        <v>40</v>
      </c>
      <c r="AX5390" s="13" t="s">
        <v>84</v>
      </c>
      <c r="AY5390" s="260" t="s">
        <v>251</v>
      </c>
    </row>
    <row r="5391" s="13" customFormat="1">
      <c r="A5391" s="13"/>
      <c r="B5391" s="249"/>
      <c r="C5391" s="250"/>
      <c r="D5391" s="251" t="s">
        <v>260</v>
      </c>
      <c r="E5391" s="252" t="s">
        <v>1</v>
      </c>
      <c r="F5391" s="253" t="s">
        <v>4057</v>
      </c>
      <c r="G5391" s="250"/>
      <c r="H5391" s="254">
        <v>14.4</v>
      </c>
      <c r="I5391" s="255"/>
      <c r="J5391" s="250"/>
      <c r="K5391" s="250"/>
      <c r="L5391" s="256"/>
      <c r="M5391" s="257"/>
      <c r="N5391" s="258"/>
      <c r="O5391" s="258"/>
      <c r="P5391" s="258"/>
      <c r="Q5391" s="258"/>
      <c r="R5391" s="258"/>
      <c r="S5391" s="258"/>
      <c r="T5391" s="259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60" t="s">
        <v>260</v>
      </c>
      <c r="AU5391" s="260" t="s">
        <v>93</v>
      </c>
      <c r="AV5391" s="13" t="s">
        <v>93</v>
      </c>
      <c r="AW5391" s="13" t="s">
        <v>40</v>
      </c>
      <c r="AX5391" s="13" t="s">
        <v>84</v>
      </c>
      <c r="AY5391" s="260" t="s">
        <v>251</v>
      </c>
    </row>
    <row r="5392" s="13" customFormat="1">
      <c r="A5392" s="13"/>
      <c r="B5392" s="249"/>
      <c r="C5392" s="250"/>
      <c r="D5392" s="251" t="s">
        <v>260</v>
      </c>
      <c r="E5392" s="252" t="s">
        <v>1</v>
      </c>
      <c r="F5392" s="253" t="s">
        <v>4025</v>
      </c>
      <c r="G5392" s="250"/>
      <c r="H5392" s="254">
        <v>10.800000000000001</v>
      </c>
      <c r="I5392" s="255"/>
      <c r="J5392" s="250"/>
      <c r="K5392" s="250"/>
      <c r="L5392" s="256"/>
      <c r="M5392" s="257"/>
      <c r="N5392" s="258"/>
      <c r="O5392" s="258"/>
      <c r="P5392" s="258"/>
      <c r="Q5392" s="258"/>
      <c r="R5392" s="258"/>
      <c r="S5392" s="258"/>
      <c r="T5392" s="259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T5392" s="260" t="s">
        <v>260</v>
      </c>
      <c r="AU5392" s="260" t="s">
        <v>93</v>
      </c>
      <c r="AV5392" s="13" t="s">
        <v>93</v>
      </c>
      <c r="AW5392" s="13" t="s">
        <v>40</v>
      </c>
      <c r="AX5392" s="13" t="s">
        <v>84</v>
      </c>
      <c r="AY5392" s="260" t="s">
        <v>251</v>
      </c>
    </row>
    <row r="5393" s="13" customFormat="1">
      <c r="A5393" s="13"/>
      <c r="B5393" s="249"/>
      <c r="C5393" s="250"/>
      <c r="D5393" s="251" t="s">
        <v>260</v>
      </c>
      <c r="E5393" s="252" t="s">
        <v>1</v>
      </c>
      <c r="F5393" s="253" t="s">
        <v>4026</v>
      </c>
      <c r="G5393" s="250"/>
      <c r="H5393" s="254">
        <v>1.2</v>
      </c>
      <c r="I5393" s="255"/>
      <c r="J5393" s="250"/>
      <c r="K5393" s="250"/>
      <c r="L5393" s="256"/>
      <c r="M5393" s="257"/>
      <c r="N5393" s="258"/>
      <c r="O5393" s="258"/>
      <c r="P5393" s="258"/>
      <c r="Q5393" s="258"/>
      <c r="R5393" s="258"/>
      <c r="S5393" s="258"/>
      <c r="T5393" s="25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60" t="s">
        <v>260</v>
      </c>
      <c r="AU5393" s="260" t="s">
        <v>93</v>
      </c>
      <c r="AV5393" s="13" t="s">
        <v>93</v>
      </c>
      <c r="AW5393" s="13" t="s">
        <v>40</v>
      </c>
      <c r="AX5393" s="13" t="s">
        <v>84</v>
      </c>
      <c r="AY5393" s="260" t="s">
        <v>251</v>
      </c>
    </row>
    <row r="5394" s="16" customFormat="1">
      <c r="A5394" s="16"/>
      <c r="B5394" s="283"/>
      <c r="C5394" s="284"/>
      <c r="D5394" s="251" t="s">
        <v>260</v>
      </c>
      <c r="E5394" s="285" t="s">
        <v>1</v>
      </c>
      <c r="F5394" s="286" t="s">
        <v>329</v>
      </c>
      <c r="G5394" s="284"/>
      <c r="H5394" s="287">
        <v>305.99999999999994</v>
      </c>
      <c r="I5394" s="288"/>
      <c r="J5394" s="284"/>
      <c r="K5394" s="284"/>
      <c r="L5394" s="289"/>
      <c r="M5394" s="290"/>
      <c r="N5394" s="291"/>
      <c r="O5394" s="291"/>
      <c r="P5394" s="291"/>
      <c r="Q5394" s="291"/>
      <c r="R5394" s="291"/>
      <c r="S5394" s="291"/>
      <c r="T5394" s="292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6"/>
      <c r="AE5394" s="16"/>
      <c r="AT5394" s="293" t="s">
        <v>260</v>
      </c>
      <c r="AU5394" s="293" t="s">
        <v>93</v>
      </c>
      <c r="AV5394" s="16" t="s">
        <v>273</v>
      </c>
      <c r="AW5394" s="16" t="s">
        <v>40</v>
      </c>
      <c r="AX5394" s="16" t="s">
        <v>84</v>
      </c>
      <c r="AY5394" s="293" t="s">
        <v>251</v>
      </c>
    </row>
    <row r="5395" s="15" customFormat="1">
      <c r="A5395" s="15"/>
      <c r="B5395" s="272"/>
      <c r="C5395" s="273"/>
      <c r="D5395" s="251" t="s">
        <v>260</v>
      </c>
      <c r="E5395" s="274" t="s">
        <v>1</v>
      </c>
      <c r="F5395" s="275" t="s">
        <v>520</v>
      </c>
      <c r="G5395" s="273"/>
      <c r="H5395" s="274" t="s">
        <v>1</v>
      </c>
      <c r="I5395" s="276"/>
      <c r="J5395" s="273"/>
      <c r="K5395" s="273"/>
      <c r="L5395" s="277"/>
      <c r="M5395" s="278"/>
      <c r="N5395" s="279"/>
      <c r="O5395" s="279"/>
      <c r="P5395" s="279"/>
      <c r="Q5395" s="279"/>
      <c r="R5395" s="279"/>
      <c r="S5395" s="279"/>
      <c r="T5395" s="280"/>
      <c r="U5395" s="15"/>
      <c r="V5395" s="15"/>
      <c r="W5395" s="15"/>
      <c r="X5395" s="15"/>
      <c r="Y5395" s="15"/>
      <c r="Z5395" s="15"/>
      <c r="AA5395" s="15"/>
      <c r="AB5395" s="15"/>
      <c r="AC5395" s="15"/>
      <c r="AD5395" s="15"/>
      <c r="AE5395" s="15"/>
      <c r="AT5395" s="281" t="s">
        <v>260</v>
      </c>
      <c r="AU5395" s="281" t="s">
        <v>93</v>
      </c>
      <c r="AV5395" s="15" t="s">
        <v>91</v>
      </c>
      <c r="AW5395" s="15" t="s">
        <v>40</v>
      </c>
      <c r="AX5395" s="15" t="s">
        <v>84</v>
      </c>
      <c r="AY5395" s="281" t="s">
        <v>251</v>
      </c>
    </row>
    <row r="5396" s="13" customFormat="1">
      <c r="A5396" s="13"/>
      <c r="B5396" s="249"/>
      <c r="C5396" s="250"/>
      <c r="D5396" s="251" t="s">
        <v>260</v>
      </c>
      <c r="E5396" s="252" t="s">
        <v>1</v>
      </c>
      <c r="F5396" s="253" t="s">
        <v>4058</v>
      </c>
      <c r="G5396" s="250"/>
      <c r="H5396" s="254">
        <v>6</v>
      </c>
      <c r="I5396" s="255"/>
      <c r="J5396" s="250"/>
      <c r="K5396" s="250"/>
      <c r="L5396" s="256"/>
      <c r="M5396" s="257"/>
      <c r="N5396" s="258"/>
      <c r="O5396" s="258"/>
      <c r="P5396" s="258"/>
      <c r="Q5396" s="258"/>
      <c r="R5396" s="258"/>
      <c r="S5396" s="258"/>
      <c r="T5396" s="259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60" t="s">
        <v>260</v>
      </c>
      <c r="AU5396" s="260" t="s">
        <v>93</v>
      </c>
      <c r="AV5396" s="13" t="s">
        <v>93</v>
      </c>
      <c r="AW5396" s="13" t="s">
        <v>40</v>
      </c>
      <c r="AX5396" s="13" t="s">
        <v>84</v>
      </c>
      <c r="AY5396" s="260" t="s">
        <v>251</v>
      </c>
    </row>
    <row r="5397" s="13" customFormat="1">
      <c r="A5397" s="13"/>
      <c r="B5397" s="249"/>
      <c r="C5397" s="250"/>
      <c r="D5397" s="251" t="s">
        <v>260</v>
      </c>
      <c r="E5397" s="252" t="s">
        <v>1</v>
      </c>
      <c r="F5397" s="253" t="s">
        <v>4046</v>
      </c>
      <c r="G5397" s="250"/>
      <c r="H5397" s="254">
        <v>259.19999999999999</v>
      </c>
      <c r="I5397" s="255"/>
      <c r="J5397" s="250"/>
      <c r="K5397" s="250"/>
      <c r="L5397" s="256"/>
      <c r="M5397" s="257"/>
      <c r="N5397" s="258"/>
      <c r="O5397" s="258"/>
      <c r="P5397" s="258"/>
      <c r="Q5397" s="258"/>
      <c r="R5397" s="258"/>
      <c r="S5397" s="258"/>
      <c r="T5397" s="259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60" t="s">
        <v>260</v>
      </c>
      <c r="AU5397" s="260" t="s">
        <v>93</v>
      </c>
      <c r="AV5397" s="13" t="s">
        <v>93</v>
      </c>
      <c r="AW5397" s="13" t="s">
        <v>40</v>
      </c>
      <c r="AX5397" s="13" t="s">
        <v>84</v>
      </c>
      <c r="AY5397" s="260" t="s">
        <v>251</v>
      </c>
    </row>
    <row r="5398" s="13" customFormat="1">
      <c r="A5398" s="13"/>
      <c r="B5398" s="249"/>
      <c r="C5398" s="250"/>
      <c r="D5398" s="251" t="s">
        <v>260</v>
      </c>
      <c r="E5398" s="252" t="s">
        <v>1</v>
      </c>
      <c r="F5398" s="253" t="s">
        <v>4059</v>
      </c>
      <c r="G5398" s="250"/>
      <c r="H5398" s="254">
        <v>14.4</v>
      </c>
      <c r="I5398" s="255"/>
      <c r="J5398" s="250"/>
      <c r="K5398" s="250"/>
      <c r="L5398" s="256"/>
      <c r="M5398" s="257"/>
      <c r="N5398" s="258"/>
      <c r="O5398" s="258"/>
      <c r="P5398" s="258"/>
      <c r="Q5398" s="258"/>
      <c r="R5398" s="258"/>
      <c r="S5398" s="258"/>
      <c r="T5398" s="259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60" t="s">
        <v>260</v>
      </c>
      <c r="AU5398" s="260" t="s">
        <v>93</v>
      </c>
      <c r="AV5398" s="13" t="s">
        <v>93</v>
      </c>
      <c r="AW5398" s="13" t="s">
        <v>40</v>
      </c>
      <c r="AX5398" s="13" t="s">
        <v>84</v>
      </c>
      <c r="AY5398" s="260" t="s">
        <v>251</v>
      </c>
    </row>
    <row r="5399" s="13" customFormat="1">
      <c r="A5399" s="13"/>
      <c r="B5399" s="249"/>
      <c r="C5399" s="250"/>
      <c r="D5399" s="251" t="s">
        <v>260</v>
      </c>
      <c r="E5399" s="252" t="s">
        <v>1</v>
      </c>
      <c r="F5399" s="253" t="s">
        <v>4060</v>
      </c>
      <c r="G5399" s="250"/>
      <c r="H5399" s="254">
        <v>14.4</v>
      </c>
      <c r="I5399" s="255"/>
      <c r="J5399" s="250"/>
      <c r="K5399" s="250"/>
      <c r="L5399" s="256"/>
      <c r="M5399" s="257"/>
      <c r="N5399" s="258"/>
      <c r="O5399" s="258"/>
      <c r="P5399" s="258"/>
      <c r="Q5399" s="258"/>
      <c r="R5399" s="258"/>
      <c r="S5399" s="258"/>
      <c r="T5399" s="259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60" t="s">
        <v>260</v>
      </c>
      <c r="AU5399" s="260" t="s">
        <v>93</v>
      </c>
      <c r="AV5399" s="13" t="s">
        <v>93</v>
      </c>
      <c r="AW5399" s="13" t="s">
        <v>40</v>
      </c>
      <c r="AX5399" s="13" t="s">
        <v>84</v>
      </c>
      <c r="AY5399" s="260" t="s">
        <v>251</v>
      </c>
    </row>
    <row r="5400" s="13" customFormat="1">
      <c r="A5400" s="13"/>
      <c r="B5400" s="249"/>
      <c r="C5400" s="250"/>
      <c r="D5400" s="251" t="s">
        <v>260</v>
      </c>
      <c r="E5400" s="252" t="s">
        <v>1</v>
      </c>
      <c r="F5400" s="253" t="s">
        <v>4025</v>
      </c>
      <c r="G5400" s="250"/>
      <c r="H5400" s="254">
        <v>10.800000000000001</v>
      </c>
      <c r="I5400" s="255"/>
      <c r="J5400" s="250"/>
      <c r="K5400" s="250"/>
      <c r="L5400" s="256"/>
      <c r="M5400" s="257"/>
      <c r="N5400" s="258"/>
      <c r="O5400" s="258"/>
      <c r="P5400" s="258"/>
      <c r="Q5400" s="258"/>
      <c r="R5400" s="258"/>
      <c r="S5400" s="258"/>
      <c r="T5400" s="259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60" t="s">
        <v>260</v>
      </c>
      <c r="AU5400" s="260" t="s">
        <v>93</v>
      </c>
      <c r="AV5400" s="13" t="s">
        <v>93</v>
      </c>
      <c r="AW5400" s="13" t="s">
        <v>40</v>
      </c>
      <c r="AX5400" s="13" t="s">
        <v>84</v>
      </c>
      <c r="AY5400" s="260" t="s">
        <v>251</v>
      </c>
    </row>
    <row r="5401" s="13" customFormat="1">
      <c r="A5401" s="13"/>
      <c r="B5401" s="249"/>
      <c r="C5401" s="250"/>
      <c r="D5401" s="251" t="s">
        <v>260</v>
      </c>
      <c r="E5401" s="252" t="s">
        <v>1</v>
      </c>
      <c r="F5401" s="253" t="s">
        <v>4026</v>
      </c>
      <c r="G5401" s="250"/>
      <c r="H5401" s="254">
        <v>1.2</v>
      </c>
      <c r="I5401" s="255"/>
      <c r="J5401" s="250"/>
      <c r="K5401" s="250"/>
      <c r="L5401" s="256"/>
      <c r="M5401" s="257"/>
      <c r="N5401" s="258"/>
      <c r="O5401" s="258"/>
      <c r="P5401" s="258"/>
      <c r="Q5401" s="258"/>
      <c r="R5401" s="258"/>
      <c r="S5401" s="258"/>
      <c r="T5401" s="259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T5401" s="260" t="s">
        <v>260</v>
      </c>
      <c r="AU5401" s="260" t="s">
        <v>93</v>
      </c>
      <c r="AV5401" s="13" t="s">
        <v>93</v>
      </c>
      <c r="AW5401" s="13" t="s">
        <v>40</v>
      </c>
      <c r="AX5401" s="13" t="s">
        <v>84</v>
      </c>
      <c r="AY5401" s="260" t="s">
        <v>251</v>
      </c>
    </row>
    <row r="5402" s="16" customFormat="1">
      <c r="A5402" s="16"/>
      <c r="B5402" s="283"/>
      <c r="C5402" s="284"/>
      <c r="D5402" s="251" t="s">
        <v>260</v>
      </c>
      <c r="E5402" s="285" t="s">
        <v>1</v>
      </c>
      <c r="F5402" s="286" t="s">
        <v>329</v>
      </c>
      <c r="G5402" s="284"/>
      <c r="H5402" s="287">
        <v>305.99999999999994</v>
      </c>
      <c r="I5402" s="288"/>
      <c r="J5402" s="284"/>
      <c r="K5402" s="284"/>
      <c r="L5402" s="289"/>
      <c r="M5402" s="290"/>
      <c r="N5402" s="291"/>
      <c r="O5402" s="291"/>
      <c r="P5402" s="291"/>
      <c r="Q5402" s="291"/>
      <c r="R5402" s="291"/>
      <c r="S5402" s="291"/>
      <c r="T5402" s="292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6"/>
      <c r="AE5402" s="16"/>
      <c r="AT5402" s="293" t="s">
        <v>260</v>
      </c>
      <c r="AU5402" s="293" t="s">
        <v>93</v>
      </c>
      <c r="AV5402" s="16" t="s">
        <v>273</v>
      </c>
      <c r="AW5402" s="16" t="s">
        <v>40</v>
      </c>
      <c r="AX5402" s="16" t="s">
        <v>84</v>
      </c>
      <c r="AY5402" s="293" t="s">
        <v>251</v>
      </c>
    </row>
    <row r="5403" s="14" customFormat="1">
      <c r="A5403" s="14"/>
      <c r="B5403" s="261"/>
      <c r="C5403" s="262"/>
      <c r="D5403" s="251" t="s">
        <v>260</v>
      </c>
      <c r="E5403" s="263" t="s">
        <v>1</v>
      </c>
      <c r="F5403" s="264" t="s">
        <v>262</v>
      </c>
      <c r="G5403" s="262"/>
      <c r="H5403" s="265">
        <v>1572.0000000000002</v>
      </c>
      <c r="I5403" s="266"/>
      <c r="J5403" s="262"/>
      <c r="K5403" s="262"/>
      <c r="L5403" s="267"/>
      <c r="M5403" s="268"/>
      <c r="N5403" s="269"/>
      <c r="O5403" s="269"/>
      <c r="P5403" s="269"/>
      <c r="Q5403" s="269"/>
      <c r="R5403" s="269"/>
      <c r="S5403" s="269"/>
      <c r="T5403" s="270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71" t="s">
        <v>260</v>
      </c>
      <c r="AU5403" s="271" t="s">
        <v>93</v>
      </c>
      <c r="AV5403" s="14" t="s">
        <v>257</v>
      </c>
      <c r="AW5403" s="14" t="s">
        <v>40</v>
      </c>
      <c r="AX5403" s="14" t="s">
        <v>91</v>
      </c>
      <c r="AY5403" s="271" t="s">
        <v>251</v>
      </c>
    </row>
    <row r="5404" s="2" customFormat="1" ht="24.15" customHeight="1">
      <c r="A5404" s="41"/>
      <c r="B5404" s="42"/>
      <c r="C5404" s="230" t="s">
        <v>4061</v>
      </c>
      <c r="D5404" s="230" t="s">
        <v>253</v>
      </c>
      <c r="E5404" s="231" t="s">
        <v>4062</v>
      </c>
      <c r="F5404" s="232" t="s">
        <v>4063</v>
      </c>
      <c r="G5404" s="233" t="s">
        <v>1415</v>
      </c>
      <c r="H5404" s="305"/>
      <c r="I5404" s="235"/>
      <c r="J5404" s="236">
        <f>ROUND(I5404*H5404,2)</f>
        <v>0</v>
      </c>
      <c r="K5404" s="237"/>
      <c r="L5404" s="47"/>
      <c r="M5404" s="238" t="s">
        <v>1</v>
      </c>
      <c r="N5404" s="239" t="s">
        <v>49</v>
      </c>
      <c r="O5404" s="94"/>
      <c r="P5404" s="240">
        <f>O5404*H5404</f>
        <v>0</v>
      </c>
      <c r="Q5404" s="240">
        <v>0</v>
      </c>
      <c r="R5404" s="240">
        <f>Q5404*H5404</f>
        <v>0</v>
      </c>
      <c r="S5404" s="240">
        <v>0</v>
      </c>
      <c r="T5404" s="241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42" t="s">
        <v>304</v>
      </c>
      <c r="AT5404" s="242" t="s">
        <v>253</v>
      </c>
      <c r="AU5404" s="242" t="s">
        <v>93</v>
      </c>
      <c r="AY5404" s="19" t="s">
        <v>251</v>
      </c>
      <c r="BE5404" s="243">
        <f>IF(N5404="základní",J5404,0)</f>
        <v>0</v>
      </c>
      <c r="BF5404" s="243">
        <f>IF(N5404="snížená",J5404,0)</f>
        <v>0</v>
      </c>
      <c r="BG5404" s="243">
        <f>IF(N5404="zákl. přenesená",J5404,0)</f>
        <v>0</v>
      </c>
      <c r="BH5404" s="243">
        <f>IF(N5404="sníž. přenesená",J5404,0)</f>
        <v>0</v>
      </c>
      <c r="BI5404" s="243">
        <f>IF(N5404="nulová",J5404,0)</f>
        <v>0</v>
      </c>
      <c r="BJ5404" s="19" t="s">
        <v>91</v>
      </c>
      <c r="BK5404" s="243">
        <f>ROUND(I5404*H5404,2)</f>
        <v>0</v>
      </c>
      <c r="BL5404" s="19" t="s">
        <v>304</v>
      </c>
      <c r="BM5404" s="242" t="s">
        <v>4064</v>
      </c>
    </row>
    <row r="5405" s="2" customFormat="1">
      <c r="A5405" s="41"/>
      <c r="B5405" s="42"/>
      <c r="C5405" s="43"/>
      <c r="D5405" s="244" t="s">
        <v>258</v>
      </c>
      <c r="E5405" s="43"/>
      <c r="F5405" s="245" t="s">
        <v>4065</v>
      </c>
      <c r="G5405" s="43"/>
      <c r="H5405" s="43"/>
      <c r="I5405" s="246"/>
      <c r="J5405" s="43"/>
      <c r="K5405" s="43"/>
      <c r="L5405" s="47"/>
      <c r="M5405" s="247"/>
      <c r="N5405" s="248"/>
      <c r="O5405" s="94"/>
      <c r="P5405" s="94"/>
      <c r="Q5405" s="94"/>
      <c r="R5405" s="94"/>
      <c r="S5405" s="94"/>
      <c r="T5405" s="95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19" t="s">
        <v>258</v>
      </c>
      <c r="AU5405" s="19" t="s">
        <v>93</v>
      </c>
    </row>
    <row r="5406" s="12" customFormat="1" ht="22.8" customHeight="1">
      <c r="A5406" s="12"/>
      <c r="B5406" s="214"/>
      <c r="C5406" s="215"/>
      <c r="D5406" s="216" t="s">
        <v>83</v>
      </c>
      <c r="E5406" s="228" t="s">
        <v>4066</v>
      </c>
      <c r="F5406" s="228" t="s">
        <v>4067</v>
      </c>
      <c r="G5406" s="215"/>
      <c r="H5406" s="215"/>
      <c r="I5406" s="218"/>
      <c r="J5406" s="229">
        <f>BK5406</f>
        <v>0</v>
      </c>
      <c r="K5406" s="215"/>
      <c r="L5406" s="220"/>
      <c r="M5406" s="221"/>
      <c r="N5406" s="222"/>
      <c r="O5406" s="222"/>
      <c r="P5406" s="223">
        <f>SUM(P5407:P5445)</f>
        <v>0</v>
      </c>
      <c r="Q5406" s="222"/>
      <c r="R5406" s="223">
        <f>SUM(R5407:R5445)</f>
        <v>3.0372139216000003</v>
      </c>
      <c r="S5406" s="222"/>
      <c r="T5406" s="224">
        <f>SUM(T5407:T5445)</f>
        <v>0</v>
      </c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  <c r="AR5406" s="225" t="s">
        <v>93</v>
      </c>
      <c r="AT5406" s="226" t="s">
        <v>83</v>
      </c>
      <c r="AU5406" s="226" t="s">
        <v>91</v>
      </c>
      <c r="AY5406" s="225" t="s">
        <v>251</v>
      </c>
      <c r="BK5406" s="227">
        <f>SUM(BK5407:BK5445)</f>
        <v>0</v>
      </c>
    </row>
    <row r="5407" s="2" customFormat="1" ht="44.25" customHeight="1">
      <c r="A5407" s="41"/>
      <c r="B5407" s="42"/>
      <c r="C5407" s="230" t="s">
        <v>4068</v>
      </c>
      <c r="D5407" s="230" t="s">
        <v>253</v>
      </c>
      <c r="E5407" s="231" t="s">
        <v>4069</v>
      </c>
      <c r="F5407" s="232" t="s">
        <v>4070</v>
      </c>
      <c r="G5407" s="233" t="s">
        <v>571</v>
      </c>
      <c r="H5407" s="234">
        <v>25</v>
      </c>
      <c r="I5407" s="235"/>
      <c r="J5407" s="236">
        <f>ROUND(I5407*H5407,2)</f>
        <v>0</v>
      </c>
      <c r="K5407" s="237"/>
      <c r="L5407" s="47"/>
      <c r="M5407" s="238" t="s">
        <v>1</v>
      </c>
      <c r="N5407" s="239" t="s">
        <v>49</v>
      </c>
      <c r="O5407" s="94"/>
      <c r="P5407" s="240">
        <f>O5407*H5407</f>
        <v>0</v>
      </c>
      <c r="Q5407" s="240">
        <v>0</v>
      </c>
      <c r="R5407" s="240">
        <f>Q5407*H5407</f>
        <v>0</v>
      </c>
      <c r="S5407" s="240">
        <v>0</v>
      </c>
      <c r="T5407" s="241">
        <f>S5407*H5407</f>
        <v>0</v>
      </c>
      <c r="U5407" s="41"/>
      <c r="V5407" s="41"/>
      <c r="W5407" s="41"/>
      <c r="X5407" s="41"/>
      <c r="Y5407" s="41"/>
      <c r="Z5407" s="41"/>
      <c r="AA5407" s="41"/>
      <c r="AB5407" s="41"/>
      <c r="AC5407" s="41"/>
      <c r="AD5407" s="41"/>
      <c r="AE5407" s="41"/>
      <c r="AR5407" s="242" t="s">
        <v>304</v>
      </c>
      <c r="AT5407" s="242" t="s">
        <v>253</v>
      </c>
      <c r="AU5407" s="242" t="s">
        <v>93</v>
      </c>
      <c r="AY5407" s="19" t="s">
        <v>251</v>
      </c>
      <c r="BE5407" s="243">
        <f>IF(N5407="základní",J5407,0)</f>
        <v>0</v>
      </c>
      <c r="BF5407" s="243">
        <f>IF(N5407="snížená",J5407,0)</f>
        <v>0</v>
      </c>
      <c r="BG5407" s="243">
        <f>IF(N5407="zákl. přenesená",J5407,0)</f>
        <v>0</v>
      </c>
      <c r="BH5407" s="243">
        <f>IF(N5407="sníž. přenesená",J5407,0)</f>
        <v>0</v>
      </c>
      <c r="BI5407" s="243">
        <f>IF(N5407="nulová",J5407,0)</f>
        <v>0</v>
      </c>
      <c r="BJ5407" s="19" t="s">
        <v>91</v>
      </c>
      <c r="BK5407" s="243">
        <f>ROUND(I5407*H5407,2)</f>
        <v>0</v>
      </c>
      <c r="BL5407" s="19" t="s">
        <v>304</v>
      </c>
      <c r="BM5407" s="242" t="s">
        <v>4071</v>
      </c>
    </row>
    <row r="5408" s="15" customFormat="1">
      <c r="A5408" s="15"/>
      <c r="B5408" s="272"/>
      <c r="C5408" s="273"/>
      <c r="D5408" s="251" t="s">
        <v>260</v>
      </c>
      <c r="E5408" s="274" t="s">
        <v>1</v>
      </c>
      <c r="F5408" s="275" t="s">
        <v>325</v>
      </c>
      <c r="G5408" s="273"/>
      <c r="H5408" s="274" t="s">
        <v>1</v>
      </c>
      <c r="I5408" s="276"/>
      <c r="J5408" s="273"/>
      <c r="K5408" s="273"/>
      <c r="L5408" s="277"/>
      <c r="M5408" s="278"/>
      <c r="N5408" s="279"/>
      <c r="O5408" s="279"/>
      <c r="P5408" s="279"/>
      <c r="Q5408" s="279"/>
      <c r="R5408" s="279"/>
      <c r="S5408" s="279"/>
      <c r="T5408" s="280"/>
      <c r="U5408" s="15"/>
      <c r="V5408" s="15"/>
      <c r="W5408" s="15"/>
      <c r="X5408" s="15"/>
      <c r="Y5408" s="15"/>
      <c r="Z5408" s="15"/>
      <c r="AA5408" s="15"/>
      <c r="AB5408" s="15"/>
      <c r="AC5408" s="15"/>
      <c r="AD5408" s="15"/>
      <c r="AE5408" s="15"/>
      <c r="AT5408" s="281" t="s">
        <v>260</v>
      </c>
      <c r="AU5408" s="281" t="s">
        <v>93</v>
      </c>
      <c r="AV5408" s="15" t="s">
        <v>91</v>
      </c>
      <c r="AW5408" s="15" t="s">
        <v>40</v>
      </c>
      <c r="AX5408" s="15" t="s">
        <v>84</v>
      </c>
      <c r="AY5408" s="281" t="s">
        <v>251</v>
      </c>
    </row>
    <row r="5409" s="13" customFormat="1">
      <c r="A5409" s="13"/>
      <c r="B5409" s="249"/>
      <c r="C5409" s="250"/>
      <c r="D5409" s="251" t="s">
        <v>260</v>
      </c>
      <c r="E5409" s="252" t="s">
        <v>1</v>
      </c>
      <c r="F5409" s="253" t="s">
        <v>4072</v>
      </c>
      <c r="G5409" s="250"/>
      <c r="H5409" s="254">
        <v>1</v>
      </c>
      <c r="I5409" s="255"/>
      <c r="J5409" s="250"/>
      <c r="K5409" s="250"/>
      <c r="L5409" s="256"/>
      <c r="M5409" s="257"/>
      <c r="N5409" s="258"/>
      <c r="O5409" s="258"/>
      <c r="P5409" s="258"/>
      <c r="Q5409" s="258"/>
      <c r="R5409" s="258"/>
      <c r="S5409" s="258"/>
      <c r="T5409" s="259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60" t="s">
        <v>260</v>
      </c>
      <c r="AU5409" s="260" t="s">
        <v>93</v>
      </c>
      <c r="AV5409" s="13" t="s">
        <v>93</v>
      </c>
      <c r="AW5409" s="13" t="s">
        <v>40</v>
      </c>
      <c r="AX5409" s="13" t="s">
        <v>84</v>
      </c>
      <c r="AY5409" s="260" t="s">
        <v>251</v>
      </c>
    </row>
    <row r="5410" s="13" customFormat="1">
      <c r="A5410" s="13"/>
      <c r="B5410" s="249"/>
      <c r="C5410" s="250"/>
      <c r="D5410" s="251" t="s">
        <v>260</v>
      </c>
      <c r="E5410" s="252" t="s">
        <v>1</v>
      </c>
      <c r="F5410" s="253" t="s">
        <v>4073</v>
      </c>
      <c r="G5410" s="250"/>
      <c r="H5410" s="254">
        <v>1</v>
      </c>
      <c r="I5410" s="255"/>
      <c r="J5410" s="250"/>
      <c r="K5410" s="250"/>
      <c r="L5410" s="256"/>
      <c r="M5410" s="257"/>
      <c r="N5410" s="258"/>
      <c r="O5410" s="258"/>
      <c r="P5410" s="258"/>
      <c r="Q5410" s="258"/>
      <c r="R5410" s="258"/>
      <c r="S5410" s="258"/>
      <c r="T5410" s="259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60" t="s">
        <v>260</v>
      </c>
      <c r="AU5410" s="260" t="s">
        <v>93</v>
      </c>
      <c r="AV5410" s="13" t="s">
        <v>93</v>
      </c>
      <c r="AW5410" s="13" t="s">
        <v>40</v>
      </c>
      <c r="AX5410" s="13" t="s">
        <v>84</v>
      </c>
      <c r="AY5410" s="260" t="s">
        <v>251</v>
      </c>
    </row>
    <row r="5411" s="13" customFormat="1">
      <c r="A5411" s="13"/>
      <c r="B5411" s="249"/>
      <c r="C5411" s="250"/>
      <c r="D5411" s="251" t="s">
        <v>260</v>
      </c>
      <c r="E5411" s="252" t="s">
        <v>1</v>
      </c>
      <c r="F5411" s="253" t="s">
        <v>4074</v>
      </c>
      <c r="G5411" s="250"/>
      <c r="H5411" s="254">
        <v>1</v>
      </c>
      <c r="I5411" s="255"/>
      <c r="J5411" s="250"/>
      <c r="K5411" s="250"/>
      <c r="L5411" s="256"/>
      <c r="M5411" s="257"/>
      <c r="N5411" s="258"/>
      <c r="O5411" s="258"/>
      <c r="P5411" s="258"/>
      <c r="Q5411" s="258"/>
      <c r="R5411" s="258"/>
      <c r="S5411" s="258"/>
      <c r="T5411" s="259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60" t="s">
        <v>260</v>
      </c>
      <c r="AU5411" s="260" t="s">
        <v>93</v>
      </c>
      <c r="AV5411" s="13" t="s">
        <v>93</v>
      </c>
      <c r="AW5411" s="13" t="s">
        <v>40</v>
      </c>
      <c r="AX5411" s="13" t="s">
        <v>84</v>
      </c>
      <c r="AY5411" s="260" t="s">
        <v>251</v>
      </c>
    </row>
    <row r="5412" s="13" customFormat="1">
      <c r="A5412" s="13"/>
      <c r="B5412" s="249"/>
      <c r="C5412" s="250"/>
      <c r="D5412" s="251" t="s">
        <v>260</v>
      </c>
      <c r="E5412" s="252" t="s">
        <v>1</v>
      </c>
      <c r="F5412" s="253" t="s">
        <v>4075</v>
      </c>
      <c r="G5412" s="250"/>
      <c r="H5412" s="254">
        <v>1</v>
      </c>
      <c r="I5412" s="255"/>
      <c r="J5412" s="250"/>
      <c r="K5412" s="250"/>
      <c r="L5412" s="256"/>
      <c r="M5412" s="257"/>
      <c r="N5412" s="258"/>
      <c r="O5412" s="258"/>
      <c r="P5412" s="258"/>
      <c r="Q5412" s="258"/>
      <c r="R5412" s="258"/>
      <c r="S5412" s="258"/>
      <c r="T5412" s="259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60" t="s">
        <v>260</v>
      </c>
      <c r="AU5412" s="260" t="s">
        <v>93</v>
      </c>
      <c r="AV5412" s="13" t="s">
        <v>93</v>
      </c>
      <c r="AW5412" s="13" t="s">
        <v>40</v>
      </c>
      <c r="AX5412" s="13" t="s">
        <v>84</v>
      </c>
      <c r="AY5412" s="260" t="s">
        <v>251</v>
      </c>
    </row>
    <row r="5413" s="13" customFormat="1">
      <c r="A5413" s="13"/>
      <c r="B5413" s="249"/>
      <c r="C5413" s="250"/>
      <c r="D5413" s="251" t="s">
        <v>260</v>
      </c>
      <c r="E5413" s="252" t="s">
        <v>1</v>
      </c>
      <c r="F5413" s="253" t="s">
        <v>4076</v>
      </c>
      <c r="G5413" s="250"/>
      <c r="H5413" s="254">
        <v>1</v>
      </c>
      <c r="I5413" s="255"/>
      <c r="J5413" s="250"/>
      <c r="K5413" s="250"/>
      <c r="L5413" s="256"/>
      <c r="M5413" s="257"/>
      <c r="N5413" s="258"/>
      <c r="O5413" s="258"/>
      <c r="P5413" s="258"/>
      <c r="Q5413" s="258"/>
      <c r="R5413" s="258"/>
      <c r="S5413" s="258"/>
      <c r="T5413" s="259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60" t="s">
        <v>260</v>
      </c>
      <c r="AU5413" s="260" t="s">
        <v>93</v>
      </c>
      <c r="AV5413" s="13" t="s">
        <v>93</v>
      </c>
      <c r="AW5413" s="13" t="s">
        <v>40</v>
      </c>
      <c r="AX5413" s="13" t="s">
        <v>84</v>
      </c>
      <c r="AY5413" s="260" t="s">
        <v>251</v>
      </c>
    </row>
    <row r="5414" s="13" customFormat="1">
      <c r="A5414" s="13"/>
      <c r="B5414" s="249"/>
      <c r="C5414" s="250"/>
      <c r="D5414" s="251" t="s">
        <v>260</v>
      </c>
      <c r="E5414" s="252" t="s">
        <v>1</v>
      </c>
      <c r="F5414" s="253" t="s">
        <v>4077</v>
      </c>
      <c r="G5414" s="250"/>
      <c r="H5414" s="254">
        <v>1</v>
      </c>
      <c r="I5414" s="255"/>
      <c r="J5414" s="250"/>
      <c r="K5414" s="250"/>
      <c r="L5414" s="256"/>
      <c r="M5414" s="257"/>
      <c r="N5414" s="258"/>
      <c r="O5414" s="258"/>
      <c r="P5414" s="258"/>
      <c r="Q5414" s="258"/>
      <c r="R5414" s="258"/>
      <c r="S5414" s="258"/>
      <c r="T5414" s="259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60" t="s">
        <v>260</v>
      </c>
      <c r="AU5414" s="260" t="s">
        <v>93</v>
      </c>
      <c r="AV5414" s="13" t="s">
        <v>93</v>
      </c>
      <c r="AW5414" s="13" t="s">
        <v>40</v>
      </c>
      <c r="AX5414" s="13" t="s">
        <v>84</v>
      </c>
      <c r="AY5414" s="260" t="s">
        <v>251</v>
      </c>
    </row>
    <row r="5415" s="13" customFormat="1">
      <c r="A5415" s="13"/>
      <c r="B5415" s="249"/>
      <c r="C5415" s="250"/>
      <c r="D5415" s="251" t="s">
        <v>260</v>
      </c>
      <c r="E5415" s="252" t="s">
        <v>1</v>
      </c>
      <c r="F5415" s="253" t="s">
        <v>4078</v>
      </c>
      <c r="G5415" s="250"/>
      <c r="H5415" s="254">
        <v>1</v>
      </c>
      <c r="I5415" s="255"/>
      <c r="J5415" s="250"/>
      <c r="K5415" s="250"/>
      <c r="L5415" s="256"/>
      <c r="M5415" s="257"/>
      <c r="N5415" s="258"/>
      <c r="O5415" s="258"/>
      <c r="P5415" s="258"/>
      <c r="Q5415" s="258"/>
      <c r="R5415" s="258"/>
      <c r="S5415" s="258"/>
      <c r="T5415" s="259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60" t="s">
        <v>260</v>
      </c>
      <c r="AU5415" s="260" t="s">
        <v>93</v>
      </c>
      <c r="AV5415" s="13" t="s">
        <v>93</v>
      </c>
      <c r="AW5415" s="13" t="s">
        <v>40</v>
      </c>
      <c r="AX5415" s="13" t="s">
        <v>84</v>
      </c>
      <c r="AY5415" s="260" t="s">
        <v>251</v>
      </c>
    </row>
    <row r="5416" s="13" customFormat="1">
      <c r="A5416" s="13"/>
      <c r="B5416" s="249"/>
      <c r="C5416" s="250"/>
      <c r="D5416" s="251" t="s">
        <v>260</v>
      </c>
      <c r="E5416" s="252" t="s">
        <v>1</v>
      </c>
      <c r="F5416" s="253" t="s">
        <v>4079</v>
      </c>
      <c r="G5416" s="250"/>
      <c r="H5416" s="254">
        <v>1</v>
      </c>
      <c r="I5416" s="255"/>
      <c r="J5416" s="250"/>
      <c r="K5416" s="250"/>
      <c r="L5416" s="256"/>
      <c r="M5416" s="257"/>
      <c r="N5416" s="258"/>
      <c r="O5416" s="258"/>
      <c r="P5416" s="258"/>
      <c r="Q5416" s="258"/>
      <c r="R5416" s="258"/>
      <c r="S5416" s="258"/>
      <c r="T5416" s="259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60" t="s">
        <v>260</v>
      </c>
      <c r="AU5416" s="260" t="s">
        <v>93</v>
      </c>
      <c r="AV5416" s="13" t="s">
        <v>93</v>
      </c>
      <c r="AW5416" s="13" t="s">
        <v>40</v>
      </c>
      <c r="AX5416" s="13" t="s">
        <v>84</v>
      </c>
      <c r="AY5416" s="260" t="s">
        <v>251</v>
      </c>
    </row>
    <row r="5417" s="13" customFormat="1">
      <c r="A5417" s="13"/>
      <c r="B5417" s="249"/>
      <c r="C5417" s="250"/>
      <c r="D5417" s="251" t="s">
        <v>260</v>
      </c>
      <c r="E5417" s="252" t="s">
        <v>1</v>
      </c>
      <c r="F5417" s="253" t="s">
        <v>4080</v>
      </c>
      <c r="G5417" s="250"/>
      <c r="H5417" s="254">
        <v>1</v>
      </c>
      <c r="I5417" s="255"/>
      <c r="J5417" s="250"/>
      <c r="K5417" s="250"/>
      <c r="L5417" s="256"/>
      <c r="M5417" s="257"/>
      <c r="N5417" s="258"/>
      <c r="O5417" s="258"/>
      <c r="P5417" s="258"/>
      <c r="Q5417" s="258"/>
      <c r="R5417" s="258"/>
      <c r="S5417" s="258"/>
      <c r="T5417" s="259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60" t="s">
        <v>260</v>
      </c>
      <c r="AU5417" s="260" t="s">
        <v>93</v>
      </c>
      <c r="AV5417" s="13" t="s">
        <v>93</v>
      </c>
      <c r="AW5417" s="13" t="s">
        <v>40</v>
      </c>
      <c r="AX5417" s="13" t="s">
        <v>84</v>
      </c>
      <c r="AY5417" s="260" t="s">
        <v>251</v>
      </c>
    </row>
    <row r="5418" s="13" customFormat="1">
      <c r="A5418" s="13"/>
      <c r="B5418" s="249"/>
      <c r="C5418" s="250"/>
      <c r="D5418" s="251" t="s">
        <v>260</v>
      </c>
      <c r="E5418" s="252" t="s">
        <v>1</v>
      </c>
      <c r="F5418" s="253" t="s">
        <v>4081</v>
      </c>
      <c r="G5418" s="250"/>
      <c r="H5418" s="254">
        <v>1</v>
      </c>
      <c r="I5418" s="255"/>
      <c r="J5418" s="250"/>
      <c r="K5418" s="250"/>
      <c r="L5418" s="256"/>
      <c r="M5418" s="257"/>
      <c r="N5418" s="258"/>
      <c r="O5418" s="258"/>
      <c r="P5418" s="258"/>
      <c r="Q5418" s="258"/>
      <c r="R5418" s="258"/>
      <c r="S5418" s="258"/>
      <c r="T5418" s="259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60" t="s">
        <v>260</v>
      </c>
      <c r="AU5418" s="260" t="s">
        <v>93</v>
      </c>
      <c r="AV5418" s="13" t="s">
        <v>93</v>
      </c>
      <c r="AW5418" s="13" t="s">
        <v>40</v>
      </c>
      <c r="AX5418" s="13" t="s">
        <v>84</v>
      </c>
      <c r="AY5418" s="260" t="s">
        <v>251</v>
      </c>
    </row>
    <row r="5419" s="13" customFormat="1">
      <c r="A5419" s="13"/>
      <c r="B5419" s="249"/>
      <c r="C5419" s="250"/>
      <c r="D5419" s="251" t="s">
        <v>260</v>
      </c>
      <c r="E5419" s="252" t="s">
        <v>1</v>
      </c>
      <c r="F5419" s="253" t="s">
        <v>4082</v>
      </c>
      <c r="G5419" s="250"/>
      <c r="H5419" s="254">
        <v>1</v>
      </c>
      <c r="I5419" s="255"/>
      <c r="J5419" s="250"/>
      <c r="K5419" s="250"/>
      <c r="L5419" s="256"/>
      <c r="M5419" s="257"/>
      <c r="N5419" s="258"/>
      <c r="O5419" s="258"/>
      <c r="P5419" s="258"/>
      <c r="Q5419" s="258"/>
      <c r="R5419" s="258"/>
      <c r="S5419" s="258"/>
      <c r="T5419" s="259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60" t="s">
        <v>260</v>
      </c>
      <c r="AU5419" s="260" t="s">
        <v>93</v>
      </c>
      <c r="AV5419" s="13" t="s">
        <v>93</v>
      </c>
      <c r="AW5419" s="13" t="s">
        <v>40</v>
      </c>
      <c r="AX5419" s="13" t="s">
        <v>84</v>
      </c>
      <c r="AY5419" s="260" t="s">
        <v>251</v>
      </c>
    </row>
    <row r="5420" s="13" customFormat="1">
      <c r="A5420" s="13"/>
      <c r="B5420" s="249"/>
      <c r="C5420" s="250"/>
      <c r="D5420" s="251" t="s">
        <v>260</v>
      </c>
      <c r="E5420" s="252" t="s">
        <v>1</v>
      </c>
      <c r="F5420" s="253" t="s">
        <v>4083</v>
      </c>
      <c r="G5420" s="250"/>
      <c r="H5420" s="254">
        <v>1</v>
      </c>
      <c r="I5420" s="255"/>
      <c r="J5420" s="250"/>
      <c r="K5420" s="250"/>
      <c r="L5420" s="256"/>
      <c r="M5420" s="257"/>
      <c r="N5420" s="258"/>
      <c r="O5420" s="258"/>
      <c r="P5420" s="258"/>
      <c r="Q5420" s="258"/>
      <c r="R5420" s="258"/>
      <c r="S5420" s="258"/>
      <c r="T5420" s="259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60" t="s">
        <v>260</v>
      </c>
      <c r="AU5420" s="260" t="s">
        <v>93</v>
      </c>
      <c r="AV5420" s="13" t="s">
        <v>93</v>
      </c>
      <c r="AW5420" s="13" t="s">
        <v>40</v>
      </c>
      <c r="AX5420" s="13" t="s">
        <v>84</v>
      </c>
      <c r="AY5420" s="260" t="s">
        <v>251</v>
      </c>
    </row>
    <row r="5421" s="13" customFormat="1">
      <c r="A5421" s="13"/>
      <c r="B5421" s="249"/>
      <c r="C5421" s="250"/>
      <c r="D5421" s="251" t="s">
        <v>260</v>
      </c>
      <c r="E5421" s="252" t="s">
        <v>1</v>
      </c>
      <c r="F5421" s="253" t="s">
        <v>4084</v>
      </c>
      <c r="G5421" s="250"/>
      <c r="H5421" s="254">
        <v>1</v>
      </c>
      <c r="I5421" s="255"/>
      <c r="J5421" s="250"/>
      <c r="K5421" s="250"/>
      <c r="L5421" s="256"/>
      <c r="M5421" s="257"/>
      <c r="N5421" s="258"/>
      <c r="O5421" s="258"/>
      <c r="P5421" s="258"/>
      <c r="Q5421" s="258"/>
      <c r="R5421" s="258"/>
      <c r="S5421" s="258"/>
      <c r="T5421" s="259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60" t="s">
        <v>260</v>
      </c>
      <c r="AU5421" s="260" t="s">
        <v>93</v>
      </c>
      <c r="AV5421" s="13" t="s">
        <v>93</v>
      </c>
      <c r="AW5421" s="13" t="s">
        <v>40</v>
      </c>
      <c r="AX5421" s="13" t="s">
        <v>84</v>
      </c>
      <c r="AY5421" s="260" t="s">
        <v>251</v>
      </c>
    </row>
    <row r="5422" s="13" customFormat="1">
      <c r="A5422" s="13"/>
      <c r="B5422" s="249"/>
      <c r="C5422" s="250"/>
      <c r="D5422" s="251" t="s">
        <v>260</v>
      </c>
      <c r="E5422" s="252" t="s">
        <v>1</v>
      </c>
      <c r="F5422" s="253" t="s">
        <v>4085</v>
      </c>
      <c r="G5422" s="250"/>
      <c r="H5422" s="254">
        <v>1</v>
      </c>
      <c r="I5422" s="255"/>
      <c r="J5422" s="250"/>
      <c r="K5422" s="250"/>
      <c r="L5422" s="256"/>
      <c r="M5422" s="257"/>
      <c r="N5422" s="258"/>
      <c r="O5422" s="258"/>
      <c r="P5422" s="258"/>
      <c r="Q5422" s="258"/>
      <c r="R5422" s="258"/>
      <c r="S5422" s="258"/>
      <c r="T5422" s="259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T5422" s="260" t="s">
        <v>260</v>
      </c>
      <c r="AU5422" s="260" t="s">
        <v>93</v>
      </c>
      <c r="AV5422" s="13" t="s">
        <v>93</v>
      </c>
      <c r="AW5422" s="13" t="s">
        <v>40</v>
      </c>
      <c r="AX5422" s="13" t="s">
        <v>84</v>
      </c>
      <c r="AY5422" s="260" t="s">
        <v>251</v>
      </c>
    </row>
    <row r="5423" s="13" customFormat="1">
      <c r="A5423" s="13"/>
      <c r="B5423" s="249"/>
      <c r="C5423" s="250"/>
      <c r="D5423" s="251" t="s">
        <v>260</v>
      </c>
      <c r="E5423" s="252" t="s">
        <v>1</v>
      </c>
      <c r="F5423" s="253" t="s">
        <v>4086</v>
      </c>
      <c r="G5423" s="250"/>
      <c r="H5423" s="254">
        <v>1</v>
      </c>
      <c r="I5423" s="255"/>
      <c r="J5423" s="250"/>
      <c r="K5423" s="250"/>
      <c r="L5423" s="256"/>
      <c r="M5423" s="257"/>
      <c r="N5423" s="258"/>
      <c r="O5423" s="258"/>
      <c r="P5423" s="258"/>
      <c r="Q5423" s="258"/>
      <c r="R5423" s="258"/>
      <c r="S5423" s="258"/>
      <c r="T5423" s="259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60" t="s">
        <v>260</v>
      </c>
      <c r="AU5423" s="260" t="s">
        <v>93</v>
      </c>
      <c r="AV5423" s="13" t="s">
        <v>93</v>
      </c>
      <c r="AW5423" s="13" t="s">
        <v>40</v>
      </c>
      <c r="AX5423" s="13" t="s">
        <v>84</v>
      </c>
      <c r="AY5423" s="260" t="s">
        <v>251</v>
      </c>
    </row>
    <row r="5424" s="13" customFormat="1">
      <c r="A5424" s="13"/>
      <c r="B5424" s="249"/>
      <c r="C5424" s="250"/>
      <c r="D5424" s="251" t="s">
        <v>260</v>
      </c>
      <c r="E5424" s="252" t="s">
        <v>1</v>
      </c>
      <c r="F5424" s="253" t="s">
        <v>4087</v>
      </c>
      <c r="G5424" s="250"/>
      <c r="H5424" s="254">
        <v>1</v>
      </c>
      <c r="I5424" s="255"/>
      <c r="J5424" s="250"/>
      <c r="K5424" s="250"/>
      <c r="L5424" s="256"/>
      <c r="M5424" s="257"/>
      <c r="N5424" s="258"/>
      <c r="O5424" s="258"/>
      <c r="P5424" s="258"/>
      <c r="Q5424" s="258"/>
      <c r="R5424" s="258"/>
      <c r="S5424" s="258"/>
      <c r="T5424" s="259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60" t="s">
        <v>260</v>
      </c>
      <c r="AU5424" s="260" t="s">
        <v>93</v>
      </c>
      <c r="AV5424" s="13" t="s">
        <v>93</v>
      </c>
      <c r="AW5424" s="13" t="s">
        <v>40</v>
      </c>
      <c r="AX5424" s="13" t="s">
        <v>84</v>
      </c>
      <c r="AY5424" s="260" t="s">
        <v>251</v>
      </c>
    </row>
    <row r="5425" s="13" customFormat="1">
      <c r="A5425" s="13"/>
      <c r="B5425" s="249"/>
      <c r="C5425" s="250"/>
      <c r="D5425" s="251" t="s">
        <v>260</v>
      </c>
      <c r="E5425" s="252" t="s">
        <v>1</v>
      </c>
      <c r="F5425" s="253" t="s">
        <v>4088</v>
      </c>
      <c r="G5425" s="250"/>
      <c r="H5425" s="254">
        <v>1</v>
      </c>
      <c r="I5425" s="255"/>
      <c r="J5425" s="250"/>
      <c r="K5425" s="250"/>
      <c r="L5425" s="256"/>
      <c r="M5425" s="257"/>
      <c r="N5425" s="258"/>
      <c r="O5425" s="258"/>
      <c r="P5425" s="258"/>
      <c r="Q5425" s="258"/>
      <c r="R5425" s="258"/>
      <c r="S5425" s="258"/>
      <c r="T5425" s="259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60" t="s">
        <v>260</v>
      </c>
      <c r="AU5425" s="260" t="s">
        <v>93</v>
      </c>
      <c r="AV5425" s="13" t="s">
        <v>93</v>
      </c>
      <c r="AW5425" s="13" t="s">
        <v>40</v>
      </c>
      <c r="AX5425" s="13" t="s">
        <v>84</v>
      </c>
      <c r="AY5425" s="260" t="s">
        <v>251</v>
      </c>
    </row>
    <row r="5426" s="13" customFormat="1">
      <c r="A5426" s="13"/>
      <c r="B5426" s="249"/>
      <c r="C5426" s="250"/>
      <c r="D5426" s="251" t="s">
        <v>260</v>
      </c>
      <c r="E5426" s="252" t="s">
        <v>1</v>
      </c>
      <c r="F5426" s="253" t="s">
        <v>4089</v>
      </c>
      <c r="G5426" s="250"/>
      <c r="H5426" s="254">
        <v>1</v>
      </c>
      <c r="I5426" s="255"/>
      <c r="J5426" s="250"/>
      <c r="K5426" s="250"/>
      <c r="L5426" s="256"/>
      <c r="M5426" s="257"/>
      <c r="N5426" s="258"/>
      <c r="O5426" s="258"/>
      <c r="P5426" s="258"/>
      <c r="Q5426" s="258"/>
      <c r="R5426" s="258"/>
      <c r="S5426" s="258"/>
      <c r="T5426" s="259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60" t="s">
        <v>260</v>
      </c>
      <c r="AU5426" s="260" t="s">
        <v>93</v>
      </c>
      <c r="AV5426" s="13" t="s">
        <v>93</v>
      </c>
      <c r="AW5426" s="13" t="s">
        <v>40</v>
      </c>
      <c r="AX5426" s="13" t="s">
        <v>84</v>
      </c>
      <c r="AY5426" s="260" t="s">
        <v>251</v>
      </c>
    </row>
    <row r="5427" s="13" customFormat="1">
      <c r="A5427" s="13"/>
      <c r="B5427" s="249"/>
      <c r="C5427" s="250"/>
      <c r="D5427" s="251" t="s">
        <v>260</v>
      </c>
      <c r="E5427" s="252" t="s">
        <v>1</v>
      </c>
      <c r="F5427" s="253" t="s">
        <v>4090</v>
      </c>
      <c r="G5427" s="250"/>
      <c r="H5427" s="254">
        <v>1</v>
      </c>
      <c r="I5427" s="255"/>
      <c r="J5427" s="250"/>
      <c r="K5427" s="250"/>
      <c r="L5427" s="256"/>
      <c r="M5427" s="257"/>
      <c r="N5427" s="258"/>
      <c r="O5427" s="258"/>
      <c r="P5427" s="258"/>
      <c r="Q5427" s="258"/>
      <c r="R5427" s="258"/>
      <c r="S5427" s="258"/>
      <c r="T5427" s="25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60" t="s">
        <v>260</v>
      </c>
      <c r="AU5427" s="260" t="s">
        <v>93</v>
      </c>
      <c r="AV5427" s="13" t="s">
        <v>93</v>
      </c>
      <c r="AW5427" s="13" t="s">
        <v>40</v>
      </c>
      <c r="AX5427" s="13" t="s">
        <v>84</v>
      </c>
      <c r="AY5427" s="260" t="s">
        <v>251</v>
      </c>
    </row>
    <row r="5428" s="13" customFormat="1">
      <c r="A5428" s="13"/>
      <c r="B5428" s="249"/>
      <c r="C5428" s="250"/>
      <c r="D5428" s="251" t="s">
        <v>260</v>
      </c>
      <c r="E5428" s="252" t="s">
        <v>1</v>
      </c>
      <c r="F5428" s="253" t="s">
        <v>4091</v>
      </c>
      <c r="G5428" s="250"/>
      <c r="H5428" s="254">
        <v>2</v>
      </c>
      <c r="I5428" s="255"/>
      <c r="J5428" s="250"/>
      <c r="K5428" s="250"/>
      <c r="L5428" s="256"/>
      <c r="M5428" s="257"/>
      <c r="N5428" s="258"/>
      <c r="O5428" s="258"/>
      <c r="P5428" s="258"/>
      <c r="Q5428" s="258"/>
      <c r="R5428" s="258"/>
      <c r="S5428" s="258"/>
      <c r="T5428" s="259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60" t="s">
        <v>260</v>
      </c>
      <c r="AU5428" s="260" t="s">
        <v>93</v>
      </c>
      <c r="AV5428" s="13" t="s">
        <v>93</v>
      </c>
      <c r="AW5428" s="13" t="s">
        <v>40</v>
      </c>
      <c r="AX5428" s="13" t="s">
        <v>84</v>
      </c>
      <c r="AY5428" s="260" t="s">
        <v>251</v>
      </c>
    </row>
    <row r="5429" s="13" customFormat="1">
      <c r="A5429" s="13"/>
      <c r="B5429" s="249"/>
      <c r="C5429" s="250"/>
      <c r="D5429" s="251" t="s">
        <v>260</v>
      </c>
      <c r="E5429" s="252" t="s">
        <v>1</v>
      </c>
      <c r="F5429" s="253" t="s">
        <v>4092</v>
      </c>
      <c r="G5429" s="250"/>
      <c r="H5429" s="254">
        <v>1</v>
      </c>
      <c r="I5429" s="255"/>
      <c r="J5429" s="250"/>
      <c r="K5429" s="250"/>
      <c r="L5429" s="256"/>
      <c r="M5429" s="257"/>
      <c r="N5429" s="258"/>
      <c r="O5429" s="258"/>
      <c r="P5429" s="258"/>
      <c r="Q5429" s="258"/>
      <c r="R5429" s="258"/>
      <c r="S5429" s="258"/>
      <c r="T5429" s="259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60" t="s">
        <v>260</v>
      </c>
      <c r="AU5429" s="260" t="s">
        <v>93</v>
      </c>
      <c r="AV5429" s="13" t="s">
        <v>93</v>
      </c>
      <c r="AW5429" s="13" t="s">
        <v>40</v>
      </c>
      <c r="AX5429" s="13" t="s">
        <v>84</v>
      </c>
      <c r="AY5429" s="260" t="s">
        <v>251</v>
      </c>
    </row>
    <row r="5430" s="16" customFormat="1">
      <c r="A5430" s="16"/>
      <c r="B5430" s="283"/>
      <c r="C5430" s="284"/>
      <c r="D5430" s="251" t="s">
        <v>260</v>
      </c>
      <c r="E5430" s="285" t="s">
        <v>1</v>
      </c>
      <c r="F5430" s="286" t="s">
        <v>329</v>
      </c>
      <c r="G5430" s="284"/>
      <c r="H5430" s="287">
        <v>22</v>
      </c>
      <c r="I5430" s="288"/>
      <c r="J5430" s="284"/>
      <c r="K5430" s="284"/>
      <c r="L5430" s="289"/>
      <c r="M5430" s="290"/>
      <c r="N5430" s="291"/>
      <c r="O5430" s="291"/>
      <c r="P5430" s="291"/>
      <c r="Q5430" s="291"/>
      <c r="R5430" s="291"/>
      <c r="S5430" s="291"/>
      <c r="T5430" s="292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T5430" s="293" t="s">
        <v>260</v>
      </c>
      <c r="AU5430" s="293" t="s">
        <v>93</v>
      </c>
      <c r="AV5430" s="16" t="s">
        <v>273</v>
      </c>
      <c r="AW5430" s="16" t="s">
        <v>40</v>
      </c>
      <c r="AX5430" s="16" t="s">
        <v>84</v>
      </c>
      <c r="AY5430" s="293" t="s">
        <v>251</v>
      </c>
    </row>
    <row r="5431" s="15" customFormat="1">
      <c r="A5431" s="15"/>
      <c r="B5431" s="272"/>
      <c r="C5431" s="273"/>
      <c r="D5431" s="251" t="s">
        <v>260</v>
      </c>
      <c r="E5431" s="274" t="s">
        <v>1</v>
      </c>
      <c r="F5431" s="275" t="s">
        <v>620</v>
      </c>
      <c r="G5431" s="273"/>
      <c r="H5431" s="274" t="s">
        <v>1</v>
      </c>
      <c r="I5431" s="276"/>
      <c r="J5431" s="273"/>
      <c r="K5431" s="273"/>
      <c r="L5431" s="277"/>
      <c r="M5431" s="278"/>
      <c r="N5431" s="279"/>
      <c r="O5431" s="279"/>
      <c r="P5431" s="279"/>
      <c r="Q5431" s="279"/>
      <c r="R5431" s="279"/>
      <c r="S5431" s="279"/>
      <c r="T5431" s="280"/>
      <c r="U5431" s="15"/>
      <c r="V5431" s="15"/>
      <c r="W5431" s="15"/>
      <c r="X5431" s="15"/>
      <c r="Y5431" s="15"/>
      <c r="Z5431" s="15"/>
      <c r="AA5431" s="15"/>
      <c r="AB5431" s="15"/>
      <c r="AC5431" s="15"/>
      <c r="AD5431" s="15"/>
      <c r="AE5431" s="15"/>
      <c r="AT5431" s="281" t="s">
        <v>260</v>
      </c>
      <c r="AU5431" s="281" t="s">
        <v>93</v>
      </c>
      <c r="AV5431" s="15" t="s">
        <v>91</v>
      </c>
      <c r="AW5431" s="15" t="s">
        <v>40</v>
      </c>
      <c r="AX5431" s="15" t="s">
        <v>84</v>
      </c>
      <c r="AY5431" s="281" t="s">
        <v>251</v>
      </c>
    </row>
    <row r="5432" s="13" customFormat="1">
      <c r="A5432" s="13"/>
      <c r="B5432" s="249"/>
      <c r="C5432" s="250"/>
      <c r="D5432" s="251" t="s">
        <v>260</v>
      </c>
      <c r="E5432" s="252" t="s">
        <v>1</v>
      </c>
      <c r="F5432" s="253" t="s">
        <v>4093</v>
      </c>
      <c r="G5432" s="250"/>
      <c r="H5432" s="254">
        <v>2</v>
      </c>
      <c r="I5432" s="255"/>
      <c r="J5432" s="250"/>
      <c r="K5432" s="250"/>
      <c r="L5432" s="256"/>
      <c r="M5432" s="257"/>
      <c r="N5432" s="258"/>
      <c r="O5432" s="258"/>
      <c r="P5432" s="258"/>
      <c r="Q5432" s="258"/>
      <c r="R5432" s="258"/>
      <c r="S5432" s="258"/>
      <c r="T5432" s="259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60" t="s">
        <v>260</v>
      </c>
      <c r="AU5432" s="260" t="s">
        <v>93</v>
      </c>
      <c r="AV5432" s="13" t="s">
        <v>93</v>
      </c>
      <c r="AW5432" s="13" t="s">
        <v>40</v>
      </c>
      <c r="AX5432" s="13" t="s">
        <v>84</v>
      </c>
      <c r="AY5432" s="260" t="s">
        <v>251</v>
      </c>
    </row>
    <row r="5433" s="13" customFormat="1">
      <c r="A5433" s="13"/>
      <c r="B5433" s="249"/>
      <c r="C5433" s="250"/>
      <c r="D5433" s="251" t="s">
        <v>260</v>
      </c>
      <c r="E5433" s="252" t="s">
        <v>1</v>
      </c>
      <c r="F5433" s="253" t="s">
        <v>4094</v>
      </c>
      <c r="G5433" s="250"/>
      <c r="H5433" s="254">
        <v>1</v>
      </c>
      <c r="I5433" s="255"/>
      <c r="J5433" s="250"/>
      <c r="K5433" s="250"/>
      <c r="L5433" s="256"/>
      <c r="M5433" s="257"/>
      <c r="N5433" s="258"/>
      <c r="O5433" s="258"/>
      <c r="P5433" s="258"/>
      <c r="Q5433" s="258"/>
      <c r="R5433" s="258"/>
      <c r="S5433" s="258"/>
      <c r="T5433" s="25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60" t="s">
        <v>260</v>
      </c>
      <c r="AU5433" s="260" t="s">
        <v>93</v>
      </c>
      <c r="AV5433" s="13" t="s">
        <v>93</v>
      </c>
      <c r="AW5433" s="13" t="s">
        <v>40</v>
      </c>
      <c r="AX5433" s="13" t="s">
        <v>84</v>
      </c>
      <c r="AY5433" s="260" t="s">
        <v>251</v>
      </c>
    </row>
    <row r="5434" s="16" customFormat="1">
      <c r="A5434" s="16"/>
      <c r="B5434" s="283"/>
      <c r="C5434" s="284"/>
      <c r="D5434" s="251" t="s">
        <v>260</v>
      </c>
      <c r="E5434" s="285" t="s">
        <v>1</v>
      </c>
      <c r="F5434" s="286" t="s">
        <v>329</v>
      </c>
      <c r="G5434" s="284"/>
      <c r="H5434" s="287">
        <v>3</v>
      </c>
      <c r="I5434" s="288"/>
      <c r="J5434" s="284"/>
      <c r="K5434" s="284"/>
      <c r="L5434" s="289"/>
      <c r="M5434" s="290"/>
      <c r="N5434" s="291"/>
      <c r="O5434" s="291"/>
      <c r="P5434" s="291"/>
      <c r="Q5434" s="291"/>
      <c r="R5434" s="291"/>
      <c r="S5434" s="291"/>
      <c r="T5434" s="292"/>
      <c r="U5434" s="16"/>
      <c r="V5434" s="16"/>
      <c r="W5434" s="16"/>
      <c r="X5434" s="16"/>
      <c r="Y5434" s="16"/>
      <c r="Z5434" s="16"/>
      <c r="AA5434" s="16"/>
      <c r="AB5434" s="16"/>
      <c r="AC5434" s="16"/>
      <c r="AD5434" s="16"/>
      <c r="AE5434" s="16"/>
      <c r="AT5434" s="293" t="s">
        <v>260</v>
      </c>
      <c r="AU5434" s="293" t="s">
        <v>93</v>
      </c>
      <c r="AV5434" s="16" t="s">
        <v>273</v>
      </c>
      <c r="AW5434" s="16" t="s">
        <v>40</v>
      </c>
      <c r="AX5434" s="16" t="s">
        <v>84</v>
      </c>
      <c r="AY5434" s="293" t="s">
        <v>251</v>
      </c>
    </row>
    <row r="5435" s="14" customFormat="1">
      <c r="A5435" s="14"/>
      <c r="B5435" s="261"/>
      <c r="C5435" s="262"/>
      <c r="D5435" s="251" t="s">
        <v>260</v>
      </c>
      <c r="E5435" s="263" t="s">
        <v>1</v>
      </c>
      <c r="F5435" s="264" t="s">
        <v>262</v>
      </c>
      <c r="G5435" s="262"/>
      <c r="H5435" s="265">
        <v>25</v>
      </c>
      <c r="I5435" s="266"/>
      <c r="J5435" s="262"/>
      <c r="K5435" s="262"/>
      <c r="L5435" s="267"/>
      <c r="M5435" s="268"/>
      <c r="N5435" s="269"/>
      <c r="O5435" s="269"/>
      <c r="P5435" s="269"/>
      <c r="Q5435" s="269"/>
      <c r="R5435" s="269"/>
      <c r="S5435" s="269"/>
      <c r="T5435" s="270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71" t="s">
        <v>260</v>
      </c>
      <c r="AU5435" s="271" t="s">
        <v>93</v>
      </c>
      <c r="AV5435" s="14" t="s">
        <v>257</v>
      </c>
      <c r="AW5435" s="14" t="s">
        <v>40</v>
      </c>
      <c r="AX5435" s="14" t="s">
        <v>91</v>
      </c>
      <c r="AY5435" s="271" t="s">
        <v>251</v>
      </c>
    </row>
    <row r="5436" s="2" customFormat="1" ht="44.25" customHeight="1">
      <c r="A5436" s="41"/>
      <c r="B5436" s="42"/>
      <c r="C5436" s="230" t="s">
        <v>4095</v>
      </c>
      <c r="D5436" s="230" t="s">
        <v>253</v>
      </c>
      <c r="E5436" s="231" t="s">
        <v>4096</v>
      </c>
      <c r="F5436" s="232" t="s">
        <v>4097</v>
      </c>
      <c r="G5436" s="233" t="s">
        <v>571</v>
      </c>
      <c r="H5436" s="234">
        <v>1</v>
      </c>
      <c r="I5436" s="235"/>
      <c r="J5436" s="236">
        <f>ROUND(I5436*H5436,2)</f>
        <v>0</v>
      </c>
      <c r="K5436" s="237"/>
      <c r="L5436" s="47"/>
      <c r="M5436" s="238" t="s">
        <v>1</v>
      </c>
      <c r="N5436" s="239" t="s">
        <v>49</v>
      </c>
      <c r="O5436" s="94"/>
      <c r="P5436" s="240">
        <f>O5436*H5436</f>
        <v>0</v>
      </c>
      <c r="Q5436" s="240">
        <v>0</v>
      </c>
      <c r="R5436" s="240">
        <f>Q5436*H5436</f>
        <v>0</v>
      </c>
      <c r="S5436" s="240">
        <v>0</v>
      </c>
      <c r="T5436" s="241">
        <f>S5436*H5436</f>
        <v>0</v>
      </c>
      <c r="U5436" s="41"/>
      <c r="V5436" s="41"/>
      <c r="W5436" s="41"/>
      <c r="X5436" s="41"/>
      <c r="Y5436" s="41"/>
      <c r="Z5436" s="41"/>
      <c r="AA5436" s="41"/>
      <c r="AB5436" s="41"/>
      <c r="AC5436" s="41"/>
      <c r="AD5436" s="41"/>
      <c r="AE5436" s="41"/>
      <c r="AR5436" s="242" t="s">
        <v>304</v>
      </c>
      <c r="AT5436" s="242" t="s">
        <v>253</v>
      </c>
      <c r="AU5436" s="242" t="s">
        <v>93</v>
      </c>
      <c r="AY5436" s="19" t="s">
        <v>251</v>
      </c>
      <c r="BE5436" s="243">
        <f>IF(N5436="základní",J5436,0)</f>
        <v>0</v>
      </c>
      <c r="BF5436" s="243">
        <f>IF(N5436="snížená",J5436,0)</f>
        <v>0</v>
      </c>
      <c r="BG5436" s="243">
        <f>IF(N5436="zákl. přenesená",J5436,0)</f>
        <v>0</v>
      </c>
      <c r="BH5436" s="243">
        <f>IF(N5436="sníž. přenesená",J5436,0)</f>
        <v>0</v>
      </c>
      <c r="BI5436" s="243">
        <f>IF(N5436="nulová",J5436,0)</f>
        <v>0</v>
      </c>
      <c r="BJ5436" s="19" t="s">
        <v>91</v>
      </c>
      <c r="BK5436" s="243">
        <f>ROUND(I5436*H5436,2)</f>
        <v>0</v>
      </c>
      <c r="BL5436" s="19" t="s">
        <v>304</v>
      </c>
      <c r="BM5436" s="242" t="s">
        <v>4098</v>
      </c>
    </row>
    <row r="5437" s="15" customFormat="1">
      <c r="A5437" s="15"/>
      <c r="B5437" s="272"/>
      <c r="C5437" s="273"/>
      <c r="D5437" s="251" t="s">
        <v>260</v>
      </c>
      <c r="E5437" s="274" t="s">
        <v>1</v>
      </c>
      <c r="F5437" s="275" t="s">
        <v>325</v>
      </c>
      <c r="G5437" s="273"/>
      <c r="H5437" s="274" t="s">
        <v>1</v>
      </c>
      <c r="I5437" s="276"/>
      <c r="J5437" s="273"/>
      <c r="K5437" s="273"/>
      <c r="L5437" s="277"/>
      <c r="M5437" s="278"/>
      <c r="N5437" s="279"/>
      <c r="O5437" s="279"/>
      <c r="P5437" s="279"/>
      <c r="Q5437" s="279"/>
      <c r="R5437" s="279"/>
      <c r="S5437" s="279"/>
      <c r="T5437" s="280"/>
      <c r="U5437" s="15"/>
      <c r="V5437" s="15"/>
      <c r="W5437" s="15"/>
      <c r="X5437" s="15"/>
      <c r="Y5437" s="15"/>
      <c r="Z5437" s="15"/>
      <c r="AA5437" s="15"/>
      <c r="AB5437" s="15"/>
      <c r="AC5437" s="15"/>
      <c r="AD5437" s="15"/>
      <c r="AE5437" s="15"/>
      <c r="AT5437" s="281" t="s">
        <v>260</v>
      </c>
      <c r="AU5437" s="281" t="s">
        <v>93</v>
      </c>
      <c r="AV5437" s="15" t="s">
        <v>91</v>
      </c>
      <c r="AW5437" s="15" t="s">
        <v>40</v>
      </c>
      <c r="AX5437" s="15" t="s">
        <v>84</v>
      </c>
      <c r="AY5437" s="281" t="s">
        <v>251</v>
      </c>
    </row>
    <row r="5438" s="13" customFormat="1">
      <c r="A5438" s="13"/>
      <c r="B5438" s="249"/>
      <c r="C5438" s="250"/>
      <c r="D5438" s="251" t="s">
        <v>260</v>
      </c>
      <c r="E5438" s="252" t="s">
        <v>1</v>
      </c>
      <c r="F5438" s="253" t="s">
        <v>4099</v>
      </c>
      <c r="G5438" s="250"/>
      <c r="H5438" s="254">
        <v>1</v>
      </c>
      <c r="I5438" s="255"/>
      <c r="J5438" s="250"/>
      <c r="K5438" s="250"/>
      <c r="L5438" s="256"/>
      <c r="M5438" s="257"/>
      <c r="N5438" s="258"/>
      <c r="O5438" s="258"/>
      <c r="P5438" s="258"/>
      <c r="Q5438" s="258"/>
      <c r="R5438" s="258"/>
      <c r="S5438" s="258"/>
      <c r="T5438" s="259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T5438" s="260" t="s">
        <v>260</v>
      </c>
      <c r="AU5438" s="260" t="s">
        <v>93</v>
      </c>
      <c r="AV5438" s="13" t="s">
        <v>93</v>
      </c>
      <c r="AW5438" s="13" t="s">
        <v>40</v>
      </c>
      <c r="AX5438" s="13" t="s">
        <v>84</v>
      </c>
      <c r="AY5438" s="260" t="s">
        <v>251</v>
      </c>
    </row>
    <row r="5439" s="14" customFormat="1">
      <c r="A5439" s="14"/>
      <c r="B5439" s="261"/>
      <c r="C5439" s="262"/>
      <c r="D5439" s="251" t="s">
        <v>260</v>
      </c>
      <c r="E5439" s="263" t="s">
        <v>1</v>
      </c>
      <c r="F5439" s="264" t="s">
        <v>262</v>
      </c>
      <c r="G5439" s="262"/>
      <c r="H5439" s="265">
        <v>1</v>
      </c>
      <c r="I5439" s="266"/>
      <c r="J5439" s="262"/>
      <c r="K5439" s="262"/>
      <c r="L5439" s="267"/>
      <c r="M5439" s="268"/>
      <c r="N5439" s="269"/>
      <c r="O5439" s="269"/>
      <c r="P5439" s="269"/>
      <c r="Q5439" s="269"/>
      <c r="R5439" s="269"/>
      <c r="S5439" s="269"/>
      <c r="T5439" s="270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71" t="s">
        <v>260</v>
      </c>
      <c r="AU5439" s="271" t="s">
        <v>93</v>
      </c>
      <c r="AV5439" s="14" t="s">
        <v>257</v>
      </c>
      <c r="AW5439" s="14" t="s">
        <v>40</v>
      </c>
      <c r="AX5439" s="14" t="s">
        <v>91</v>
      </c>
      <c r="AY5439" s="271" t="s">
        <v>251</v>
      </c>
    </row>
    <row r="5440" s="2" customFormat="1" ht="24.15" customHeight="1">
      <c r="A5440" s="41"/>
      <c r="B5440" s="42"/>
      <c r="C5440" s="230" t="s">
        <v>4100</v>
      </c>
      <c r="D5440" s="230" t="s">
        <v>253</v>
      </c>
      <c r="E5440" s="231" t="s">
        <v>4101</v>
      </c>
      <c r="F5440" s="232" t="s">
        <v>4102</v>
      </c>
      <c r="G5440" s="233" t="s">
        <v>389</v>
      </c>
      <c r="H5440" s="234">
        <v>3512.0419999999999</v>
      </c>
      <c r="I5440" s="235"/>
      <c r="J5440" s="236">
        <f>ROUND(I5440*H5440,2)</f>
        <v>0</v>
      </c>
      <c r="K5440" s="237"/>
      <c r="L5440" s="47"/>
      <c r="M5440" s="238" t="s">
        <v>1</v>
      </c>
      <c r="N5440" s="239" t="s">
        <v>49</v>
      </c>
      <c r="O5440" s="94"/>
      <c r="P5440" s="240">
        <f>O5440*H5440</f>
        <v>0</v>
      </c>
      <c r="Q5440" s="240">
        <v>0.00013999999999999999</v>
      </c>
      <c r="R5440" s="240">
        <f>Q5440*H5440</f>
        <v>0.49168587999999996</v>
      </c>
      <c r="S5440" s="240">
        <v>0</v>
      </c>
      <c r="T5440" s="241">
        <f>S5440*H5440</f>
        <v>0</v>
      </c>
      <c r="U5440" s="41"/>
      <c r="V5440" s="41"/>
      <c r="W5440" s="41"/>
      <c r="X5440" s="41"/>
      <c r="Y5440" s="41"/>
      <c r="Z5440" s="41"/>
      <c r="AA5440" s="41"/>
      <c r="AB5440" s="41"/>
      <c r="AC5440" s="41"/>
      <c r="AD5440" s="41"/>
      <c r="AE5440" s="41"/>
      <c r="AR5440" s="242" t="s">
        <v>304</v>
      </c>
      <c r="AT5440" s="242" t="s">
        <v>253</v>
      </c>
      <c r="AU5440" s="242" t="s">
        <v>93</v>
      </c>
      <c r="AY5440" s="19" t="s">
        <v>251</v>
      </c>
      <c r="BE5440" s="243">
        <f>IF(N5440="základní",J5440,0)</f>
        <v>0</v>
      </c>
      <c r="BF5440" s="243">
        <f>IF(N5440="snížená",J5440,0)</f>
        <v>0</v>
      </c>
      <c r="BG5440" s="243">
        <f>IF(N5440="zákl. přenesená",J5440,0)</f>
        <v>0</v>
      </c>
      <c r="BH5440" s="243">
        <f>IF(N5440="sníž. přenesená",J5440,0)</f>
        <v>0</v>
      </c>
      <c r="BI5440" s="243">
        <f>IF(N5440="nulová",J5440,0)</f>
        <v>0</v>
      </c>
      <c r="BJ5440" s="19" t="s">
        <v>91</v>
      </c>
      <c r="BK5440" s="243">
        <f>ROUND(I5440*H5440,2)</f>
        <v>0</v>
      </c>
      <c r="BL5440" s="19" t="s">
        <v>304</v>
      </c>
      <c r="BM5440" s="242" t="s">
        <v>4103</v>
      </c>
    </row>
    <row r="5441" s="2" customFormat="1">
      <c r="A5441" s="41"/>
      <c r="B5441" s="42"/>
      <c r="C5441" s="43"/>
      <c r="D5441" s="244" t="s">
        <v>258</v>
      </c>
      <c r="E5441" s="43"/>
      <c r="F5441" s="245" t="s">
        <v>4104</v>
      </c>
      <c r="G5441" s="43"/>
      <c r="H5441" s="43"/>
      <c r="I5441" s="246"/>
      <c r="J5441" s="43"/>
      <c r="K5441" s="43"/>
      <c r="L5441" s="47"/>
      <c r="M5441" s="247"/>
      <c r="N5441" s="248"/>
      <c r="O5441" s="94"/>
      <c r="P5441" s="94"/>
      <c r="Q5441" s="94"/>
      <c r="R5441" s="94"/>
      <c r="S5441" s="94"/>
      <c r="T5441" s="95"/>
      <c r="U5441" s="41"/>
      <c r="V5441" s="41"/>
      <c r="W5441" s="41"/>
      <c r="X5441" s="41"/>
      <c r="Y5441" s="41"/>
      <c r="Z5441" s="41"/>
      <c r="AA5441" s="41"/>
      <c r="AB5441" s="41"/>
      <c r="AC5441" s="41"/>
      <c r="AD5441" s="41"/>
      <c r="AE5441" s="41"/>
      <c r="AT5441" s="19" t="s">
        <v>258</v>
      </c>
      <c r="AU5441" s="19" t="s">
        <v>93</v>
      </c>
    </row>
    <row r="5442" s="13" customFormat="1">
      <c r="A5442" s="13"/>
      <c r="B5442" s="249"/>
      <c r="C5442" s="250"/>
      <c r="D5442" s="251" t="s">
        <v>260</v>
      </c>
      <c r="E5442" s="252" t="s">
        <v>1</v>
      </c>
      <c r="F5442" s="253" t="s">
        <v>4105</v>
      </c>
      <c r="G5442" s="250"/>
      <c r="H5442" s="254">
        <v>3512.0419999999999</v>
      </c>
      <c r="I5442" s="255"/>
      <c r="J5442" s="250"/>
      <c r="K5442" s="250"/>
      <c r="L5442" s="256"/>
      <c r="M5442" s="257"/>
      <c r="N5442" s="258"/>
      <c r="O5442" s="258"/>
      <c r="P5442" s="258"/>
      <c r="Q5442" s="258"/>
      <c r="R5442" s="258"/>
      <c r="S5442" s="258"/>
      <c r="T5442" s="259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60" t="s">
        <v>260</v>
      </c>
      <c r="AU5442" s="260" t="s">
        <v>93</v>
      </c>
      <c r="AV5442" s="13" t="s">
        <v>93</v>
      </c>
      <c r="AW5442" s="13" t="s">
        <v>40</v>
      </c>
      <c r="AX5442" s="13" t="s">
        <v>84</v>
      </c>
      <c r="AY5442" s="260" t="s">
        <v>251</v>
      </c>
    </row>
    <row r="5443" s="14" customFormat="1">
      <c r="A5443" s="14"/>
      <c r="B5443" s="261"/>
      <c r="C5443" s="262"/>
      <c r="D5443" s="251" t="s">
        <v>260</v>
      </c>
      <c r="E5443" s="263" t="s">
        <v>1</v>
      </c>
      <c r="F5443" s="264" t="s">
        <v>262</v>
      </c>
      <c r="G5443" s="262"/>
      <c r="H5443" s="265">
        <v>3512.0419999999999</v>
      </c>
      <c r="I5443" s="266"/>
      <c r="J5443" s="262"/>
      <c r="K5443" s="262"/>
      <c r="L5443" s="267"/>
      <c r="M5443" s="268"/>
      <c r="N5443" s="269"/>
      <c r="O5443" s="269"/>
      <c r="P5443" s="269"/>
      <c r="Q5443" s="269"/>
      <c r="R5443" s="269"/>
      <c r="S5443" s="269"/>
      <c r="T5443" s="270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71" t="s">
        <v>260</v>
      </c>
      <c r="AU5443" s="271" t="s">
        <v>93</v>
      </c>
      <c r="AV5443" s="14" t="s">
        <v>257</v>
      </c>
      <c r="AW5443" s="14" t="s">
        <v>40</v>
      </c>
      <c r="AX5443" s="14" t="s">
        <v>91</v>
      </c>
      <c r="AY5443" s="271" t="s">
        <v>251</v>
      </c>
    </row>
    <row r="5444" s="2" customFormat="1" ht="24.15" customHeight="1">
      <c r="A5444" s="41"/>
      <c r="B5444" s="42"/>
      <c r="C5444" s="230" t="s">
        <v>4106</v>
      </c>
      <c r="D5444" s="230" t="s">
        <v>253</v>
      </c>
      <c r="E5444" s="231" t="s">
        <v>4107</v>
      </c>
      <c r="F5444" s="232" t="s">
        <v>4108</v>
      </c>
      <c r="G5444" s="233" t="s">
        <v>389</v>
      </c>
      <c r="H5444" s="234">
        <v>3512.0419999999999</v>
      </c>
      <c r="I5444" s="235"/>
      <c r="J5444" s="236">
        <f>ROUND(I5444*H5444,2)</f>
        <v>0</v>
      </c>
      <c r="K5444" s="237"/>
      <c r="L5444" s="47"/>
      <c r="M5444" s="238" t="s">
        <v>1</v>
      </c>
      <c r="N5444" s="239" t="s">
        <v>49</v>
      </c>
      <c r="O5444" s="94"/>
      <c r="P5444" s="240">
        <f>O5444*H5444</f>
        <v>0</v>
      </c>
      <c r="Q5444" s="240">
        <v>0.00072480000000000005</v>
      </c>
      <c r="R5444" s="240">
        <f>Q5444*H5444</f>
        <v>2.5455280416000003</v>
      </c>
      <c r="S5444" s="240">
        <v>0</v>
      </c>
      <c r="T5444" s="241">
        <f>S5444*H5444</f>
        <v>0</v>
      </c>
      <c r="U5444" s="41"/>
      <c r="V5444" s="41"/>
      <c r="W5444" s="41"/>
      <c r="X5444" s="41"/>
      <c r="Y5444" s="41"/>
      <c r="Z5444" s="41"/>
      <c r="AA5444" s="41"/>
      <c r="AB5444" s="41"/>
      <c r="AC5444" s="41"/>
      <c r="AD5444" s="41"/>
      <c r="AE5444" s="41"/>
      <c r="AR5444" s="242" t="s">
        <v>304</v>
      </c>
      <c r="AT5444" s="242" t="s">
        <v>253</v>
      </c>
      <c r="AU5444" s="242" t="s">
        <v>93</v>
      </c>
      <c r="AY5444" s="19" t="s">
        <v>251</v>
      </c>
      <c r="BE5444" s="243">
        <f>IF(N5444="základní",J5444,0)</f>
        <v>0</v>
      </c>
      <c r="BF5444" s="243">
        <f>IF(N5444="snížená",J5444,0)</f>
        <v>0</v>
      </c>
      <c r="BG5444" s="243">
        <f>IF(N5444="zákl. přenesená",J5444,0)</f>
        <v>0</v>
      </c>
      <c r="BH5444" s="243">
        <f>IF(N5444="sníž. přenesená",J5444,0)</f>
        <v>0</v>
      </c>
      <c r="BI5444" s="243">
        <f>IF(N5444="nulová",J5444,0)</f>
        <v>0</v>
      </c>
      <c r="BJ5444" s="19" t="s">
        <v>91</v>
      </c>
      <c r="BK5444" s="243">
        <f>ROUND(I5444*H5444,2)</f>
        <v>0</v>
      </c>
      <c r="BL5444" s="19" t="s">
        <v>304</v>
      </c>
      <c r="BM5444" s="242" t="s">
        <v>4109</v>
      </c>
    </row>
    <row r="5445" s="2" customFormat="1">
      <c r="A5445" s="41"/>
      <c r="B5445" s="42"/>
      <c r="C5445" s="43"/>
      <c r="D5445" s="244" t="s">
        <v>258</v>
      </c>
      <c r="E5445" s="43"/>
      <c r="F5445" s="245" t="s">
        <v>4110</v>
      </c>
      <c r="G5445" s="43"/>
      <c r="H5445" s="43"/>
      <c r="I5445" s="246"/>
      <c r="J5445" s="43"/>
      <c r="K5445" s="43"/>
      <c r="L5445" s="47"/>
      <c r="M5445" s="247"/>
      <c r="N5445" s="248"/>
      <c r="O5445" s="94"/>
      <c r="P5445" s="94"/>
      <c r="Q5445" s="94"/>
      <c r="R5445" s="94"/>
      <c r="S5445" s="94"/>
      <c r="T5445" s="95"/>
      <c r="U5445" s="41"/>
      <c r="V5445" s="41"/>
      <c r="W5445" s="41"/>
      <c r="X5445" s="41"/>
      <c r="Y5445" s="41"/>
      <c r="Z5445" s="41"/>
      <c r="AA5445" s="41"/>
      <c r="AB5445" s="41"/>
      <c r="AC5445" s="41"/>
      <c r="AD5445" s="41"/>
      <c r="AE5445" s="41"/>
      <c r="AT5445" s="19" t="s">
        <v>258</v>
      </c>
      <c r="AU5445" s="19" t="s">
        <v>93</v>
      </c>
    </row>
    <row r="5446" s="12" customFormat="1" ht="22.8" customHeight="1">
      <c r="A5446" s="12"/>
      <c r="B5446" s="214"/>
      <c r="C5446" s="215"/>
      <c r="D5446" s="216" t="s">
        <v>83</v>
      </c>
      <c r="E5446" s="228" t="s">
        <v>4111</v>
      </c>
      <c r="F5446" s="228" t="s">
        <v>4112</v>
      </c>
      <c r="G5446" s="215"/>
      <c r="H5446" s="215"/>
      <c r="I5446" s="218"/>
      <c r="J5446" s="229">
        <f>BK5446</f>
        <v>0</v>
      </c>
      <c r="K5446" s="215"/>
      <c r="L5446" s="220"/>
      <c r="M5446" s="221"/>
      <c r="N5446" s="222"/>
      <c r="O5446" s="222"/>
      <c r="P5446" s="223">
        <f>SUM(P5447:P5452)</f>
        <v>0</v>
      </c>
      <c r="Q5446" s="222"/>
      <c r="R5446" s="223">
        <f>SUM(R5447:R5452)</f>
        <v>5.2039567800000004</v>
      </c>
      <c r="S5446" s="222"/>
      <c r="T5446" s="224">
        <f>SUM(T5447:T5452)</f>
        <v>0</v>
      </c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R5446" s="225" t="s">
        <v>93</v>
      </c>
      <c r="AT5446" s="226" t="s">
        <v>83</v>
      </c>
      <c r="AU5446" s="226" t="s">
        <v>91</v>
      </c>
      <c r="AY5446" s="225" t="s">
        <v>251</v>
      </c>
      <c r="BK5446" s="227">
        <f>SUM(BK5447:BK5452)</f>
        <v>0</v>
      </c>
    </row>
    <row r="5447" s="2" customFormat="1" ht="24.15" customHeight="1">
      <c r="A5447" s="41"/>
      <c r="B5447" s="42"/>
      <c r="C5447" s="230" t="s">
        <v>4113</v>
      </c>
      <c r="D5447" s="230" t="s">
        <v>253</v>
      </c>
      <c r="E5447" s="231" t="s">
        <v>4114</v>
      </c>
      <c r="F5447" s="232" t="s">
        <v>4115</v>
      </c>
      <c r="G5447" s="233" t="s">
        <v>389</v>
      </c>
      <c r="H5447" s="234">
        <v>10707.73</v>
      </c>
      <c r="I5447" s="235"/>
      <c r="J5447" s="236">
        <f>ROUND(I5447*H5447,2)</f>
        <v>0</v>
      </c>
      <c r="K5447" s="237"/>
      <c r="L5447" s="47"/>
      <c r="M5447" s="238" t="s">
        <v>1</v>
      </c>
      <c r="N5447" s="239" t="s">
        <v>49</v>
      </c>
      <c r="O5447" s="94"/>
      <c r="P5447" s="240">
        <f>O5447*H5447</f>
        <v>0</v>
      </c>
      <c r="Q5447" s="240">
        <v>0.00020000000000000001</v>
      </c>
      <c r="R5447" s="240">
        <f>Q5447*H5447</f>
        <v>2.1415459999999999</v>
      </c>
      <c r="S5447" s="240">
        <v>0</v>
      </c>
      <c r="T5447" s="241">
        <f>S5447*H5447</f>
        <v>0</v>
      </c>
      <c r="U5447" s="41"/>
      <c r="V5447" s="41"/>
      <c r="W5447" s="41"/>
      <c r="X5447" s="41"/>
      <c r="Y5447" s="41"/>
      <c r="Z5447" s="41"/>
      <c r="AA5447" s="41"/>
      <c r="AB5447" s="41"/>
      <c r="AC5447" s="41"/>
      <c r="AD5447" s="41"/>
      <c r="AE5447" s="41"/>
      <c r="AR5447" s="242" t="s">
        <v>304</v>
      </c>
      <c r="AT5447" s="242" t="s">
        <v>253</v>
      </c>
      <c r="AU5447" s="242" t="s">
        <v>93</v>
      </c>
      <c r="AY5447" s="19" t="s">
        <v>251</v>
      </c>
      <c r="BE5447" s="243">
        <f>IF(N5447="základní",J5447,0)</f>
        <v>0</v>
      </c>
      <c r="BF5447" s="243">
        <f>IF(N5447="snížená",J5447,0)</f>
        <v>0</v>
      </c>
      <c r="BG5447" s="243">
        <f>IF(N5447="zákl. přenesená",J5447,0)</f>
        <v>0</v>
      </c>
      <c r="BH5447" s="243">
        <f>IF(N5447="sníž. přenesená",J5447,0)</f>
        <v>0</v>
      </c>
      <c r="BI5447" s="243">
        <f>IF(N5447="nulová",J5447,0)</f>
        <v>0</v>
      </c>
      <c r="BJ5447" s="19" t="s">
        <v>91</v>
      </c>
      <c r="BK5447" s="243">
        <f>ROUND(I5447*H5447,2)</f>
        <v>0</v>
      </c>
      <c r="BL5447" s="19" t="s">
        <v>304</v>
      </c>
      <c r="BM5447" s="242" t="s">
        <v>4116</v>
      </c>
    </row>
    <row r="5448" s="2" customFormat="1">
      <c r="A5448" s="41"/>
      <c r="B5448" s="42"/>
      <c r="C5448" s="43"/>
      <c r="D5448" s="244" t="s">
        <v>258</v>
      </c>
      <c r="E5448" s="43"/>
      <c r="F5448" s="245" t="s">
        <v>4117</v>
      </c>
      <c r="G5448" s="43"/>
      <c r="H5448" s="43"/>
      <c r="I5448" s="246"/>
      <c r="J5448" s="43"/>
      <c r="K5448" s="43"/>
      <c r="L5448" s="47"/>
      <c r="M5448" s="247"/>
      <c r="N5448" s="248"/>
      <c r="O5448" s="94"/>
      <c r="P5448" s="94"/>
      <c r="Q5448" s="94"/>
      <c r="R5448" s="94"/>
      <c r="S5448" s="94"/>
      <c r="T5448" s="95"/>
      <c r="U5448" s="41"/>
      <c r="V5448" s="41"/>
      <c r="W5448" s="41"/>
      <c r="X5448" s="41"/>
      <c r="Y5448" s="41"/>
      <c r="Z5448" s="41"/>
      <c r="AA5448" s="41"/>
      <c r="AB5448" s="41"/>
      <c r="AC5448" s="41"/>
      <c r="AD5448" s="41"/>
      <c r="AE5448" s="41"/>
      <c r="AT5448" s="19" t="s">
        <v>258</v>
      </c>
      <c r="AU5448" s="19" t="s">
        <v>93</v>
      </c>
    </row>
    <row r="5449" s="13" customFormat="1">
      <c r="A5449" s="13"/>
      <c r="B5449" s="249"/>
      <c r="C5449" s="250"/>
      <c r="D5449" s="251" t="s">
        <v>260</v>
      </c>
      <c r="E5449" s="252" t="s">
        <v>1</v>
      </c>
      <c r="F5449" s="253" t="s">
        <v>4118</v>
      </c>
      <c r="G5449" s="250"/>
      <c r="H5449" s="254">
        <v>10707.73</v>
      </c>
      <c r="I5449" s="255"/>
      <c r="J5449" s="250"/>
      <c r="K5449" s="250"/>
      <c r="L5449" s="256"/>
      <c r="M5449" s="257"/>
      <c r="N5449" s="258"/>
      <c r="O5449" s="258"/>
      <c r="P5449" s="258"/>
      <c r="Q5449" s="258"/>
      <c r="R5449" s="258"/>
      <c r="S5449" s="258"/>
      <c r="T5449" s="259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60" t="s">
        <v>260</v>
      </c>
      <c r="AU5449" s="260" t="s">
        <v>93</v>
      </c>
      <c r="AV5449" s="13" t="s">
        <v>93</v>
      </c>
      <c r="AW5449" s="13" t="s">
        <v>40</v>
      </c>
      <c r="AX5449" s="13" t="s">
        <v>84</v>
      </c>
      <c r="AY5449" s="260" t="s">
        <v>251</v>
      </c>
    </row>
    <row r="5450" s="14" customFormat="1">
      <c r="A5450" s="14"/>
      <c r="B5450" s="261"/>
      <c r="C5450" s="262"/>
      <c r="D5450" s="251" t="s">
        <v>260</v>
      </c>
      <c r="E5450" s="263" t="s">
        <v>1</v>
      </c>
      <c r="F5450" s="264" t="s">
        <v>262</v>
      </c>
      <c r="G5450" s="262"/>
      <c r="H5450" s="265">
        <v>10707.73</v>
      </c>
      <c r="I5450" s="266"/>
      <c r="J5450" s="262"/>
      <c r="K5450" s="262"/>
      <c r="L5450" s="267"/>
      <c r="M5450" s="268"/>
      <c r="N5450" s="269"/>
      <c r="O5450" s="269"/>
      <c r="P5450" s="269"/>
      <c r="Q5450" s="269"/>
      <c r="R5450" s="269"/>
      <c r="S5450" s="269"/>
      <c r="T5450" s="270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71" t="s">
        <v>260</v>
      </c>
      <c r="AU5450" s="271" t="s">
        <v>93</v>
      </c>
      <c r="AV5450" s="14" t="s">
        <v>257</v>
      </c>
      <c r="AW5450" s="14" t="s">
        <v>40</v>
      </c>
      <c r="AX5450" s="14" t="s">
        <v>91</v>
      </c>
      <c r="AY5450" s="271" t="s">
        <v>251</v>
      </c>
    </row>
    <row r="5451" s="2" customFormat="1" ht="24.15" customHeight="1">
      <c r="A5451" s="41"/>
      <c r="B5451" s="42"/>
      <c r="C5451" s="230" t="s">
        <v>4119</v>
      </c>
      <c r="D5451" s="230" t="s">
        <v>253</v>
      </c>
      <c r="E5451" s="231" t="s">
        <v>4120</v>
      </c>
      <c r="F5451" s="232" t="s">
        <v>4121</v>
      </c>
      <c r="G5451" s="233" t="s">
        <v>389</v>
      </c>
      <c r="H5451" s="234">
        <v>10707.73</v>
      </c>
      <c r="I5451" s="235"/>
      <c r="J5451" s="236">
        <f>ROUND(I5451*H5451,2)</f>
        <v>0</v>
      </c>
      <c r="K5451" s="237"/>
      <c r="L5451" s="47"/>
      <c r="M5451" s="238" t="s">
        <v>1</v>
      </c>
      <c r="N5451" s="239" t="s">
        <v>49</v>
      </c>
      <c r="O5451" s="94"/>
      <c r="P5451" s="240">
        <f>O5451*H5451</f>
        <v>0</v>
      </c>
      <c r="Q5451" s="240">
        <v>0.00028600000000000001</v>
      </c>
      <c r="R5451" s="240">
        <f>Q5451*H5451</f>
        <v>3.06241078</v>
      </c>
      <c r="S5451" s="240">
        <v>0</v>
      </c>
      <c r="T5451" s="241">
        <f>S5451*H5451</f>
        <v>0</v>
      </c>
      <c r="U5451" s="41"/>
      <c r="V5451" s="41"/>
      <c r="W5451" s="41"/>
      <c r="X5451" s="41"/>
      <c r="Y5451" s="41"/>
      <c r="Z5451" s="41"/>
      <c r="AA5451" s="41"/>
      <c r="AB5451" s="41"/>
      <c r="AC5451" s="41"/>
      <c r="AD5451" s="41"/>
      <c r="AE5451" s="41"/>
      <c r="AR5451" s="242" t="s">
        <v>304</v>
      </c>
      <c r="AT5451" s="242" t="s">
        <v>253</v>
      </c>
      <c r="AU5451" s="242" t="s">
        <v>93</v>
      </c>
      <c r="AY5451" s="19" t="s">
        <v>251</v>
      </c>
      <c r="BE5451" s="243">
        <f>IF(N5451="základní",J5451,0)</f>
        <v>0</v>
      </c>
      <c r="BF5451" s="243">
        <f>IF(N5451="snížená",J5451,0)</f>
        <v>0</v>
      </c>
      <c r="BG5451" s="243">
        <f>IF(N5451="zákl. přenesená",J5451,0)</f>
        <v>0</v>
      </c>
      <c r="BH5451" s="243">
        <f>IF(N5451="sníž. přenesená",J5451,0)</f>
        <v>0</v>
      </c>
      <c r="BI5451" s="243">
        <f>IF(N5451="nulová",J5451,0)</f>
        <v>0</v>
      </c>
      <c r="BJ5451" s="19" t="s">
        <v>91</v>
      </c>
      <c r="BK5451" s="243">
        <f>ROUND(I5451*H5451,2)</f>
        <v>0</v>
      </c>
      <c r="BL5451" s="19" t="s">
        <v>304</v>
      </c>
      <c r="BM5451" s="242" t="s">
        <v>4122</v>
      </c>
    </row>
    <row r="5452" s="2" customFormat="1">
      <c r="A5452" s="41"/>
      <c r="B5452" s="42"/>
      <c r="C5452" s="43"/>
      <c r="D5452" s="244" t="s">
        <v>258</v>
      </c>
      <c r="E5452" s="43"/>
      <c r="F5452" s="245" t="s">
        <v>4123</v>
      </c>
      <c r="G5452" s="43"/>
      <c r="H5452" s="43"/>
      <c r="I5452" s="246"/>
      <c r="J5452" s="43"/>
      <c r="K5452" s="43"/>
      <c r="L5452" s="47"/>
      <c r="M5452" s="247"/>
      <c r="N5452" s="248"/>
      <c r="O5452" s="94"/>
      <c r="P5452" s="94"/>
      <c r="Q5452" s="94"/>
      <c r="R5452" s="94"/>
      <c r="S5452" s="94"/>
      <c r="T5452" s="95"/>
      <c r="U5452" s="41"/>
      <c r="V5452" s="41"/>
      <c r="W5452" s="41"/>
      <c r="X5452" s="41"/>
      <c r="Y5452" s="41"/>
      <c r="Z5452" s="41"/>
      <c r="AA5452" s="41"/>
      <c r="AB5452" s="41"/>
      <c r="AC5452" s="41"/>
      <c r="AD5452" s="41"/>
      <c r="AE5452" s="41"/>
      <c r="AT5452" s="19" t="s">
        <v>258</v>
      </c>
      <c r="AU5452" s="19" t="s">
        <v>93</v>
      </c>
    </row>
    <row r="5453" s="12" customFormat="1" ht="22.8" customHeight="1">
      <c r="A5453" s="12"/>
      <c r="B5453" s="214"/>
      <c r="C5453" s="215"/>
      <c r="D5453" s="216" t="s">
        <v>83</v>
      </c>
      <c r="E5453" s="228" t="s">
        <v>4124</v>
      </c>
      <c r="F5453" s="228" t="s">
        <v>4125</v>
      </c>
      <c r="G5453" s="215"/>
      <c r="H5453" s="215"/>
      <c r="I5453" s="218"/>
      <c r="J5453" s="229">
        <f>BK5453</f>
        <v>0</v>
      </c>
      <c r="K5453" s="215"/>
      <c r="L5453" s="220"/>
      <c r="M5453" s="221"/>
      <c r="N5453" s="222"/>
      <c r="O5453" s="222"/>
      <c r="P5453" s="223">
        <f>SUM(P5454:P5472)</f>
        <v>0</v>
      </c>
      <c r="Q5453" s="222"/>
      <c r="R5453" s="223">
        <f>SUM(R5454:R5472)</f>
        <v>0.30200000000000005</v>
      </c>
      <c r="S5453" s="222"/>
      <c r="T5453" s="224">
        <f>SUM(T5454:T5472)</f>
        <v>0</v>
      </c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R5453" s="225" t="s">
        <v>93</v>
      </c>
      <c r="AT5453" s="226" t="s">
        <v>83</v>
      </c>
      <c r="AU5453" s="226" t="s">
        <v>91</v>
      </c>
      <c r="AY5453" s="225" t="s">
        <v>251</v>
      </c>
      <c r="BK5453" s="227">
        <f>SUM(BK5454:BK5472)</f>
        <v>0</v>
      </c>
    </row>
    <row r="5454" s="2" customFormat="1" ht="21.75" customHeight="1">
      <c r="A5454" s="41"/>
      <c r="B5454" s="42"/>
      <c r="C5454" s="230" t="s">
        <v>4126</v>
      </c>
      <c r="D5454" s="230" t="s">
        <v>253</v>
      </c>
      <c r="E5454" s="231" t="s">
        <v>4127</v>
      </c>
      <c r="F5454" s="232" t="s">
        <v>4128</v>
      </c>
      <c r="G5454" s="233" t="s">
        <v>571</v>
      </c>
      <c r="H5454" s="234">
        <v>6</v>
      </c>
      <c r="I5454" s="235"/>
      <c r="J5454" s="236">
        <f>ROUND(I5454*H5454,2)</f>
        <v>0</v>
      </c>
      <c r="K5454" s="237"/>
      <c r="L5454" s="47"/>
      <c r="M5454" s="238" t="s">
        <v>1</v>
      </c>
      <c r="N5454" s="239" t="s">
        <v>49</v>
      </c>
      <c r="O5454" s="94"/>
      <c r="P5454" s="240">
        <f>O5454*H5454</f>
        <v>0</v>
      </c>
      <c r="Q5454" s="240">
        <v>0</v>
      </c>
      <c r="R5454" s="240">
        <f>Q5454*H5454</f>
        <v>0</v>
      </c>
      <c r="S5454" s="240">
        <v>0</v>
      </c>
      <c r="T5454" s="241">
        <f>S5454*H5454</f>
        <v>0</v>
      </c>
      <c r="U5454" s="41"/>
      <c r="V5454" s="41"/>
      <c r="W5454" s="41"/>
      <c r="X5454" s="41"/>
      <c r="Y5454" s="41"/>
      <c r="Z5454" s="41"/>
      <c r="AA5454" s="41"/>
      <c r="AB5454" s="41"/>
      <c r="AC5454" s="41"/>
      <c r="AD5454" s="41"/>
      <c r="AE5454" s="41"/>
      <c r="AR5454" s="242" t="s">
        <v>304</v>
      </c>
      <c r="AT5454" s="242" t="s">
        <v>253</v>
      </c>
      <c r="AU5454" s="242" t="s">
        <v>93</v>
      </c>
      <c r="AY5454" s="19" t="s">
        <v>251</v>
      </c>
      <c r="BE5454" s="243">
        <f>IF(N5454="základní",J5454,0)</f>
        <v>0</v>
      </c>
      <c r="BF5454" s="243">
        <f>IF(N5454="snížená",J5454,0)</f>
        <v>0</v>
      </c>
      <c r="BG5454" s="243">
        <f>IF(N5454="zákl. přenesená",J5454,0)</f>
        <v>0</v>
      </c>
      <c r="BH5454" s="243">
        <f>IF(N5454="sníž. přenesená",J5454,0)</f>
        <v>0</v>
      </c>
      <c r="BI5454" s="243">
        <f>IF(N5454="nulová",J5454,0)</f>
        <v>0</v>
      </c>
      <c r="BJ5454" s="19" t="s">
        <v>91</v>
      </c>
      <c r="BK5454" s="243">
        <f>ROUND(I5454*H5454,2)</f>
        <v>0</v>
      </c>
      <c r="BL5454" s="19" t="s">
        <v>304</v>
      </c>
      <c r="BM5454" s="242" t="s">
        <v>4129</v>
      </c>
    </row>
    <row r="5455" s="15" customFormat="1">
      <c r="A5455" s="15"/>
      <c r="B5455" s="272"/>
      <c r="C5455" s="273"/>
      <c r="D5455" s="251" t="s">
        <v>260</v>
      </c>
      <c r="E5455" s="274" t="s">
        <v>1</v>
      </c>
      <c r="F5455" s="275" t="s">
        <v>1128</v>
      </c>
      <c r="G5455" s="273"/>
      <c r="H5455" s="274" t="s">
        <v>1</v>
      </c>
      <c r="I5455" s="276"/>
      <c r="J5455" s="273"/>
      <c r="K5455" s="273"/>
      <c r="L5455" s="277"/>
      <c r="M5455" s="278"/>
      <c r="N5455" s="279"/>
      <c r="O5455" s="279"/>
      <c r="P5455" s="279"/>
      <c r="Q5455" s="279"/>
      <c r="R5455" s="279"/>
      <c r="S5455" s="279"/>
      <c r="T5455" s="280"/>
      <c r="U5455" s="15"/>
      <c r="V5455" s="15"/>
      <c r="W5455" s="15"/>
      <c r="X5455" s="15"/>
      <c r="Y5455" s="15"/>
      <c r="Z5455" s="15"/>
      <c r="AA5455" s="15"/>
      <c r="AB5455" s="15"/>
      <c r="AC5455" s="15"/>
      <c r="AD5455" s="15"/>
      <c r="AE5455" s="15"/>
      <c r="AT5455" s="281" t="s">
        <v>260</v>
      </c>
      <c r="AU5455" s="281" t="s">
        <v>93</v>
      </c>
      <c r="AV5455" s="15" t="s">
        <v>91</v>
      </c>
      <c r="AW5455" s="15" t="s">
        <v>40</v>
      </c>
      <c r="AX5455" s="15" t="s">
        <v>84</v>
      </c>
      <c r="AY5455" s="281" t="s">
        <v>251</v>
      </c>
    </row>
    <row r="5456" s="13" customFormat="1">
      <c r="A5456" s="13"/>
      <c r="B5456" s="249"/>
      <c r="C5456" s="250"/>
      <c r="D5456" s="251" t="s">
        <v>260</v>
      </c>
      <c r="E5456" s="252" t="s">
        <v>1</v>
      </c>
      <c r="F5456" s="253" t="s">
        <v>4130</v>
      </c>
      <c r="G5456" s="250"/>
      <c r="H5456" s="254">
        <v>2</v>
      </c>
      <c r="I5456" s="255"/>
      <c r="J5456" s="250"/>
      <c r="K5456" s="250"/>
      <c r="L5456" s="256"/>
      <c r="M5456" s="257"/>
      <c r="N5456" s="258"/>
      <c r="O5456" s="258"/>
      <c r="P5456" s="258"/>
      <c r="Q5456" s="258"/>
      <c r="R5456" s="258"/>
      <c r="S5456" s="258"/>
      <c r="T5456" s="259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60" t="s">
        <v>260</v>
      </c>
      <c r="AU5456" s="260" t="s">
        <v>93</v>
      </c>
      <c r="AV5456" s="13" t="s">
        <v>93</v>
      </c>
      <c r="AW5456" s="13" t="s">
        <v>40</v>
      </c>
      <c r="AX5456" s="13" t="s">
        <v>84</v>
      </c>
      <c r="AY5456" s="260" t="s">
        <v>251</v>
      </c>
    </row>
    <row r="5457" s="13" customFormat="1">
      <c r="A5457" s="13"/>
      <c r="B5457" s="249"/>
      <c r="C5457" s="250"/>
      <c r="D5457" s="251" t="s">
        <v>260</v>
      </c>
      <c r="E5457" s="252" t="s">
        <v>1</v>
      </c>
      <c r="F5457" s="253" t="s">
        <v>4131</v>
      </c>
      <c r="G5457" s="250"/>
      <c r="H5457" s="254">
        <v>4</v>
      </c>
      <c r="I5457" s="255"/>
      <c r="J5457" s="250"/>
      <c r="K5457" s="250"/>
      <c r="L5457" s="256"/>
      <c r="M5457" s="257"/>
      <c r="N5457" s="258"/>
      <c r="O5457" s="258"/>
      <c r="P5457" s="258"/>
      <c r="Q5457" s="258"/>
      <c r="R5457" s="258"/>
      <c r="S5457" s="258"/>
      <c r="T5457" s="259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60" t="s">
        <v>260</v>
      </c>
      <c r="AU5457" s="260" t="s">
        <v>93</v>
      </c>
      <c r="AV5457" s="13" t="s">
        <v>93</v>
      </c>
      <c r="AW5457" s="13" t="s">
        <v>40</v>
      </c>
      <c r="AX5457" s="13" t="s">
        <v>84</v>
      </c>
      <c r="AY5457" s="260" t="s">
        <v>251</v>
      </c>
    </row>
    <row r="5458" s="14" customFormat="1">
      <c r="A5458" s="14"/>
      <c r="B5458" s="261"/>
      <c r="C5458" s="262"/>
      <c r="D5458" s="251" t="s">
        <v>260</v>
      </c>
      <c r="E5458" s="263" t="s">
        <v>1</v>
      </c>
      <c r="F5458" s="264" t="s">
        <v>262</v>
      </c>
      <c r="G5458" s="262"/>
      <c r="H5458" s="265">
        <v>6</v>
      </c>
      <c r="I5458" s="266"/>
      <c r="J5458" s="262"/>
      <c r="K5458" s="262"/>
      <c r="L5458" s="267"/>
      <c r="M5458" s="268"/>
      <c r="N5458" s="269"/>
      <c r="O5458" s="269"/>
      <c r="P5458" s="269"/>
      <c r="Q5458" s="269"/>
      <c r="R5458" s="269"/>
      <c r="S5458" s="269"/>
      <c r="T5458" s="270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71" t="s">
        <v>260</v>
      </c>
      <c r="AU5458" s="271" t="s">
        <v>93</v>
      </c>
      <c r="AV5458" s="14" t="s">
        <v>257</v>
      </c>
      <c r="AW5458" s="14" t="s">
        <v>40</v>
      </c>
      <c r="AX5458" s="14" t="s">
        <v>91</v>
      </c>
      <c r="AY5458" s="271" t="s">
        <v>251</v>
      </c>
    </row>
    <row r="5459" s="2" customFormat="1" ht="24.15" customHeight="1">
      <c r="A5459" s="41"/>
      <c r="B5459" s="42"/>
      <c r="C5459" s="230" t="s">
        <v>4132</v>
      </c>
      <c r="D5459" s="230" t="s">
        <v>253</v>
      </c>
      <c r="E5459" s="231" t="s">
        <v>4133</v>
      </c>
      <c r="F5459" s="232" t="s">
        <v>4134</v>
      </c>
      <c r="G5459" s="233" t="s">
        <v>571</v>
      </c>
      <c r="H5459" s="234">
        <v>4</v>
      </c>
      <c r="I5459" s="235"/>
      <c r="J5459" s="236">
        <f>ROUND(I5459*H5459,2)</f>
        <v>0</v>
      </c>
      <c r="K5459" s="237"/>
      <c r="L5459" s="47"/>
      <c r="M5459" s="238" t="s">
        <v>1</v>
      </c>
      <c r="N5459" s="239" t="s">
        <v>49</v>
      </c>
      <c r="O5459" s="94"/>
      <c r="P5459" s="240">
        <f>O5459*H5459</f>
        <v>0</v>
      </c>
      <c r="Q5459" s="240">
        <v>0</v>
      </c>
      <c r="R5459" s="240">
        <f>Q5459*H5459</f>
        <v>0</v>
      </c>
      <c r="S5459" s="240">
        <v>0</v>
      </c>
      <c r="T5459" s="241">
        <f>S5459*H5459</f>
        <v>0</v>
      </c>
      <c r="U5459" s="41"/>
      <c r="V5459" s="41"/>
      <c r="W5459" s="41"/>
      <c r="X5459" s="41"/>
      <c r="Y5459" s="41"/>
      <c r="Z5459" s="41"/>
      <c r="AA5459" s="41"/>
      <c r="AB5459" s="41"/>
      <c r="AC5459" s="41"/>
      <c r="AD5459" s="41"/>
      <c r="AE5459" s="41"/>
      <c r="AR5459" s="242" t="s">
        <v>304</v>
      </c>
      <c r="AT5459" s="242" t="s">
        <v>253</v>
      </c>
      <c r="AU5459" s="242" t="s">
        <v>93</v>
      </c>
      <c r="AY5459" s="19" t="s">
        <v>251</v>
      </c>
      <c r="BE5459" s="243">
        <f>IF(N5459="základní",J5459,0)</f>
        <v>0</v>
      </c>
      <c r="BF5459" s="243">
        <f>IF(N5459="snížená",J5459,0)</f>
        <v>0</v>
      </c>
      <c r="BG5459" s="243">
        <f>IF(N5459="zákl. přenesená",J5459,0)</f>
        <v>0</v>
      </c>
      <c r="BH5459" s="243">
        <f>IF(N5459="sníž. přenesená",J5459,0)</f>
        <v>0</v>
      </c>
      <c r="BI5459" s="243">
        <f>IF(N5459="nulová",J5459,0)</f>
        <v>0</v>
      </c>
      <c r="BJ5459" s="19" t="s">
        <v>91</v>
      </c>
      <c r="BK5459" s="243">
        <f>ROUND(I5459*H5459,2)</f>
        <v>0</v>
      </c>
      <c r="BL5459" s="19" t="s">
        <v>304</v>
      </c>
      <c r="BM5459" s="242" t="s">
        <v>4135</v>
      </c>
    </row>
    <row r="5460" s="15" customFormat="1">
      <c r="A5460" s="15"/>
      <c r="B5460" s="272"/>
      <c r="C5460" s="273"/>
      <c r="D5460" s="251" t="s">
        <v>260</v>
      </c>
      <c r="E5460" s="274" t="s">
        <v>1</v>
      </c>
      <c r="F5460" s="275" t="s">
        <v>1128</v>
      </c>
      <c r="G5460" s="273"/>
      <c r="H5460" s="274" t="s">
        <v>1</v>
      </c>
      <c r="I5460" s="276"/>
      <c r="J5460" s="273"/>
      <c r="K5460" s="273"/>
      <c r="L5460" s="277"/>
      <c r="M5460" s="278"/>
      <c r="N5460" s="279"/>
      <c r="O5460" s="279"/>
      <c r="P5460" s="279"/>
      <c r="Q5460" s="279"/>
      <c r="R5460" s="279"/>
      <c r="S5460" s="279"/>
      <c r="T5460" s="280"/>
      <c r="U5460" s="15"/>
      <c r="V5460" s="15"/>
      <c r="W5460" s="15"/>
      <c r="X5460" s="15"/>
      <c r="Y5460" s="15"/>
      <c r="Z5460" s="15"/>
      <c r="AA5460" s="15"/>
      <c r="AB5460" s="15"/>
      <c r="AC5460" s="15"/>
      <c r="AD5460" s="15"/>
      <c r="AE5460" s="15"/>
      <c r="AT5460" s="281" t="s">
        <v>260</v>
      </c>
      <c r="AU5460" s="281" t="s">
        <v>93</v>
      </c>
      <c r="AV5460" s="15" t="s">
        <v>91</v>
      </c>
      <c r="AW5460" s="15" t="s">
        <v>40</v>
      </c>
      <c r="AX5460" s="15" t="s">
        <v>84</v>
      </c>
      <c r="AY5460" s="281" t="s">
        <v>251</v>
      </c>
    </row>
    <row r="5461" s="13" customFormat="1">
      <c r="A5461" s="13"/>
      <c r="B5461" s="249"/>
      <c r="C5461" s="250"/>
      <c r="D5461" s="251" t="s">
        <v>260</v>
      </c>
      <c r="E5461" s="252" t="s">
        <v>1</v>
      </c>
      <c r="F5461" s="253" t="s">
        <v>4136</v>
      </c>
      <c r="G5461" s="250"/>
      <c r="H5461" s="254">
        <v>4</v>
      </c>
      <c r="I5461" s="255"/>
      <c r="J5461" s="250"/>
      <c r="K5461" s="250"/>
      <c r="L5461" s="256"/>
      <c r="M5461" s="257"/>
      <c r="N5461" s="258"/>
      <c r="O5461" s="258"/>
      <c r="P5461" s="258"/>
      <c r="Q5461" s="258"/>
      <c r="R5461" s="258"/>
      <c r="S5461" s="258"/>
      <c r="T5461" s="259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60" t="s">
        <v>260</v>
      </c>
      <c r="AU5461" s="260" t="s">
        <v>93</v>
      </c>
      <c r="AV5461" s="13" t="s">
        <v>93</v>
      </c>
      <c r="AW5461" s="13" t="s">
        <v>40</v>
      </c>
      <c r="AX5461" s="13" t="s">
        <v>91</v>
      </c>
      <c r="AY5461" s="260" t="s">
        <v>251</v>
      </c>
    </row>
    <row r="5462" s="2" customFormat="1" ht="62.7" customHeight="1">
      <c r="A5462" s="41"/>
      <c r="B5462" s="42"/>
      <c r="C5462" s="294" t="s">
        <v>4137</v>
      </c>
      <c r="D5462" s="294" t="s">
        <v>338</v>
      </c>
      <c r="E5462" s="295" t="s">
        <v>4138</v>
      </c>
      <c r="F5462" s="296" t="s">
        <v>4139</v>
      </c>
      <c r="G5462" s="297" t="s">
        <v>571</v>
      </c>
      <c r="H5462" s="298">
        <v>4</v>
      </c>
      <c r="I5462" s="299"/>
      <c r="J5462" s="300">
        <f>ROUND(I5462*H5462,2)</f>
        <v>0</v>
      </c>
      <c r="K5462" s="301"/>
      <c r="L5462" s="302"/>
      <c r="M5462" s="303" t="s">
        <v>1</v>
      </c>
      <c r="N5462" s="304" t="s">
        <v>49</v>
      </c>
      <c r="O5462" s="94"/>
      <c r="P5462" s="240">
        <f>O5462*H5462</f>
        <v>0</v>
      </c>
      <c r="Q5462" s="240">
        <v>0.033000000000000002</v>
      </c>
      <c r="R5462" s="240">
        <f>Q5462*H5462</f>
        <v>0.13200000000000001</v>
      </c>
      <c r="S5462" s="240">
        <v>0</v>
      </c>
      <c r="T5462" s="241">
        <f>S5462*H5462</f>
        <v>0</v>
      </c>
      <c r="U5462" s="41"/>
      <c r="V5462" s="41"/>
      <c r="W5462" s="41"/>
      <c r="X5462" s="41"/>
      <c r="Y5462" s="41"/>
      <c r="Z5462" s="41"/>
      <c r="AA5462" s="41"/>
      <c r="AB5462" s="41"/>
      <c r="AC5462" s="41"/>
      <c r="AD5462" s="41"/>
      <c r="AE5462" s="41"/>
      <c r="AR5462" s="242" t="s">
        <v>364</v>
      </c>
      <c r="AT5462" s="242" t="s">
        <v>338</v>
      </c>
      <c r="AU5462" s="242" t="s">
        <v>93</v>
      </c>
      <c r="AY5462" s="19" t="s">
        <v>251</v>
      </c>
      <c r="BE5462" s="243">
        <f>IF(N5462="základní",J5462,0)</f>
        <v>0</v>
      </c>
      <c r="BF5462" s="243">
        <f>IF(N5462="snížená",J5462,0)</f>
        <v>0</v>
      </c>
      <c r="BG5462" s="243">
        <f>IF(N5462="zákl. přenesená",J5462,0)</f>
        <v>0</v>
      </c>
      <c r="BH5462" s="243">
        <f>IF(N5462="sníž. přenesená",J5462,0)</f>
        <v>0</v>
      </c>
      <c r="BI5462" s="243">
        <f>IF(N5462="nulová",J5462,0)</f>
        <v>0</v>
      </c>
      <c r="BJ5462" s="19" t="s">
        <v>91</v>
      </c>
      <c r="BK5462" s="243">
        <f>ROUND(I5462*H5462,2)</f>
        <v>0</v>
      </c>
      <c r="BL5462" s="19" t="s">
        <v>304</v>
      </c>
      <c r="BM5462" s="242" t="s">
        <v>4140</v>
      </c>
    </row>
    <row r="5463" s="15" customFormat="1">
      <c r="A5463" s="15"/>
      <c r="B5463" s="272"/>
      <c r="C5463" s="273"/>
      <c r="D5463" s="251" t="s">
        <v>260</v>
      </c>
      <c r="E5463" s="274" t="s">
        <v>1</v>
      </c>
      <c r="F5463" s="275" t="s">
        <v>1128</v>
      </c>
      <c r="G5463" s="273"/>
      <c r="H5463" s="274" t="s">
        <v>1</v>
      </c>
      <c r="I5463" s="276"/>
      <c r="J5463" s="273"/>
      <c r="K5463" s="273"/>
      <c r="L5463" s="277"/>
      <c r="M5463" s="278"/>
      <c r="N5463" s="279"/>
      <c r="O5463" s="279"/>
      <c r="P5463" s="279"/>
      <c r="Q5463" s="279"/>
      <c r="R5463" s="279"/>
      <c r="S5463" s="279"/>
      <c r="T5463" s="280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T5463" s="281" t="s">
        <v>260</v>
      </c>
      <c r="AU5463" s="281" t="s">
        <v>93</v>
      </c>
      <c r="AV5463" s="15" t="s">
        <v>91</v>
      </c>
      <c r="AW5463" s="15" t="s">
        <v>40</v>
      </c>
      <c r="AX5463" s="15" t="s">
        <v>84</v>
      </c>
      <c r="AY5463" s="281" t="s">
        <v>251</v>
      </c>
    </row>
    <row r="5464" s="13" customFormat="1">
      <c r="A5464" s="13"/>
      <c r="B5464" s="249"/>
      <c r="C5464" s="250"/>
      <c r="D5464" s="251" t="s">
        <v>260</v>
      </c>
      <c r="E5464" s="252" t="s">
        <v>1</v>
      </c>
      <c r="F5464" s="253" t="s">
        <v>4136</v>
      </c>
      <c r="G5464" s="250"/>
      <c r="H5464" s="254">
        <v>4</v>
      </c>
      <c r="I5464" s="255"/>
      <c r="J5464" s="250"/>
      <c r="K5464" s="250"/>
      <c r="L5464" s="256"/>
      <c r="M5464" s="257"/>
      <c r="N5464" s="258"/>
      <c r="O5464" s="258"/>
      <c r="P5464" s="258"/>
      <c r="Q5464" s="258"/>
      <c r="R5464" s="258"/>
      <c r="S5464" s="258"/>
      <c r="T5464" s="259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60" t="s">
        <v>260</v>
      </c>
      <c r="AU5464" s="260" t="s">
        <v>93</v>
      </c>
      <c r="AV5464" s="13" t="s">
        <v>93</v>
      </c>
      <c r="AW5464" s="13" t="s">
        <v>40</v>
      </c>
      <c r="AX5464" s="13" t="s">
        <v>91</v>
      </c>
      <c r="AY5464" s="260" t="s">
        <v>251</v>
      </c>
    </row>
    <row r="5465" s="2" customFormat="1" ht="62.7" customHeight="1">
      <c r="A5465" s="41"/>
      <c r="B5465" s="42"/>
      <c r="C5465" s="294" t="s">
        <v>4141</v>
      </c>
      <c r="D5465" s="294" t="s">
        <v>338</v>
      </c>
      <c r="E5465" s="295" t="s">
        <v>4142</v>
      </c>
      <c r="F5465" s="296" t="s">
        <v>4143</v>
      </c>
      <c r="G5465" s="297" t="s">
        <v>571</v>
      </c>
      <c r="H5465" s="298">
        <v>2</v>
      </c>
      <c r="I5465" s="299"/>
      <c r="J5465" s="300">
        <f>ROUND(I5465*H5465,2)</f>
        <v>0</v>
      </c>
      <c r="K5465" s="301"/>
      <c r="L5465" s="302"/>
      <c r="M5465" s="303" t="s">
        <v>1</v>
      </c>
      <c r="N5465" s="304" t="s">
        <v>49</v>
      </c>
      <c r="O5465" s="94"/>
      <c r="P5465" s="240">
        <f>O5465*H5465</f>
        <v>0</v>
      </c>
      <c r="Q5465" s="240">
        <v>0.029000000000000001</v>
      </c>
      <c r="R5465" s="240">
        <f>Q5465*H5465</f>
        <v>0.058000000000000003</v>
      </c>
      <c r="S5465" s="240">
        <v>0</v>
      </c>
      <c r="T5465" s="241">
        <f>S5465*H5465</f>
        <v>0</v>
      </c>
      <c r="U5465" s="41"/>
      <c r="V5465" s="41"/>
      <c r="W5465" s="41"/>
      <c r="X5465" s="41"/>
      <c r="Y5465" s="41"/>
      <c r="Z5465" s="41"/>
      <c r="AA5465" s="41"/>
      <c r="AB5465" s="41"/>
      <c r="AC5465" s="41"/>
      <c r="AD5465" s="41"/>
      <c r="AE5465" s="41"/>
      <c r="AR5465" s="242" t="s">
        <v>364</v>
      </c>
      <c r="AT5465" s="242" t="s">
        <v>338</v>
      </c>
      <c r="AU5465" s="242" t="s">
        <v>93</v>
      </c>
      <c r="AY5465" s="19" t="s">
        <v>251</v>
      </c>
      <c r="BE5465" s="243">
        <f>IF(N5465="základní",J5465,0)</f>
        <v>0</v>
      </c>
      <c r="BF5465" s="243">
        <f>IF(N5465="snížená",J5465,0)</f>
        <v>0</v>
      </c>
      <c r="BG5465" s="243">
        <f>IF(N5465="zákl. přenesená",J5465,0)</f>
        <v>0</v>
      </c>
      <c r="BH5465" s="243">
        <f>IF(N5465="sníž. přenesená",J5465,0)</f>
        <v>0</v>
      </c>
      <c r="BI5465" s="243">
        <f>IF(N5465="nulová",J5465,0)</f>
        <v>0</v>
      </c>
      <c r="BJ5465" s="19" t="s">
        <v>91</v>
      </c>
      <c r="BK5465" s="243">
        <f>ROUND(I5465*H5465,2)</f>
        <v>0</v>
      </c>
      <c r="BL5465" s="19" t="s">
        <v>304</v>
      </c>
      <c r="BM5465" s="242" t="s">
        <v>4144</v>
      </c>
    </row>
    <row r="5466" s="15" customFormat="1">
      <c r="A5466" s="15"/>
      <c r="B5466" s="272"/>
      <c r="C5466" s="273"/>
      <c r="D5466" s="251" t="s">
        <v>260</v>
      </c>
      <c r="E5466" s="274" t="s">
        <v>1</v>
      </c>
      <c r="F5466" s="275" t="s">
        <v>1128</v>
      </c>
      <c r="G5466" s="273"/>
      <c r="H5466" s="274" t="s">
        <v>1</v>
      </c>
      <c r="I5466" s="276"/>
      <c r="J5466" s="273"/>
      <c r="K5466" s="273"/>
      <c r="L5466" s="277"/>
      <c r="M5466" s="278"/>
      <c r="N5466" s="279"/>
      <c r="O5466" s="279"/>
      <c r="P5466" s="279"/>
      <c r="Q5466" s="279"/>
      <c r="R5466" s="279"/>
      <c r="S5466" s="279"/>
      <c r="T5466" s="280"/>
      <c r="U5466" s="15"/>
      <c r="V5466" s="15"/>
      <c r="W5466" s="15"/>
      <c r="X5466" s="15"/>
      <c r="Y5466" s="15"/>
      <c r="Z5466" s="15"/>
      <c r="AA5466" s="15"/>
      <c r="AB5466" s="15"/>
      <c r="AC5466" s="15"/>
      <c r="AD5466" s="15"/>
      <c r="AE5466" s="15"/>
      <c r="AT5466" s="281" t="s">
        <v>260</v>
      </c>
      <c r="AU5466" s="281" t="s">
        <v>93</v>
      </c>
      <c r="AV5466" s="15" t="s">
        <v>91</v>
      </c>
      <c r="AW5466" s="15" t="s">
        <v>40</v>
      </c>
      <c r="AX5466" s="15" t="s">
        <v>84</v>
      </c>
      <c r="AY5466" s="281" t="s">
        <v>251</v>
      </c>
    </row>
    <row r="5467" s="13" customFormat="1">
      <c r="A5467" s="13"/>
      <c r="B5467" s="249"/>
      <c r="C5467" s="250"/>
      <c r="D5467" s="251" t="s">
        <v>260</v>
      </c>
      <c r="E5467" s="252" t="s">
        <v>1</v>
      </c>
      <c r="F5467" s="253" t="s">
        <v>4130</v>
      </c>
      <c r="G5467" s="250"/>
      <c r="H5467" s="254">
        <v>2</v>
      </c>
      <c r="I5467" s="255"/>
      <c r="J5467" s="250"/>
      <c r="K5467" s="250"/>
      <c r="L5467" s="256"/>
      <c r="M5467" s="257"/>
      <c r="N5467" s="258"/>
      <c r="O5467" s="258"/>
      <c r="P5467" s="258"/>
      <c r="Q5467" s="258"/>
      <c r="R5467" s="258"/>
      <c r="S5467" s="258"/>
      <c r="T5467" s="259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T5467" s="260" t="s">
        <v>260</v>
      </c>
      <c r="AU5467" s="260" t="s">
        <v>93</v>
      </c>
      <c r="AV5467" s="13" t="s">
        <v>93</v>
      </c>
      <c r="AW5467" s="13" t="s">
        <v>40</v>
      </c>
      <c r="AX5467" s="13" t="s">
        <v>91</v>
      </c>
      <c r="AY5467" s="260" t="s">
        <v>251</v>
      </c>
    </row>
    <row r="5468" s="2" customFormat="1" ht="62.7" customHeight="1">
      <c r="A5468" s="41"/>
      <c r="B5468" s="42"/>
      <c r="C5468" s="294" t="s">
        <v>4145</v>
      </c>
      <c r="D5468" s="294" t="s">
        <v>338</v>
      </c>
      <c r="E5468" s="295" t="s">
        <v>4146</v>
      </c>
      <c r="F5468" s="296" t="s">
        <v>4147</v>
      </c>
      <c r="G5468" s="297" t="s">
        <v>571</v>
      </c>
      <c r="H5468" s="298">
        <v>4</v>
      </c>
      <c r="I5468" s="299"/>
      <c r="J5468" s="300">
        <f>ROUND(I5468*H5468,2)</f>
        <v>0</v>
      </c>
      <c r="K5468" s="301"/>
      <c r="L5468" s="302"/>
      <c r="M5468" s="303" t="s">
        <v>1</v>
      </c>
      <c r="N5468" s="304" t="s">
        <v>49</v>
      </c>
      <c r="O5468" s="94"/>
      <c r="P5468" s="240">
        <f>O5468*H5468</f>
        <v>0</v>
      </c>
      <c r="Q5468" s="240">
        <v>0.028000000000000001</v>
      </c>
      <c r="R5468" s="240">
        <f>Q5468*H5468</f>
        <v>0.112</v>
      </c>
      <c r="S5468" s="240">
        <v>0</v>
      </c>
      <c r="T5468" s="241">
        <f>S5468*H5468</f>
        <v>0</v>
      </c>
      <c r="U5468" s="41"/>
      <c r="V5468" s="41"/>
      <c r="W5468" s="41"/>
      <c r="X5468" s="41"/>
      <c r="Y5468" s="41"/>
      <c r="Z5468" s="41"/>
      <c r="AA5468" s="41"/>
      <c r="AB5468" s="41"/>
      <c r="AC5468" s="41"/>
      <c r="AD5468" s="41"/>
      <c r="AE5468" s="41"/>
      <c r="AR5468" s="242" t="s">
        <v>364</v>
      </c>
      <c r="AT5468" s="242" t="s">
        <v>338</v>
      </c>
      <c r="AU5468" s="242" t="s">
        <v>93</v>
      </c>
      <c r="AY5468" s="19" t="s">
        <v>251</v>
      </c>
      <c r="BE5468" s="243">
        <f>IF(N5468="základní",J5468,0)</f>
        <v>0</v>
      </c>
      <c r="BF5468" s="243">
        <f>IF(N5468="snížená",J5468,0)</f>
        <v>0</v>
      </c>
      <c r="BG5468" s="243">
        <f>IF(N5468="zákl. přenesená",J5468,0)</f>
        <v>0</v>
      </c>
      <c r="BH5468" s="243">
        <f>IF(N5468="sníž. přenesená",J5468,0)</f>
        <v>0</v>
      </c>
      <c r="BI5468" s="243">
        <f>IF(N5468="nulová",J5468,0)</f>
        <v>0</v>
      </c>
      <c r="BJ5468" s="19" t="s">
        <v>91</v>
      </c>
      <c r="BK5468" s="243">
        <f>ROUND(I5468*H5468,2)</f>
        <v>0</v>
      </c>
      <c r="BL5468" s="19" t="s">
        <v>304</v>
      </c>
      <c r="BM5468" s="242" t="s">
        <v>4148</v>
      </c>
    </row>
    <row r="5469" s="15" customFormat="1">
      <c r="A5469" s="15"/>
      <c r="B5469" s="272"/>
      <c r="C5469" s="273"/>
      <c r="D5469" s="251" t="s">
        <v>260</v>
      </c>
      <c r="E5469" s="274" t="s">
        <v>1</v>
      </c>
      <c r="F5469" s="275" t="s">
        <v>1128</v>
      </c>
      <c r="G5469" s="273"/>
      <c r="H5469" s="274" t="s">
        <v>1</v>
      </c>
      <c r="I5469" s="276"/>
      <c r="J5469" s="273"/>
      <c r="K5469" s="273"/>
      <c r="L5469" s="277"/>
      <c r="M5469" s="278"/>
      <c r="N5469" s="279"/>
      <c r="O5469" s="279"/>
      <c r="P5469" s="279"/>
      <c r="Q5469" s="279"/>
      <c r="R5469" s="279"/>
      <c r="S5469" s="279"/>
      <c r="T5469" s="280"/>
      <c r="U5469" s="15"/>
      <c r="V5469" s="15"/>
      <c r="W5469" s="15"/>
      <c r="X5469" s="15"/>
      <c r="Y5469" s="15"/>
      <c r="Z5469" s="15"/>
      <c r="AA5469" s="15"/>
      <c r="AB5469" s="15"/>
      <c r="AC5469" s="15"/>
      <c r="AD5469" s="15"/>
      <c r="AE5469" s="15"/>
      <c r="AT5469" s="281" t="s">
        <v>260</v>
      </c>
      <c r="AU5469" s="281" t="s">
        <v>93</v>
      </c>
      <c r="AV5469" s="15" t="s">
        <v>91</v>
      </c>
      <c r="AW5469" s="15" t="s">
        <v>40</v>
      </c>
      <c r="AX5469" s="15" t="s">
        <v>84</v>
      </c>
      <c r="AY5469" s="281" t="s">
        <v>251</v>
      </c>
    </row>
    <row r="5470" s="13" customFormat="1">
      <c r="A5470" s="13"/>
      <c r="B5470" s="249"/>
      <c r="C5470" s="250"/>
      <c r="D5470" s="251" t="s">
        <v>260</v>
      </c>
      <c r="E5470" s="252" t="s">
        <v>1</v>
      </c>
      <c r="F5470" s="253" t="s">
        <v>4131</v>
      </c>
      <c r="G5470" s="250"/>
      <c r="H5470" s="254">
        <v>4</v>
      </c>
      <c r="I5470" s="255"/>
      <c r="J5470" s="250"/>
      <c r="K5470" s="250"/>
      <c r="L5470" s="256"/>
      <c r="M5470" s="257"/>
      <c r="N5470" s="258"/>
      <c r="O5470" s="258"/>
      <c r="P5470" s="258"/>
      <c r="Q5470" s="258"/>
      <c r="R5470" s="258"/>
      <c r="S5470" s="258"/>
      <c r="T5470" s="259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60" t="s">
        <v>260</v>
      </c>
      <c r="AU5470" s="260" t="s">
        <v>93</v>
      </c>
      <c r="AV5470" s="13" t="s">
        <v>93</v>
      </c>
      <c r="AW5470" s="13" t="s">
        <v>40</v>
      </c>
      <c r="AX5470" s="13" t="s">
        <v>91</v>
      </c>
      <c r="AY5470" s="260" t="s">
        <v>251</v>
      </c>
    </row>
    <row r="5471" s="2" customFormat="1" ht="24.15" customHeight="1">
      <c r="A5471" s="41"/>
      <c r="B5471" s="42"/>
      <c r="C5471" s="230" t="s">
        <v>4149</v>
      </c>
      <c r="D5471" s="230" t="s">
        <v>253</v>
      </c>
      <c r="E5471" s="231" t="s">
        <v>4150</v>
      </c>
      <c r="F5471" s="232" t="s">
        <v>4151</v>
      </c>
      <c r="G5471" s="233" t="s">
        <v>1415</v>
      </c>
      <c r="H5471" s="305"/>
      <c r="I5471" s="235"/>
      <c r="J5471" s="236">
        <f>ROUND(I5471*H5471,2)</f>
        <v>0</v>
      </c>
      <c r="K5471" s="237"/>
      <c r="L5471" s="47"/>
      <c r="M5471" s="238" t="s">
        <v>1</v>
      </c>
      <c r="N5471" s="239" t="s">
        <v>49</v>
      </c>
      <c r="O5471" s="94"/>
      <c r="P5471" s="240">
        <f>O5471*H5471</f>
        <v>0</v>
      </c>
      <c r="Q5471" s="240">
        <v>0</v>
      </c>
      <c r="R5471" s="240">
        <f>Q5471*H5471</f>
        <v>0</v>
      </c>
      <c r="S5471" s="240">
        <v>0</v>
      </c>
      <c r="T5471" s="241">
        <f>S5471*H5471</f>
        <v>0</v>
      </c>
      <c r="U5471" s="41"/>
      <c r="V5471" s="41"/>
      <c r="W5471" s="41"/>
      <c r="X5471" s="41"/>
      <c r="Y5471" s="41"/>
      <c r="Z5471" s="41"/>
      <c r="AA5471" s="41"/>
      <c r="AB5471" s="41"/>
      <c r="AC5471" s="41"/>
      <c r="AD5471" s="41"/>
      <c r="AE5471" s="41"/>
      <c r="AR5471" s="242" t="s">
        <v>304</v>
      </c>
      <c r="AT5471" s="242" t="s">
        <v>253</v>
      </c>
      <c r="AU5471" s="242" t="s">
        <v>93</v>
      </c>
      <c r="AY5471" s="19" t="s">
        <v>251</v>
      </c>
      <c r="BE5471" s="243">
        <f>IF(N5471="základní",J5471,0)</f>
        <v>0</v>
      </c>
      <c r="BF5471" s="243">
        <f>IF(N5471="snížená",J5471,0)</f>
        <v>0</v>
      </c>
      <c r="BG5471" s="243">
        <f>IF(N5471="zákl. přenesená",J5471,0)</f>
        <v>0</v>
      </c>
      <c r="BH5471" s="243">
        <f>IF(N5471="sníž. přenesená",J5471,0)</f>
        <v>0</v>
      </c>
      <c r="BI5471" s="243">
        <f>IF(N5471="nulová",J5471,0)</f>
        <v>0</v>
      </c>
      <c r="BJ5471" s="19" t="s">
        <v>91</v>
      </c>
      <c r="BK5471" s="243">
        <f>ROUND(I5471*H5471,2)</f>
        <v>0</v>
      </c>
      <c r="BL5471" s="19" t="s">
        <v>304</v>
      </c>
      <c r="BM5471" s="242" t="s">
        <v>4152</v>
      </c>
    </row>
    <row r="5472" s="2" customFormat="1">
      <c r="A5472" s="41"/>
      <c r="B5472" s="42"/>
      <c r="C5472" s="43"/>
      <c r="D5472" s="244" t="s">
        <v>258</v>
      </c>
      <c r="E5472" s="43"/>
      <c r="F5472" s="245" t="s">
        <v>4153</v>
      </c>
      <c r="G5472" s="43"/>
      <c r="H5472" s="43"/>
      <c r="I5472" s="246"/>
      <c r="J5472" s="43"/>
      <c r="K5472" s="43"/>
      <c r="L5472" s="47"/>
      <c r="M5472" s="247"/>
      <c r="N5472" s="248"/>
      <c r="O5472" s="94"/>
      <c r="P5472" s="94"/>
      <c r="Q5472" s="94"/>
      <c r="R5472" s="94"/>
      <c r="S5472" s="94"/>
      <c r="T5472" s="95"/>
      <c r="U5472" s="41"/>
      <c r="V5472" s="41"/>
      <c r="W5472" s="41"/>
      <c r="X5472" s="41"/>
      <c r="Y5472" s="41"/>
      <c r="Z5472" s="41"/>
      <c r="AA5472" s="41"/>
      <c r="AB5472" s="41"/>
      <c r="AC5472" s="41"/>
      <c r="AD5472" s="41"/>
      <c r="AE5472" s="41"/>
      <c r="AT5472" s="19" t="s">
        <v>258</v>
      </c>
      <c r="AU5472" s="19" t="s">
        <v>93</v>
      </c>
    </row>
    <row r="5473" s="12" customFormat="1" ht="25.92" customHeight="1">
      <c r="A5473" s="12"/>
      <c r="B5473" s="214"/>
      <c r="C5473" s="215"/>
      <c r="D5473" s="216" t="s">
        <v>83</v>
      </c>
      <c r="E5473" s="217" t="s">
        <v>338</v>
      </c>
      <c r="F5473" s="217" t="s">
        <v>4154</v>
      </c>
      <c r="G5473" s="215"/>
      <c r="H5473" s="215"/>
      <c r="I5473" s="218"/>
      <c r="J5473" s="219">
        <f>BK5473</f>
        <v>0</v>
      </c>
      <c r="K5473" s="215"/>
      <c r="L5473" s="220"/>
      <c r="M5473" s="221"/>
      <c r="N5473" s="222"/>
      <c r="O5473" s="222"/>
      <c r="P5473" s="223">
        <f>P5474+P5482</f>
        <v>0</v>
      </c>
      <c r="Q5473" s="222"/>
      <c r="R5473" s="223">
        <f>R5474+R5482</f>
        <v>0.83810000000000007</v>
      </c>
      <c r="S5473" s="222"/>
      <c r="T5473" s="224">
        <f>T5474+T5482</f>
        <v>0</v>
      </c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R5473" s="225" t="s">
        <v>273</v>
      </c>
      <c r="AT5473" s="226" t="s">
        <v>83</v>
      </c>
      <c r="AU5473" s="226" t="s">
        <v>84</v>
      </c>
      <c r="AY5473" s="225" t="s">
        <v>251</v>
      </c>
      <c r="BK5473" s="227">
        <f>BK5474+BK5482</f>
        <v>0</v>
      </c>
    </row>
    <row r="5474" s="12" customFormat="1" ht="22.8" customHeight="1">
      <c r="A5474" s="12"/>
      <c r="B5474" s="214"/>
      <c r="C5474" s="215"/>
      <c r="D5474" s="216" t="s">
        <v>83</v>
      </c>
      <c r="E5474" s="228" t="s">
        <v>4155</v>
      </c>
      <c r="F5474" s="228" t="s">
        <v>4156</v>
      </c>
      <c r="G5474" s="215"/>
      <c r="H5474" s="215"/>
      <c r="I5474" s="218"/>
      <c r="J5474" s="229">
        <f>BK5474</f>
        <v>0</v>
      </c>
      <c r="K5474" s="215"/>
      <c r="L5474" s="220"/>
      <c r="M5474" s="221"/>
      <c r="N5474" s="222"/>
      <c r="O5474" s="222"/>
      <c r="P5474" s="223">
        <f>SUM(P5475:P5481)</f>
        <v>0</v>
      </c>
      <c r="Q5474" s="222"/>
      <c r="R5474" s="223">
        <f>SUM(R5475:R5481)</f>
        <v>0.83810000000000007</v>
      </c>
      <c r="S5474" s="222"/>
      <c r="T5474" s="224">
        <f>SUM(T5475:T5481)</f>
        <v>0</v>
      </c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R5474" s="225" t="s">
        <v>273</v>
      </c>
      <c r="AT5474" s="226" t="s">
        <v>83</v>
      </c>
      <c r="AU5474" s="226" t="s">
        <v>91</v>
      </c>
      <c r="AY5474" s="225" t="s">
        <v>251</v>
      </c>
      <c r="BK5474" s="227">
        <f>SUM(BK5475:BK5481)</f>
        <v>0</v>
      </c>
    </row>
    <row r="5475" s="2" customFormat="1" ht="16.5" customHeight="1">
      <c r="A5475" s="41"/>
      <c r="B5475" s="42"/>
      <c r="C5475" s="230" t="s">
        <v>4157</v>
      </c>
      <c r="D5475" s="230" t="s">
        <v>253</v>
      </c>
      <c r="E5475" s="231" t="s">
        <v>4158</v>
      </c>
      <c r="F5475" s="232" t="s">
        <v>4159</v>
      </c>
      <c r="G5475" s="233" t="s">
        <v>571</v>
      </c>
      <c r="H5475" s="234">
        <v>1</v>
      </c>
      <c r="I5475" s="235"/>
      <c r="J5475" s="236">
        <f>ROUND(I5475*H5475,2)</f>
        <v>0</v>
      </c>
      <c r="K5475" s="237"/>
      <c r="L5475" s="47"/>
      <c r="M5475" s="238" t="s">
        <v>1</v>
      </c>
      <c r="N5475" s="239" t="s">
        <v>49</v>
      </c>
      <c r="O5475" s="94"/>
      <c r="P5475" s="240">
        <f>O5475*H5475</f>
        <v>0</v>
      </c>
      <c r="Q5475" s="240">
        <v>0.78010000000000002</v>
      </c>
      <c r="R5475" s="240">
        <f>Q5475*H5475</f>
        <v>0.78010000000000002</v>
      </c>
      <c r="S5475" s="240">
        <v>0</v>
      </c>
      <c r="T5475" s="241">
        <f>S5475*H5475</f>
        <v>0</v>
      </c>
      <c r="U5475" s="41"/>
      <c r="V5475" s="41"/>
      <c r="W5475" s="41"/>
      <c r="X5475" s="41"/>
      <c r="Y5475" s="41"/>
      <c r="Z5475" s="41"/>
      <c r="AA5475" s="41"/>
      <c r="AB5475" s="41"/>
      <c r="AC5475" s="41"/>
      <c r="AD5475" s="41"/>
      <c r="AE5475" s="41"/>
      <c r="AR5475" s="242" t="s">
        <v>491</v>
      </c>
      <c r="AT5475" s="242" t="s">
        <v>253</v>
      </c>
      <c r="AU5475" s="242" t="s">
        <v>93</v>
      </c>
      <c r="AY5475" s="19" t="s">
        <v>251</v>
      </c>
      <c r="BE5475" s="243">
        <f>IF(N5475="základní",J5475,0)</f>
        <v>0</v>
      </c>
      <c r="BF5475" s="243">
        <f>IF(N5475="snížená",J5475,0)</f>
        <v>0</v>
      </c>
      <c r="BG5475" s="243">
        <f>IF(N5475="zákl. přenesená",J5475,0)</f>
        <v>0</v>
      </c>
      <c r="BH5475" s="243">
        <f>IF(N5475="sníž. přenesená",J5475,0)</f>
        <v>0</v>
      </c>
      <c r="BI5475" s="243">
        <f>IF(N5475="nulová",J5475,0)</f>
        <v>0</v>
      </c>
      <c r="BJ5475" s="19" t="s">
        <v>91</v>
      </c>
      <c r="BK5475" s="243">
        <f>ROUND(I5475*H5475,2)</f>
        <v>0</v>
      </c>
      <c r="BL5475" s="19" t="s">
        <v>491</v>
      </c>
      <c r="BM5475" s="242" t="s">
        <v>4160</v>
      </c>
    </row>
    <row r="5476" s="2" customFormat="1">
      <c r="A5476" s="41"/>
      <c r="B5476" s="42"/>
      <c r="C5476" s="43"/>
      <c r="D5476" s="244" t="s">
        <v>258</v>
      </c>
      <c r="E5476" s="43"/>
      <c r="F5476" s="245" t="s">
        <v>4161</v>
      </c>
      <c r="G5476" s="43"/>
      <c r="H5476" s="43"/>
      <c r="I5476" s="246"/>
      <c r="J5476" s="43"/>
      <c r="K5476" s="43"/>
      <c r="L5476" s="47"/>
      <c r="M5476" s="247"/>
      <c r="N5476" s="248"/>
      <c r="O5476" s="94"/>
      <c r="P5476" s="94"/>
      <c r="Q5476" s="94"/>
      <c r="R5476" s="94"/>
      <c r="S5476" s="94"/>
      <c r="T5476" s="95"/>
      <c r="U5476" s="41"/>
      <c r="V5476" s="41"/>
      <c r="W5476" s="41"/>
      <c r="X5476" s="41"/>
      <c r="Y5476" s="41"/>
      <c r="Z5476" s="41"/>
      <c r="AA5476" s="41"/>
      <c r="AB5476" s="41"/>
      <c r="AC5476" s="41"/>
      <c r="AD5476" s="41"/>
      <c r="AE5476" s="41"/>
      <c r="AT5476" s="19" t="s">
        <v>258</v>
      </c>
      <c r="AU5476" s="19" t="s">
        <v>93</v>
      </c>
    </row>
    <row r="5477" s="15" customFormat="1">
      <c r="A5477" s="15"/>
      <c r="B5477" s="272"/>
      <c r="C5477" s="273"/>
      <c r="D5477" s="251" t="s">
        <v>260</v>
      </c>
      <c r="E5477" s="274" t="s">
        <v>1</v>
      </c>
      <c r="F5477" s="275" t="s">
        <v>1128</v>
      </c>
      <c r="G5477" s="273"/>
      <c r="H5477" s="274" t="s">
        <v>1</v>
      </c>
      <c r="I5477" s="276"/>
      <c r="J5477" s="273"/>
      <c r="K5477" s="273"/>
      <c r="L5477" s="277"/>
      <c r="M5477" s="278"/>
      <c r="N5477" s="279"/>
      <c r="O5477" s="279"/>
      <c r="P5477" s="279"/>
      <c r="Q5477" s="279"/>
      <c r="R5477" s="279"/>
      <c r="S5477" s="279"/>
      <c r="T5477" s="280"/>
      <c r="U5477" s="15"/>
      <c r="V5477" s="15"/>
      <c r="W5477" s="15"/>
      <c r="X5477" s="15"/>
      <c r="Y5477" s="15"/>
      <c r="Z5477" s="15"/>
      <c r="AA5477" s="15"/>
      <c r="AB5477" s="15"/>
      <c r="AC5477" s="15"/>
      <c r="AD5477" s="15"/>
      <c r="AE5477" s="15"/>
      <c r="AT5477" s="281" t="s">
        <v>260</v>
      </c>
      <c r="AU5477" s="281" t="s">
        <v>93</v>
      </c>
      <c r="AV5477" s="15" t="s">
        <v>91</v>
      </c>
      <c r="AW5477" s="15" t="s">
        <v>40</v>
      </c>
      <c r="AX5477" s="15" t="s">
        <v>84</v>
      </c>
      <c r="AY5477" s="281" t="s">
        <v>251</v>
      </c>
    </row>
    <row r="5478" s="13" customFormat="1">
      <c r="A5478" s="13"/>
      <c r="B5478" s="249"/>
      <c r="C5478" s="250"/>
      <c r="D5478" s="251" t="s">
        <v>260</v>
      </c>
      <c r="E5478" s="252" t="s">
        <v>1</v>
      </c>
      <c r="F5478" s="253" t="s">
        <v>4162</v>
      </c>
      <c r="G5478" s="250"/>
      <c r="H5478" s="254">
        <v>1</v>
      </c>
      <c r="I5478" s="255"/>
      <c r="J5478" s="250"/>
      <c r="K5478" s="250"/>
      <c r="L5478" s="256"/>
      <c r="M5478" s="257"/>
      <c r="N5478" s="258"/>
      <c r="O5478" s="258"/>
      <c r="P5478" s="258"/>
      <c r="Q5478" s="258"/>
      <c r="R5478" s="258"/>
      <c r="S5478" s="258"/>
      <c r="T5478" s="259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60" t="s">
        <v>260</v>
      </c>
      <c r="AU5478" s="260" t="s">
        <v>93</v>
      </c>
      <c r="AV5478" s="13" t="s">
        <v>93</v>
      </c>
      <c r="AW5478" s="13" t="s">
        <v>40</v>
      </c>
      <c r="AX5478" s="13" t="s">
        <v>91</v>
      </c>
      <c r="AY5478" s="260" t="s">
        <v>251</v>
      </c>
    </row>
    <row r="5479" s="2" customFormat="1" ht="62.7" customHeight="1">
      <c r="A5479" s="41"/>
      <c r="B5479" s="42"/>
      <c r="C5479" s="294" t="s">
        <v>4163</v>
      </c>
      <c r="D5479" s="294" t="s">
        <v>338</v>
      </c>
      <c r="E5479" s="295" t="s">
        <v>4164</v>
      </c>
      <c r="F5479" s="296" t="s">
        <v>4165</v>
      </c>
      <c r="G5479" s="297" t="s">
        <v>571</v>
      </c>
      <c r="H5479" s="298">
        <v>1</v>
      </c>
      <c r="I5479" s="299"/>
      <c r="J5479" s="300">
        <f>ROUND(I5479*H5479,2)</f>
        <v>0</v>
      </c>
      <c r="K5479" s="301"/>
      <c r="L5479" s="302"/>
      <c r="M5479" s="303" t="s">
        <v>1</v>
      </c>
      <c r="N5479" s="304" t="s">
        <v>49</v>
      </c>
      <c r="O5479" s="94"/>
      <c r="P5479" s="240">
        <f>O5479*H5479</f>
        <v>0</v>
      </c>
      <c r="Q5479" s="240">
        <v>0.058000000000000003</v>
      </c>
      <c r="R5479" s="240">
        <f>Q5479*H5479</f>
        <v>0.058000000000000003</v>
      </c>
      <c r="S5479" s="240">
        <v>0</v>
      </c>
      <c r="T5479" s="241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42" t="s">
        <v>767</v>
      </c>
      <c r="AT5479" s="242" t="s">
        <v>338</v>
      </c>
      <c r="AU5479" s="242" t="s">
        <v>93</v>
      </c>
      <c r="AY5479" s="19" t="s">
        <v>251</v>
      </c>
      <c r="BE5479" s="243">
        <f>IF(N5479="základní",J5479,0)</f>
        <v>0</v>
      </c>
      <c r="BF5479" s="243">
        <f>IF(N5479="snížená",J5479,0)</f>
        <v>0</v>
      </c>
      <c r="BG5479" s="243">
        <f>IF(N5479="zákl. přenesená",J5479,0)</f>
        <v>0</v>
      </c>
      <c r="BH5479" s="243">
        <f>IF(N5479="sníž. přenesená",J5479,0)</f>
        <v>0</v>
      </c>
      <c r="BI5479" s="243">
        <f>IF(N5479="nulová",J5479,0)</f>
        <v>0</v>
      </c>
      <c r="BJ5479" s="19" t="s">
        <v>91</v>
      </c>
      <c r="BK5479" s="243">
        <f>ROUND(I5479*H5479,2)</f>
        <v>0</v>
      </c>
      <c r="BL5479" s="19" t="s">
        <v>767</v>
      </c>
      <c r="BM5479" s="242" t="s">
        <v>4166</v>
      </c>
    </row>
    <row r="5480" s="15" customFormat="1">
      <c r="A5480" s="15"/>
      <c r="B5480" s="272"/>
      <c r="C5480" s="273"/>
      <c r="D5480" s="251" t="s">
        <v>260</v>
      </c>
      <c r="E5480" s="274" t="s">
        <v>1</v>
      </c>
      <c r="F5480" s="275" t="s">
        <v>1128</v>
      </c>
      <c r="G5480" s="273"/>
      <c r="H5480" s="274" t="s">
        <v>1</v>
      </c>
      <c r="I5480" s="276"/>
      <c r="J5480" s="273"/>
      <c r="K5480" s="273"/>
      <c r="L5480" s="277"/>
      <c r="M5480" s="278"/>
      <c r="N5480" s="279"/>
      <c r="O5480" s="279"/>
      <c r="P5480" s="279"/>
      <c r="Q5480" s="279"/>
      <c r="R5480" s="279"/>
      <c r="S5480" s="279"/>
      <c r="T5480" s="280"/>
      <c r="U5480" s="15"/>
      <c r="V5480" s="15"/>
      <c r="W5480" s="15"/>
      <c r="X5480" s="15"/>
      <c r="Y5480" s="15"/>
      <c r="Z5480" s="15"/>
      <c r="AA5480" s="15"/>
      <c r="AB5480" s="15"/>
      <c r="AC5480" s="15"/>
      <c r="AD5480" s="15"/>
      <c r="AE5480" s="15"/>
      <c r="AT5480" s="281" t="s">
        <v>260</v>
      </c>
      <c r="AU5480" s="281" t="s">
        <v>93</v>
      </c>
      <c r="AV5480" s="15" t="s">
        <v>91</v>
      </c>
      <c r="AW5480" s="15" t="s">
        <v>40</v>
      </c>
      <c r="AX5480" s="15" t="s">
        <v>84</v>
      </c>
      <c r="AY5480" s="281" t="s">
        <v>251</v>
      </c>
    </row>
    <row r="5481" s="13" customFormat="1">
      <c r="A5481" s="13"/>
      <c r="B5481" s="249"/>
      <c r="C5481" s="250"/>
      <c r="D5481" s="251" t="s">
        <v>260</v>
      </c>
      <c r="E5481" s="252" t="s">
        <v>1</v>
      </c>
      <c r="F5481" s="253" t="s">
        <v>4162</v>
      </c>
      <c r="G5481" s="250"/>
      <c r="H5481" s="254">
        <v>1</v>
      </c>
      <c r="I5481" s="255"/>
      <c r="J5481" s="250"/>
      <c r="K5481" s="250"/>
      <c r="L5481" s="256"/>
      <c r="M5481" s="257"/>
      <c r="N5481" s="258"/>
      <c r="O5481" s="258"/>
      <c r="P5481" s="258"/>
      <c r="Q5481" s="258"/>
      <c r="R5481" s="258"/>
      <c r="S5481" s="258"/>
      <c r="T5481" s="259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60" t="s">
        <v>260</v>
      </c>
      <c r="AU5481" s="260" t="s">
        <v>93</v>
      </c>
      <c r="AV5481" s="13" t="s">
        <v>93</v>
      </c>
      <c r="AW5481" s="13" t="s">
        <v>40</v>
      </c>
      <c r="AX5481" s="13" t="s">
        <v>91</v>
      </c>
      <c r="AY5481" s="260" t="s">
        <v>251</v>
      </c>
    </row>
    <row r="5482" s="12" customFormat="1" ht="22.8" customHeight="1">
      <c r="A5482" s="12"/>
      <c r="B5482" s="214"/>
      <c r="C5482" s="215"/>
      <c r="D5482" s="216" t="s">
        <v>83</v>
      </c>
      <c r="E5482" s="228" t="s">
        <v>4167</v>
      </c>
      <c r="F5482" s="228" t="s">
        <v>4168</v>
      </c>
      <c r="G5482" s="215"/>
      <c r="H5482" s="215"/>
      <c r="I5482" s="218"/>
      <c r="J5482" s="229">
        <f>BK5482</f>
        <v>0</v>
      </c>
      <c r="K5482" s="215"/>
      <c r="L5482" s="220"/>
      <c r="M5482" s="221"/>
      <c r="N5482" s="222"/>
      <c r="O5482" s="222"/>
      <c r="P5482" s="223">
        <f>P5483</f>
        <v>0</v>
      </c>
      <c r="Q5482" s="222"/>
      <c r="R5482" s="223">
        <f>R5483</f>
        <v>0</v>
      </c>
      <c r="S5482" s="222"/>
      <c r="T5482" s="224">
        <f>T5483</f>
        <v>0</v>
      </c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R5482" s="225" t="s">
        <v>273</v>
      </c>
      <c r="AT5482" s="226" t="s">
        <v>83</v>
      </c>
      <c r="AU5482" s="226" t="s">
        <v>91</v>
      </c>
      <c r="AY5482" s="225" t="s">
        <v>251</v>
      </c>
      <c r="BK5482" s="227">
        <f>BK5483</f>
        <v>0</v>
      </c>
    </row>
    <row r="5483" s="2" customFormat="1" ht="16.5" customHeight="1">
      <c r="A5483" s="41"/>
      <c r="B5483" s="42"/>
      <c r="C5483" s="230" t="s">
        <v>4169</v>
      </c>
      <c r="D5483" s="230" t="s">
        <v>253</v>
      </c>
      <c r="E5483" s="231" t="s">
        <v>4170</v>
      </c>
      <c r="F5483" s="232" t="s">
        <v>4171</v>
      </c>
      <c r="G5483" s="233" t="s">
        <v>571</v>
      </c>
      <c r="H5483" s="234">
        <v>1</v>
      </c>
      <c r="I5483" s="235"/>
      <c r="J5483" s="236">
        <f>ROUND(I5483*H5483,2)</f>
        <v>0</v>
      </c>
      <c r="K5483" s="237"/>
      <c r="L5483" s="47"/>
      <c r="M5483" s="306" t="s">
        <v>1</v>
      </c>
      <c r="N5483" s="307" t="s">
        <v>49</v>
      </c>
      <c r="O5483" s="308"/>
      <c r="P5483" s="309">
        <f>O5483*H5483</f>
        <v>0</v>
      </c>
      <c r="Q5483" s="309">
        <v>0</v>
      </c>
      <c r="R5483" s="309">
        <f>Q5483*H5483</f>
        <v>0</v>
      </c>
      <c r="S5483" s="309">
        <v>0</v>
      </c>
      <c r="T5483" s="310">
        <f>S5483*H5483</f>
        <v>0</v>
      </c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R5483" s="242" t="s">
        <v>491</v>
      </c>
      <c r="AT5483" s="242" t="s">
        <v>253</v>
      </c>
      <c r="AU5483" s="242" t="s">
        <v>93</v>
      </c>
      <c r="AY5483" s="19" t="s">
        <v>251</v>
      </c>
      <c r="BE5483" s="243">
        <f>IF(N5483="základní",J5483,0)</f>
        <v>0</v>
      </c>
      <c r="BF5483" s="243">
        <f>IF(N5483="snížená",J5483,0)</f>
        <v>0</v>
      </c>
      <c r="BG5483" s="243">
        <f>IF(N5483="zákl. přenesená",J5483,0)</f>
        <v>0</v>
      </c>
      <c r="BH5483" s="243">
        <f>IF(N5483="sníž. přenesená",J5483,0)</f>
        <v>0</v>
      </c>
      <c r="BI5483" s="243">
        <f>IF(N5483="nulová",J5483,0)</f>
        <v>0</v>
      </c>
      <c r="BJ5483" s="19" t="s">
        <v>91</v>
      </c>
      <c r="BK5483" s="243">
        <f>ROUND(I5483*H5483,2)</f>
        <v>0</v>
      </c>
      <c r="BL5483" s="19" t="s">
        <v>491</v>
      </c>
      <c r="BM5483" s="242" t="s">
        <v>4172</v>
      </c>
    </row>
    <row r="5484" s="2" customFormat="1" ht="6.96" customHeight="1">
      <c r="A5484" s="41"/>
      <c r="B5484" s="69"/>
      <c r="C5484" s="70"/>
      <c r="D5484" s="70"/>
      <c r="E5484" s="70"/>
      <c r="F5484" s="70"/>
      <c r="G5484" s="70"/>
      <c r="H5484" s="70"/>
      <c r="I5484" s="70"/>
      <c r="J5484" s="70"/>
      <c r="K5484" s="70"/>
      <c r="L5484" s="47"/>
      <c r="M5484" s="41"/>
      <c r="O5484" s="41"/>
      <c r="P5484" s="41"/>
      <c r="Q5484" s="41"/>
      <c r="R5484" s="41"/>
      <c r="S5484" s="41"/>
      <c r="T5484" s="41"/>
      <c r="U5484" s="41"/>
      <c r="V5484" s="41"/>
      <c r="W5484" s="41"/>
      <c r="X5484" s="41"/>
      <c r="Y5484" s="41"/>
      <c r="Z5484" s="41"/>
      <c r="AA5484" s="41"/>
      <c r="AB5484" s="41"/>
      <c r="AC5484" s="41"/>
      <c r="AD5484" s="41"/>
      <c r="AE5484" s="41"/>
    </row>
  </sheetData>
  <sheetProtection sheet="1" autoFilter="0" formatColumns="0" formatRows="0" objects="1" scenarios="1" spinCount="100000" saltValue="niRsCAIIJAysPkFFfffLYGK38iimVMoYhSGyDNIlRsfX9mwsqPHggFmDRYoNzrOyYNtIz6UeQYY6iDo2kz6+kQ==" hashValue="7o8ewNgg9Ifim103IHMn2rZxa26ON0tJPagSq9P2JOJEo9HY8LliXelPMPv+HeAZuOl3eSUJefIsUXiwy/Xa4Q==" algorithmName="SHA-512" password="CC35"/>
  <autoFilter ref="C156:K54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hyperlinks>
    <hyperlink ref="F161" r:id="rId1" display="https://podminky.urs.cz/item/CS_URS_2022_02/115101201"/>
    <hyperlink ref="F165" r:id="rId2" display="https://podminky.urs.cz/item/CS_URS_2022_02/131251107"/>
    <hyperlink ref="F174" r:id="rId3" display="https://podminky.urs.cz/item/CS_URS_2022_02/162351103"/>
    <hyperlink ref="F178" r:id="rId4" display="https://podminky.urs.cz/item/CS_URS_2022_02/162751117"/>
    <hyperlink ref="F182" r:id="rId5" display="https://podminky.urs.cz/item/CS_URS_2022_02/162751119"/>
    <hyperlink ref="F185" r:id="rId6" display="https://podminky.urs.cz/item/CS_URS_2022_02/167151111"/>
    <hyperlink ref="F189" r:id="rId7" display="https://podminky.urs.cz/item/CS_URS_2022_02/171201231"/>
    <hyperlink ref="F192" r:id="rId8" display="https://podminky.urs.cz/item/CS_URS_2022_02/171251201"/>
    <hyperlink ref="F196" r:id="rId9" display="https://podminky.urs.cz/item/CS_URS_2022_02/174151101"/>
    <hyperlink ref="F208" r:id="rId10" display="https://podminky.urs.cz/item/CS_URS_2022_02/226113213"/>
    <hyperlink ref="F221" r:id="rId11" display="https://podminky.urs.cz/item/CS_URS_2022_02/231112113"/>
    <hyperlink ref="F249" r:id="rId12" display="https://podminky.urs.cz/item/CS_URS_2022_02/231611114"/>
    <hyperlink ref="F265" r:id="rId13" display="https://podminky.urs.cz/item/CS_URS_2022_02/272313511"/>
    <hyperlink ref="F269" r:id="rId14" display="https://podminky.urs.cz/item/CS_URS_2022_02/273321511"/>
    <hyperlink ref="F280" r:id="rId15" display="https://podminky.urs.cz/item/CS_URS_2022_02/273322511"/>
    <hyperlink ref="F292" r:id="rId16" display="https://podminky.urs.cz/item/CS_URS_2022_02/273351121"/>
    <hyperlink ref="F302" r:id="rId17" display="https://podminky.urs.cz/item/CS_URS_2022_02/273351122"/>
    <hyperlink ref="F312" r:id="rId18" display="https://podminky.urs.cz/item/CS_URS_2022_02/273361821"/>
    <hyperlink ref="F325" r:id="rId19" display="https://podminky.urs.cz/item/CS_URS_2022_02/273362021"/>
    <hyperlink ref="F337" r:id="rId20" display="https://podminky.urs.cz/item/CS_URS_2022_02/274313811"/>
    <hyperlink ref="F345" r:id="rId21" display="https://podminky.urs.cz/item/CS_URS_2022_02/274321511"/>
    <hyperlink ref="F350" r:id="rId22" display="https://podminky.urs.cz/item/CS_URS_2022_02/274351121"/>
    <hyperlink ref="F359" r:id="rId23" display="https://podminky.urs.cz/item/CS_URS_2022_02/274351122"/>
    <hyperlink ref="F368" r:id="rId24" display="https://podminky.urs.cz/item/CS_URS_2022_02/274361821"/>
    <hyperlink ref="F371" r:id="rId25" display="https://podminky.urs.cz/item/CS_URS_2022_02/275321511"/>
    <hyperlink ref="F376" r:id="rId26" display="https://podminky.urs.cz/item/CS_URS_2022_02/275351121"/>
    <hyperlink ref="F381" r:id="rId27" display="https://podminky.urs.cz/item/CS_URS_2022_02/275351122"/>
    <hyperlink ref="F386" r:id="rId28" display="https://podminky.urs.cz/item/CS_URS_2022_02/275361821"/>
    <hyperlink ref="F389" r:id="rId29" display="https://podminky.urs.cz/item/CS_URS_2022_02/279113151"/>
    <hyperlink ref="F398" r:id="rId30" display="https://podminky.urs.cz/item/CS_URS_2022_02/279361821"/>
    <hyperlink ref="F403" r:id="rId31" display="https://podminky.urs.cz/item/CS_URS_2022_02/311321611"/>
    <hyperlink ref="F449" r:id="rId32" display="https://podminky.urs.cz/item/CS_URS_2022_02/311351121"/>
    <hyperlink ref="F489" r:id="rId33" display="https://podminky.urs.cz/item/CS_URS_2022_02/311351122"/>
    <hyperlink ref="F491" r:id="rId34" display="https://podminky.urs.cz/item/CS_URS_2022_02/311351311"/>
    <hyperlink ref="F506" r:id="rId35" display="https://podminky.urs.cz/item/CS_URS_2022_02/311351312"/>
    <hyperlink ref="F508" r:id="rId36" display="https://podminky.urs.cz/item/CS_URS_2022_02/311361821"/>
    <hyperlink ref="F520" r:id="rId37" display="https://podminky.urs.cz/item/CS_URS_2022_02/330321610"/>
    <hyperlink ref="F535" r:id="rId38" display="https://podminky.urs.cz/item/CS_URS_2022_02/331351125"/>
    <hyperlink ref="F540" r:id="rId39" display="https://podminky.urs.cz/item/CS_URS_2022_02/331351126"/>
    <hyperlink ref="F542" r:id="rId40" display="https://podminky.urs.cz/item/CS_URS_2022_02/331361821"/>
    <hyperlink ref="F557" r:id="rId41" display="https://podminky.urs.cz/item/CS_URS_2022_02/332351115"/>
    <hyperlink ref="F571" r:id="rId42" display="https://podminky.urs.cz/item/CS_URS_2022_02/332351116"/>
    <hyperlink ref="F573" r:id="rId43" display="https://podminky.urs.cz/item/CS_URS_2022_02/342244111"/>
    <hyperlink ref="F593" r:id="rId44" display="https://podminky.urs.cz/item/CS_URS_2022_02/342244301"/>
    <hyperlink ref="F606" r:id="rId45" display="https://podminky.urs.cz/item/CS_URS_2022_02/342273111"/>
    <hyperlink ref="F637" r:id="rId46" display="https://podminky.urs.cz/item/CS_URS_2022_02/411321616"/>
    <hyperlink ref="F648" r:id="rId47" display="https://podminky.urs.cz/item/CS_URS_2022_02/411351011"/>
    <hyperlink ref="F659" r:id="rId48" display="https://podminky.urs.cz/item/CS_URS_2024_01/411351012"/>
    <hyperlink ref="F670" r:id="rId49" display="https://podminky.urs.cz/item/CS_URS_2022_02/411354313"/>
    <hyperlink ref="F672" r:id="rId50" display="https://podminky.urs.cz/item/CS_URS_2022_02/411354314"/>
    <hyperlink ref="F674" r:id="rId51" display="https://podminky.urs.cz/item/CS_URS_2022_02/411361821"/>
    <hyperlink ref="F685" r:id="rId52" display="https://podminky.urs.cz/item/CS_URS_2022_02/430321616"/>
    <hyperlink ref="F694" r:id="rId53" display="https://podminky.urs.cz/item/CS_URS_2022_02/430361821"/>
    <hyperlink ref="F698" r:id="rId54" display="https://podminky.urs.cz/item/CS_URS_2022_02/431351121"/>
    <hyperlink ref="F707" r:id="rId55" display="https://podminky.urs.cz/item/CS_URS_2022_02/431351122"/>
    <hyperlink ref="F709" r:id="rId56" display="https://podminky.urs.cz/item/CS_URS_2022_02/433351131"/>
    <hyperlink ref="F718" r:id="rId57" display="https://podminky.urs.cz/item/CS_URS_2022_02/433351132"/>
    <hyperlink ref="F720" r:id="rId58" display="https://podminky.urs.cz/item/CS_URS_2022_02/433351138"/>
    <hyperlink ref="F722" r:id="rId59" display="https://podminky.urs.cz/item/CS_URS_2022_02/433351139"/>
    <hyperlink ref="F730" r:id="rId60" display="https://podminky.urs.cz/item/CS_URS_2022_02/564750111"/>
    <hyperlink ref="F743" r:id="rId61" display="https://podminky.urs.cz/item/CS_URS_2022_02/596211112"/>
    <hyperlink ref="F751" r:id="rId62" display="https://podminky.urs.cz/item/CS_URS_2022_02/611131300"/>
    <hyperlink ref="F760" r:id="rId63" display="https://podminky.urs.cz/item/CS_URS_2022_02/611131303"/>
    <hyperlink ref="F769" r:id="rId64" display="https://podminky.urs.cz/item/CS_URS_2022_02/611181001"/>
    <hyperlink ref="F771" r:id="rId65" display="https://podminky.urs.cz/item/CS_URS_2022_02/611181005"/>
    <hyperlink ref="F773" r:id="rId66" display="https://podminky.urs.cz/item/CS_URS_2022_02/612131300"/>
    <hyperlink ref="F816" r:id="rId67" display="https://podminky.urs.cz/item/CS_URS_2022_02/612181001"/>
    <hyperlink ref="F818" r:id="rId68" display="https://podminky.urs.cz/item/CS_URS_2022_02/613131300"/>
    <hyperlink ref="F834" r:id="rId69" display="https://podminky.urs.cz/item/CS_URS_2022_02/613181001"/>
    <hyperlink ref="F836" r:id="rId70" display="https://podminky.urs.cz/item/CS_URS_2022_02/621131321"/>
    <hyperlink ref="F841" r:id="rId71" display="https://podminky.urs.cz/item/CS_URS_2022_02/621531002"/>
    <hyperlink ref="F843" r:id="rId72" display="https://podminky.urs.cz/item/CS_URS_2022_02/622131321"/>
    <hyperlink ref="F859" r:id="rId73" display="https://podminky.urs.cz/item/CS_URS_2022_02/622143003"/>
    <hyperlink ref="F867" r:id="rId74" display="https://podminky.urs.cz/item/CS_URS_2022_02/622221041"/>
    <hyperlink ref="F880" r:id="rId75" display="https://podminky.urs.cz/item/CS_URS_2022_02/622251105"/>
    <hyperlink ref="F882" r:id="rId76" display="https://podminky.urs.cz/item/CS_URS_2022_02/622252001"/>
    <hyperlink ref="F887" r:id="rId77" display="https://podminky.urs.cz/item/CS_URS_2022_02/622252002"/>
    <hyperlink ref="F921" r:id="rId78" display="https://podminky.urs.cz/item/CS_URS_2022_02/622252002.1"/>
    <hyperlink ref="F955" r:id="rId79" display="https://podminky.urs.cz/item/CS_URS_2022_02/622331111"/>
    <hyperlink ref="F964" r:id="rId80" display="https://podminky.urs.cz/item/CS_URS_2022_02/622531002"/>
    <hyperlink ref="F966" r:id="rId81" display="https://podminky.urs.cz/item/CS_URS_2022_02/632441225"/>
    <hyperlink ref="F971" r:id="rId82" display="https://podminky.urs.cz/item/CS_URS_2022_02/632451254"/>
    <hyperlink ref="F984" r:id="rId83" display="https://podminky.urs.cz/item/CS_URS_2022_02/632451293"/>
    <hyperlink ref="F987" r:id="rId84" display="https://podminky.urs.cz/item/CS_URS_2022_02/642942611"/>
    <hyperlink ref="F1013" r:id="rId85" display="https://podminky.urs.cz/item/CS_URS_2022_02/985563211"/>
    <hyperlink ref="F1016" r:id="rId86" display="https://podminky.urs.cz/item/CS_URS_2022_02/632451031"/>
    <hyperlink ref="F1041" r:id="rId87" display="https://podminky.urs.cz/item/CS_URS_2022_02/632481213"/>
    <hyperlink ref="F1052" r:id="rId88" display="https://podminky.urs.cz/item/CS_URS_2022_02/633811111"/>
    <hyperlink ref="F1075" r:id="rId89" display="https://podminky.urs.cz/item/CS_URS_2022_02/916231213"/>
    <hyperlink ref="F1082" r:id="rId90" display="https://podminky.urs.cz/item/CS_URS_2022_02/919726122"/>
    <hyperlink ref="F1096" r:id="rId91" display="https://podminky.urs.cz/item/CS_URS_2022_02/941111131"/>
    <hyperlink ref="F1101" r:id="rId92" display="https://podminky.urs.cz/item/CS_URS_2022_02/941111231"/>
    <hyperlink ref="F1105" r:id="rId93" display="https://podminky.urs.cz/item/CS_URS_2022_02/941111822"/>
    <hyperlink ref="F1113" r:id="rId94" display="https://podminky.urs.cz/item/CS_URS_2022_02/952901111"/>
    <hyperlink ref="F1116" r:id="rId95" display="https://podminky.urs.cz/item/CS_URS_2022_02/953611111"/>
    <hyperlink ref="F1118" r:id="rId96" display="https://podminky.urs.cz/item/CS_URS_2022_02/953611125"/>
    <hyperlink ref="F1124" r:id="rId97" display="https://podminky.urs.cz/item/CS_URS_2024_01/953941516"/>
    <hyperlink ref="F1143" r:id="rId98" display="https://podminky.urs.cz/item/CS_URS_2022_02/953943211"/>
    <hyperlink ref="F1175" r:id="rId99" display="https://podminky.urs.cz/item/CS_URS_2023_01/993111111"/>
    <hyperlink ref="F1180" r:id="rId100" display="https://podminky.urs.cz/item/CS_URS_2023_01/993111119"/>
    <hyperlink ref="F1187" r:id="rId101" display="https://podminky.urs.cz/item/CS_URS_2024_01/997013115"/>
    <hyperlink ref="F1189" r:id="rId102" display="https://podminky.urs.cz/item/CS_URS_2024_01/997013501"/>
    <hyperlink ref="F1191" r:id="rId103" display="https://podminky.urs.cz/item/CS_URS_2024_01/997013509"/>
    <hyperlink ref="F1195" r:id="rId104" display="https://podminky.urs.cz/item/CS_URS_2024_01/997013871"/>
    <hyperlink ref="F1198" r:id="rId105" display="https://podminky.urs.cz/item/CS_URS_2022_02/998012023"/>
    <hyperlink ref="F1202" r:id="rId106" display="https://podminky.urs.cz/item/CS_URS_2022_02/711111001"/>
    <hyperlink ref="F1226" r:id="rId107" display="https://podminky.urs.cz/item/CS_URS_2022_02/711111051"/>
    <hyperlink ref="F1243" r:id="rId108" display="https://podminky.urs.cz/item/CS_URS_2022_02/711112001"/>
    <hyperlink ref="F1255" r:id="rId109" display="https://podminky.urs.cz/item/CS_URS_2022_02/711113117"/>
    <hyperlink ref="F1262" r:id="rId110" display="https://podminky.urs.cz/item/CS_URS_2022_02/711141559"/>
    <hyperlink ref="F1300" r:id="rId111" display="https://podminky.urs.cz/item/CS_URS_2022_02/711142559"/>
    <hyperlink ref="F1331" r:id="rId112" display="https://podminky.urs.cz/item/CS_URS_2022_02/711161215"/>
    <hyperlink ref="F1333" r:id="rId113" display="https://podminky.urs.cz/item/CS_URS_2022_02/711491172"/>
    <hyperlink ref="F1357" r:id="rId114" display="https://podminky.urs.cz/item/CS_URS_2022_02/711491272"/>
    <hyperlink ref="F1387" r:id="rId115" display="https://podminky.urs.cz/item/CS_URS_2022_02/998711203"/>
    <hyperlink ref="F1390" r:id="rId116" display="https://podminky.urs.cz/item/CS_URS_2022_02/712311101"/>
    <hyperlink ref="F1403" r:id="rId117" display="https://podminky.urs.cz/item/CS_URS_2022_02/712341559"/>
    <hyperlink ref="F1416" r:id="rId118" display="https://podminky.urs.cz/item/CS_URS_2022_02/712361701"/>
    <hyperlink ref="F1473" r:id="rId119" display="https://podminky.urs.cz/item/CS_URS_2022_02/712363544"/>
    <hyperlink ref="F1481" r:id="rId120" display="https://podminky.urs.cz/item/CS_URS_2022_02/712363604"/>
    <hyperlink ref="F1492" r:id="rId121" display="https://podminky.urs.cz/item/CS_URS_2022_02/712391171"/>
    <hyperlink ref="F1507" r:id="rId122" display="https://podminky.urs.cz/item/CS_URS_2022_02/712391172"/>
    <hyperlink ref="F1531" r:id="rId123" display="https://podminky.urs.cz/item/CS_URS_2022_02/712391382"/>
    <hyperlink ref="F1540" r:id="rId124" display="https://podminky.urs.cz/item/CS_URS_2022_02/712771611"/>
    <hyperlink ref="F1548" r:id="rId125" display="https://podminky.urs.cz/item/CS_URS_2022_02/712998001"/>
    <hyperlink ref="F1563" r:id="rId126" display="https://podminky.urs.cz/item/CS_URS_2022_02/998712203"/>
    <hyperlink ref="F1566" r:id="rId127" display="https://podminky.urs.cz/item/CS_URS_2022_02/713121111"/>
    <hyperlink ref="F1621" r:id="rId128" display="https://podminky.urs.cz/item/CS_URS_2022_02/713131141"/>
    <hyperlink ref="F1632" r:id="rId129" display="https://podminky.urs.cz/item/CS_URS_2024_01/713131145"/>
    <hyperlink ref="F1639" r:id="rId130" display="https://podminky.urs.cz/item/CS_URS_2022_02/713141131"/>
    <hyperlink ref="F1663" r:id="rId131" display="https://podminky.urs.cz/item/CS_URS_2022_02/713191132"/>
    <hyperlink ref="F1710" r:id="rId132" display="https://podminky.urs.cz/item/CS_URS_2024_01/713191232"/>
    <hyperlink ref="F1717" r:id="rId133" display="https://podminky.urs.cz/item/CS_URS_2022_02/998713203"/>
    <hyperlink ref="F1745" r:id="rId134" display="https://podminky.urs.cz/item/CS_URS_2022_02/998714203"/>
    <hyperlink ref="F1748" r:id="rId135" display="https://podminky.urs.cz/item/CS_URS_2022_02/7212331.01"/>
    <hyperlink ref="F1767" r:id="rId136" display="https://podminky.urs.cz/item/CS_URS_2022_02/998721203"/>
    <hyperlink ref="F1784" r:id="rId137" display="https://podminky.urs.cz/item/CS_URS_2022_02/998722203"/>
    <hyperlink ref="F1790" r:id="rId138" display="https://podminky.urs.cz/item/CS_URS_2022_02/998723203"/>
    <hyperlink ref="F1801" r:id="rId139" display="https://podminky.urs.cz/item/CS_URS_2024_01/725291652"/>
    <hyperlink ref="F1814" r:id="rId140" display="https://podminky.urs.cz/item/CS_URS_2024_01/725291654"/>
    <hyperlink ref="F1827" r:id="rId141" display="https://podminky.urs.cz/item/CS_URS_2024_01/72529165R"/>
    <hyperlink ref="F1840" r:id="rId142" display="https://podminky.urs.cz/item/CS_URS_2024_01/725291666"/>
    <hyperlink ref="F1857" r:id="rId143" display="https://podminky.urs.cz/item/CS_URS_2024_01/725291670"/>
    <hyperlink ref="F1862" r:id="rId144" display="https://podminky.urs.cz/item/CS_URS_2024_01/725291676"/>
    <hyperlink ref="F1895" r:id="rId145" display="https://podminky.urs.cz/item/CS_URS_2022_02/998725203"/>
    <hyperlink ref="F1903" r:id="rId146" display="https://podminky.urs.cz/item/CS_URS_2022_02/741711011"/>
    <hyperlink ref="F1913" r:id="rId147" display="https://podminky.urs.cz/item/CS_URS_2022_02/998741203"/>
    <hyperlink ref="F1916" r:id="rId148" display="https://podminky.urs.cz/item/CS_URS_2022_02/742210111"/>
    <hyperlink ref="F1923" r:id="rId149" display="https://podminky.urs.cz/item/CS_URS_2022_02/998742203"/>
    <hyperlink ref="F1961" r:id="rId150" display="https://podminky.urs.cz/item/CS_URS_2022_02/998762203"/>
    <hyperlink ref="F1964" r:id="rId151" display="https://podminky.urs.cz/item/CS_URS_2022_02/763111417"/>
    <hyperlink ref="F1977" r:id="rId152" display="https://podminky.urs.cz/item/CS_URS_2022_02/763111437"/>
    <hyperlink ref="F1990" r:id="rId153" display="https://podminky.urs.cz/item/CS_URS_2022_02/763121424"/>
    <hyperlink ref="F1994" r:id="rId154" display="https://podminky.urs.cz/item/CS_URS_2022_02/763121426"/>
    <hyperlink ref="F1998" r:id="rId155" display="https://podminky.urs.cz/item/CS_URS_2022_02/763121590"/>
    <hyperlink ref="F2030" r:id="rId156" display="https://podminky.urs.cz/item/CS_URS_2022_02/763131411"/>
    <hyperlink ref="F2039" r:id="rId157" display="https://podminky.urs.cz/item/CS_URS_2022_02/763131451"/>
    <hyperlink ref="F2070" r:id="rId158" display="https://podminky.urs.cz/item/CS_URS_2022_02/763181411.1"/>
    <hyperlink ref="F2109" r:id="rId159" display="https://podminky.urs.cz/item/CS_URS_2022_02/763183112.1"/>
    <hyperlink ref="F2144" r:id="rId160" display="https://podminky.urs.cz/item/CS_URS_2022_02/763183111"/>
    <hyperlink ref="F2163" r:id="rId161" display="https://podminky.urs.cz/item/CS_URS_2022_02/998763403"/>
    <hyperlink ref="F2247" r:id="rId162" display="https://podminky.urs.cz/item/CS_URS_2022_02/998764203"/>
    <hyperlink ref="F2303" r:id="rId163" display="https://podminky.urs.cz/item/CS_URS_2022_02/766629213"/>
    <hyperlink ref="F2326" r:id="rId164" display="https://podminky.urs.cz/item/CS_URS_2022_02/766660001"/>
    <hyperlink ref="F2331" r:id="rId165" display="https://podminky.urs.cz/item/CS_URS_2022_02/766660171"/>
    <hyperlink ref="F2371" r:id="rId166" display="https://podminky.urs.cz/item/CS_URS_2022_02/766660311"/>
    <hyperlink ref="F2390" r:id="rId167" display="https://podminky.urs.cz/item/CS_URS_2022_02/766660312"/>
    <hyperlink ref="F2425" r:id="rId168" display="https://podminky.urs.cz/item/CS_URS_2024_01/766660720"/>
    <hyperlink ref="F2520" r:id="rId169" display="https://podminky.urs.cz/item/CS_URS_2022_02/766682111"/>
    <hyperlink ref="F2556" r:id="rId170" display="https://podminky.urs.cz/item/CS_URS_2022_02/766682111.1"/>
    <hyperlink ref="F2687" r:id="rId171" display="https://podminky.urs.cz/item/CS_URS_2022_02/998766203"/>
    <hyperlink ref="F2929" r:id="rId172" display="https://podminky.urs.cz/item/CS_URS_2022_02/767316310"/>
    <hyperlink ref="F2937" r:id="rId173" display="https://podminky.urs.cz/item/CS_URS_2022_02/767316311"/>
    <hyperlink ref="F2997" r:id="rId174" display="https://podminky.urs.cz/item/CS_URS_2022_02/767531111"/>
    <hyperlink ref="F3134" r:id="rId175" display="https://podminky.urs.cz/item/CS_URS_2022_02/767640111"/>
    <hyperlink ref="F3253" r:id="rId176" display="https://podminky.urs.cz/item/CS_URS_2022_02/767649191"/>
    <hyperlink ref="F3312" r:id="rId177" display="https://podminky.urs.cz/item/CS_URS_2022_02/767661511"/>
    <hyperlink ref="F3321" r:id="rId178" display="https://podminky.urs.cz/item/CS_URS_2024_01/767810111"/>
    <hyperlink ref="F3496" r:id="rId179" display="https://podminky.urs.cz/item/CS_URS_2022_02/998767203"/>
    <hyperlink ref="F3499" r:id="rId180" display="https://podminky.urs.cz/item/CS_URS_2024_01/771111011"/>
    <hyperlink ref="F3670" r:id="rId181" display="https://podminky.urs.cz/item/CS_URS_2024_01/771111012"/>
    <hyperlink ref="F3680" r:id="rId182" display="https://podminky.urs.cz/item/CS_URS_2022_02/771121011"/>
    <hyperlink ref="F3877" r:id="rId183" display="https://podminky.urs.cz/item/CS_URS_2024_01/771274123"/>
    <hyperlink ref="F3881" r:id="rId184" display="https://podminky.urs.cz/item/CS_URS_2024_01/771274124"/>
    <hyperlink ref="F3890" r:id="rId185" display="https://podminky.urs.cz/item/CS_URS_2024_01/771274241"/>
    <hyperlink ref="F3898" r:id="rId186" display="https://podminky.urs.cz/item/CS_URS_2024_01/771274242"/>
    <hyperlink ref="F3904" r:id="rId187" display="https://podminky.urs.cz/item/CS_URS_2024_01/771474112"/>
    <hyperlink ref="F3952" r:id="rId188" display="https://podminky.urs.cz/item/CS_URS_2024_01/771474132"/>
    <hyperlink ref="F4019" r:id="rId189" display="https://podminky.urs.cz/item/CS_URS_2024_01/771574413"/>
    <hyperlink ref="F4163" r:id="rId190" display="https://podminky.urs.cz/item/CS_URS_2024_01/771574414"/>
    <hyperlink ref="F4392" r:id="rId191" display="https://podminky.urs.cz/item/CS_URS_2024_01/771591112"/>
    <hyperlink ref="F4512" r:id="rId192" display="https://podminky.urs.cz/item/CS_URS_2024_01/771591115"/>
    <hyperlink ref="F4683" r:id="rId193" display="https://podminky.urs.cz/item/CS_URS_2024_01/771591241"/>
    <hyperlink ref="F4803" r:id="rId194" display="https://podminky.urs.cz/item/CS_URS_2024_01/771591264"/>
    <hyperlink ref="F4935" r:id="rId195" display="https://podminky.urs.cz/item/CS_URS_2022_02/998771203"/>
    <hyperlink ref="F4938" r:id="rId196" display="https://podminky.urs.cz/item/CS_URS_2022_02/776111111"/>
    <hyperlink ref="F4943" r:id="rId197" display="https://podminky.urs.cz/item/CS_URS_2022_02/776121112"/>
    <hyperlink ref="F4967" r:id="rId198" display="https://podminky.urs.cz/item/CS_URS_2022_02/998776203"/>
    <hyperlink ref="F4970" r:id="rId199" display="https://podminky.urs.cz/item/CS_URS_2022_02/777121101"/>
    <hyperlink ref="F4974" r:id="rId200" display="https://podminky.urs.cz/item/CS_URS_2022_02/777131100"/>
    <hyperlink ref="F4982" r:id="rId201" display="https://podminky.urs.cz/item/CS_URS_2022_02/777131113"/>
    <hyperlink ref="F4987" r:id="rId202" display="https://podminky.urs.cz/item/CS_URS_2022_02/777511125"/>
    <hyperlink ref="F4995" r:id="rId203" display="https://podminky.urs.cz/item/CS_URS_2022_02/777521103"/>
    <hyperlink ref="F5001" r:id="rId204" display="https://podminky.urs.cz/item/CS_URS_2022_02/777611121"/>
    <hyperlink ref="F5006" r:id="rId205" display="https://podminky.urs.cz/item/CS_URS_2022_02/777622101"/>
    <hyperlink ref="F5010" r:id="rId206" display="https://podminky.urs.cz/item/CS_URS_2022_02/998777203"/>
    <hyperlink ref="F5013" r:id="rId207" display="https://podminky.urs.cz/item/CS_URS_2024_01/781111011"/>
    <hyperlink ref="F5063" r:id="rId208" display="https://podminky.urs.cz/item/CS_URS_2022_02/781121011"/>
    <hyperlink ref="F5113" r:id="rId209" display="https://podminky.urs.cz/item/CS_URS_2022_02/781131112"/>
    <hyperlink ref="F5178" r:id="rId210" display="https://podminky.urs.cz/item/CS_URS_2024_01/781472214"/>
    <hyperlink ref="F5279" r:id="rId211" display="https://podminky.urs.cz/item/CS_URS_2022_02/781491021"/>
    <hyperlink ref="F5290" r:id="rId212" display="https://podminky.urs.cz/item/CS_URS_2024_01/781492251"/>
    <hyperlink ref="F5355" r:id="rId213" display="https://podminky.urs.cz/item/CS_URS_2024_01/781495115"/>
    <hyperlink ref="F5405" r:id="rId214" display="https://podminky.urs.cz/item/CS_URS_2022_02/998781203"/>
    <hyperlink ref="F5441" r:id="rId215" display="https://podminky.urs.cz/item/CS_URS_2022_02/783823135"/>
    <hyperlink ref="F5445" r:id="rId216" display="https://podminky.urs.cz/item/CS_URS_2022_02/783827425"/>
    <hyperlink ref="F5448" r:id="rId217" display="https://podminky.urs.cz/item/CS_URS_2022_02/784181121"/>
    <hyperlink ref="F5452" r:id="rId218" display="https://podminky.urs.cz/item/CS_URS_2022_02/784221101"/>
    <hyperlink ref="F5472" r:id="rId219" display="https://podminky.urs.cz/item/CS_URS_2022_02/998786203"/>
    <hyperlink ref="F5476" r:id="rId220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4173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ROUND((SUM(BE132:BE332)),  2)</f>
        <v>0</v>
      </c>
      <c r="G35" s="41"/>
      <c r="H35" s="41"/>
      <c r="I35" s="167">
        <v>0.20999999999999999</v>
      </c>
      <c r="J35" s="166">
        <f>ROUND(((SUM(BE132:BE332))*I35),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ROUND((SUM(BF132:BF332)),  2)</f>
        <v>0</v>
      </c>
      <c r="G36" s="41"/>
      <c r="H36" s="41"/>
      <c r="I36" s="167">
        <v>0.12</v>
      </c>
      <c r="J36" s="166">
        <f>ROUND(((SUM(BF132:BF332))*I36),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ROUND((SUM(BH132:BH332)),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ROUND((SUM(BI132:BI332)),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4174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4175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4176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4177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4178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4179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4180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4181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4182</v>
      </c>
      <c r="E107" s="199"/>
      <c r="F107" s="199"/>
      <c r="G107" s="199"/>
      <c r="H107" s="199"/>
      <c r="I107" s="199"/>
      <c r="J107" s="200">
        <f>J261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4183</v>
      </c>
      <c r="E108" s="199"/>
      <c r="F108" s="199"/>
      <c r="G108" s="199"/>
      <c r="H108" s="199"/>
      <c r="I108" s="199"/>
      <c r="J108" s="200">
        <f>J286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4184</v>
      </c>
      <c r="E109" s="199"/>
      <c r="F109" s="199"/>
      <c r="G109" s="199"/>
      <c r="H109" s="199"/>
      <c r="I109" s="199"/>
      <c r="J109" s="200">
        <f>J318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4185</v>
      </c>
      <c r="E110" s="199"/>
      <c r="F110" s="199"/>
      <c r="G110" s="199"/>
      <c r="H110" s="199"/>
      <c r="I110" s="199"/>
      <c r="J110" s="200">
        <f>J325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237</v>
      </c>
      <c r="D131" s="205" t="s">
        <v>69</v>
      </c>
      <c r="E131" s="205" t="s">
        <v>65</v>
      </c>
      <c r="F131" s="205" t="s">
        <v>66</v>
      </c>
      <c r="G131" s="205" t="s">
        <v>238</v>
      </c>
      <c r="H131" s="205" t="s">
        <v>239</v>
      </c>
      <c r="I131" s="205" t="s">
        <v>240</v>
      </c>
      <c r="J131" s="206" t="s">
        <v>196</v>
      </c>
      <c r="K131" s="207" t="s">
        <v>241</v>
      </c>
      <c r="L131" s="208"/>
      <c r="M131" s="103" t="s">
        <v>1</v>
      </c>
      <c r="N131" s="104" t="s">
        <v>48</v>
      </c>
      <c r="O131" s="104" t="s">
        <v>242</v>
      </c>
      <c r="P131" s="104" t="s">
        <v>243</v>
      </c>
      <c r="Q131" s="104" t="s">
        <v>244</v>
      </c>
      <c r="R131" s="104" t="s">
        <v>245</v>
      </c>
      <c r="S131" s="104" t="s">
        <v>246</v>
      </c>
      <c r="T131" s="105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248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4186</v>
      </c>
      <c r="F133" s="217" t="s">
        <v>4187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P134+P325</f>
        <v>0</v>
      </c>
      <c r="Q133" s="222"/>
      <c r="R133" s="223">
        <f>R134+R325</f>
        <v>5.6141628800000003</v>
      </c>
      <c r="S133" s="222"/>
      <c r="T133" s="224">
        <f>T134+T325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251</v>
      </c>
      <c r="BK133" s="227">
        <f>BK134+BK325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4188</v>
      </c>
      <c r="F134" s="228" t="s">
        <v>4189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4190</v>
      </c>
      <c r="F135" s="228" t="s">
        <v>4191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251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253</v>
      </c>
      <c r="E136" s="231" t="s">
        <v>4192</v>
      </c>
      <c r="F136" s="232" t="s">
        <v>4193</v>
      </c>
      <c r="G136" s="233" t="s">
        <v>321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16.5" customHeight="1">
      <c r="A137" s="41"/>
      <c r="B137" s="42"/>
      <c r="C137" s="230" t="s">
        <v>93</v>
      </c>
      <c r="D137" s="230" t="s">
        <v>253</v>
      </c>
      <c r="E137" s="231" t="s">
        <v>4194</v>
      </c>
      <c r="F137" s="232" t="s">
        <v>4195</v>
      </c>
      <c r="G137" s="233" t="s">
        <v>321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16.5" customHeight="1">
      <c r="A138" s="41"/>
      <c r="B138" s="42"/>
      <c r="C138" s="230" t="s">
        <v>273</v>
      </c>
      <c r="D138" s="230" t="s">
        <v>253</v>
      </c>
      <c r="E138" s="231" t="s">
        <v>4196</v>
      </c>
      <c r="F138" s="232" t="s">
        <v>4197</v>
      </c>
      <c r="G138" s="233" t="s">
        <v>321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16.5" customHeight="1">
      <c r="A139" s="41"/>
      <c r="B139" s="42"/>
      <c r="C139" s="230" t="s">
        <v>257</v>
      </c>
      <c r="D139" s="230" t="s">
        <v>253</v>
      </c>
      <c r="E139" s="231" t="s">
        <v>4198</v>
      </c>
      <c r="F139" s="232" t="s">
        <v>4199</v>
      </c>
      <c r="G139" s="233" t="s">
        <v>321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284</v>
      </c>
      <c r="D140" s="230" t="s">
        <v>253</v>
      </c>
      <c r="E140" s="231" t="s">
        <v>4200</v>
      </c>
      <c r="F140" s="232" t="s">
        <v>4201</v>
      </c>
      <c r="G140" s="233" t="s">
        <v>321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16.5" customHeight="1">
      <c r="A141" s="41"/>
      <c r="B141" s="42"/>
      <c r="C141" s="230" t="s">
        <v>276</v>
      </c>
      <c r="D141" s="230" t="s">
        <v>253</v>
      </c>
      <c r="E141" s="231" t="s">
        <v>4202</v>
      </c>
      <c r="F141" s="232" t="s">
        <v>4203</v>
      </c>
      <c r="G141" s="233" t="s">
        <v>321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295</v>
      </c>
      <c r="D142" s="230" t="s">
        <v>253</v>
      </c>
      <c r="E142" s="231" t="s">
        <v>4204</v>
      </c>
      <c r="F142" s="232" t="s">
        <v>4205</v>
      </c>
      <c r="G142" s="233" t="s">
        <v>321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16.5" customHeight="1">
      <c r="A143" s="41"/>
      <c r="B143" s="42"/>
      <c r="C143" s="230" t="s">
        <v>281</v>
      </c>
      <c r="D143" s="230" t="s">
        <v>253</v>
      </c>
      <c r="E143" s="231" t="s">
        <v>4206</v>
      </c>
      <c r="F143" s="232" t="s">
        <v>4207</v>
      </c>
      <c r="G143" s="233" t="s">
        <v>321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306</v>
      </c>
      <c r="D144" s="230" t="s">
        <v>253</v>
      </c>
      <c r="E144" s="231" t="s">
        <v>4208</v>
      </c>
      <c r="F144" s="232" t="s">
        <v>4209</v>
      </c>
      <c r="G144" s="233" t="s">
        <v>321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21.75" customHeight="1">
      <c r="A145" s="41"/>
      <c r="B145" s="42"/>
      <c r="C145" s="294" t="s">
        <v>299</v>
      </c>
      <c r="D145" s="294" t="s">
        <v>338</v>
      </c>
      <c r="E145" s="295" t="s">
        <v>4210</v>
      </c>
      <c r="F145" s="296" t="s">
        <v>4211</v>
      </c>
      <c r="G145" s="297" t="s">
        <v>321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287</v>
      </c>
      <c r="D146" s="230" t="s">
        <v>253</v>
      </c>
      <c r="E146" s="231" t="s">
        <v>4212</v>
      </c>
      <c r="F146" s="232" t="s">
        <v>4213</v>
      </c>
      <c r="G146" s="233" t="s">
        <v>321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400</v>
      </c>
    </row>
    <row r="147" s="2" customFormat="1" ht="16.5" customHeight="1">
      <c r="A147" s="41"/>
      <c r="B147" s="42"/>
      <c r="C147" s="230" t="s">
        <v>333</v>
      </c>
      <c r="D147" s="230" t="s">
        <v>253</v>
      </c>
      <c r="E147" s="231" t="s">
        <v>4214</v>
      </c>
      <c r="F147" s="232" t="s">
        <v>4215</v>
      </c>
      <c r="G147" s="233" t="s">
        <v>321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8</v>
      </c>
      <c r="D148" s="230" t="s">
        <v>253</v>
      </c>
      <c r="E148" s="231" t="s">
        <v>4216</v>
      </c>
      <c r="F148" s="232" t="s">
        <v>4217</v>
      </c>
      <c r="G148" s="233" t="s">
        <v>321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2" customFormat="1" ht="24.15" customHeight="1">
      <c r="A149" s="41"/>
      <c r="B149" s="42"/>
      <c r="C149" s="230" t="s">
        <v>1522</v>
      </c>
      <c r="D149" s="230" t="s">
        <v>253</v>
      </c>
      <c r="E149" s="231" t="s">
        <v>4218</v>
      </c>
      <c r="F149" s="232" t="s">
        <v>4219</v>
      </c>
      <c r="G149" s="233" t="s">
        <v>389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304</v>
      </c>
      <c r="AT149" s="242" t="s">
        <v>253</v>
      </c>
      <c r="AU149" s="242" t="s">
        <v>273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4220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4221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273</v>
      </c>
    </row>
    <row r="151" s="15" customFormat="1">
      <c r="A151" s="15"/>
      <c r="B151" s="272"/>
      <c r="C151" s="273"/>
      <c r="D151" s="251" t="s">
        <v>260</v>
      </c>
      <c r="E151" s="274" t="s">
        <v>1</v>
      </c>
      <c r="F151" s="275" t="s">
        <v>4222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260</v>
      </c>
      <c r="AU151" s="281" t="s">
        <v>273</v>
      </c>
      <c r="AV151" s="15" t="s">
        <v>91</v>
      </c>
      <c r="AW151" s="15" t="s">
        <v>40</v>
      </c>
      <c r="AX151" s="15" t="s">
        <v>84</v>
      </c>
      <c r="AY151" s="281" t="s">
        <v>251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4223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273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2" customFormat="1" ht="24.15" customHeight="1">
      <c r="A153" s="41"/>
      <c r="B153" s="42"/>
      <c r="C153" s="294" t="s">
        <v>940</v>
      </c>
      <c r="D153" s="294" t="s">
        <v>338</v>
      </c>
      <c r="E153" s="295" t="s">
        <v>4224</v>
      </c>
      <c r="F153" s="296" t="s">
        <v>4225</v>
      </c>
      <c r="G153" s="297" t="s">
        <v>389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4226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946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273</v>
      </c>
    </row>
    <row r="155" s="15" customFormat="1">
      <c r="A155" s="15"/>
      <c r="B155" s="272"/>
      <c r="C155" s="273"/>
      <c r="D155" s="251" t="s">
        <v>260</v>
      </c>
      <c r="E155" s="274" t="s">
        <v>1</v>
      </c>
      <c r="F155" s="275" t="s">
        <v>4222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260</v>
      </c>
      <c r="AU155" s="281" t="s">
        <v>273</v>
      </c>
      <c r="AV155" s="15" t="s">
        <v>91</v>
      </c>
      <c r="AW155" s="15" t="s">
        <v>40</v>
      </c>
      <c r="AX155" s="15" t="s">
        <v>84</v>
      </c>
      <c r="AY155" s="281" t="s">
        <v>251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4223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273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13" customFormat="1">
      <c r="A157" s="13"/>
      <c r="B157" s="249"/>
      <c r="C157" s="250"/>
      <c r="D157" s="251" t="s">
        <v>260</v>
      </c>
      <c r="E157" s="250"/>
      <c r="F157" s="253" t="s">
        <v>4227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260</v>
      </c>
      <c r="AU157" s="260" t="s">
        <v>273</v>
      </c>
      <c r="AV157" s="13" t="s">
        <v>93</v>
      </c>
      <c r="AW157" s="13" t="s">
        <v>4</v>
      </c>
      <c r="AX157" s="13" t="s">
        <v>91</v>
      </c>
      <c r="AY157" s="260" t="s">
        <v>251</v>
      </c>
    </row>
    <row r="158" s="2" customFormat="1" ht="24.15" customHeight="1">
      <c r="A158" s="41"/>
      <c r="B158" s="42"/>
      <c r="C158" s="230" t="s">
        <v>361</v>
      </c>
      <c r="D158" s="230" t="s">
        <v>253</v>
      </c>
      <c r="E158" s="231" t="s">
        <v>4228</v>
      </c>
      <c r="F158" s="232" t="s">
        <v>4229</v>
      </c>
      <c r="G158" s="233" t="s">
        <v>321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273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440</v>
      </c>
    </row>
    <row r="159" s="2" customFormat="1" ht="24.15" customHeight="1">
      <c r="A159" s="41"/>
      <c r="B159" s="42"/>
      <c r="C159" s="230" t="s">
        <v>304</v>
      </c>
      <c r="D159" s="230" t="s">
        <v>253</v>
      </c>
      <c r="E159" s="231" t="s">
        <v>4230</v>
      </c>
      <c r="F159" s="232" t="s">
        <v>4231</v>
      </c>
      <c r="G159" s="233" t="s">
        <v>321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273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448</v>
      </c>
    </row>
    <row r="160" s="2" customFormat="1" ht="16.5" customHeight="1">
      <c r="A160" s="41"/>
      <c r="B160" s="42"/>
      <c r="C160" s="230" t="s">
        <v>386</v>
      </c>
      <c r="D160" s="230" t="s">
        <v>253</v>
      </c>
      <c r="E160" s="231" t="s">
        <v>4232</v>
      </c>
      <c r="F160" s="232" t="s">
        <v>4233</v>
      </c>
      <c r="G160" s="233" t="s">
        <v>4234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273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453</v>
      </c>
    </row>
    <row r="161" s="2" customFormat="1" ht="16.5" customHeight="1">
      <c r="A161" s="41"/>
      <c r="B161" s="42"/>
      <c r="C161" s="230" t="s">
        <v>309</v>
      </c>
      <c r="D161" s="230" t="s">
        <v>253</v>
      </c>
      <c r="E161" s="231" t="s">
        <v>4235</v>
      </c>
      <c r="F161" s="232" t="s">
        <v>4236</v>
      </c>
      <c r="G161" s="233" t="s">
        <v>4234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273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458</v>
      </c>
    </row>
    <row r="162" s="2" customFormat="1" ht="16.5" customHeight="1">
      <c r="A162" s="41"/>
      <c r="B162" s="42"/>
      <c r="C162" s="230" t="s">
        <v>402</v>
      </c>
      <c r="D162" s="230" t="s">
        <v>253</v>
      </c>
      <c r="E162" s="231" t="s">
        <v>4237</v>
      </c>
      <c r="F162" s="232" t="s">
        <v>4238</v>
      </c>
      <c r="G162" s="233" t="s">
        <v>4234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273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465</v>
      </c>
    </row>
    <row r="163" s="2" customFormat="1" ht="16.5" customHeight="1">
      <c r="A163" s="41"/>
      <c r="B163" s="42"/>
      <c r="C163" s="230" t="s">
        <v>409</v>
      </c>
      <c r="D163" s="230" t="s">
        <v>253</v>
      </c>
      <c r="E163" s="231" t="s">
        <v>4239</v>
      </c>
      <c r="F163" s="232" t="s">
        <v>4240</v>
      </c>
      <c r="G163" s="233" t="s">
        <v>4234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273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470</v>
      </c>
    </row>
    <row r="164" s="2" customFormat="1" ht="21.75" customHeight="1">
      <c r="A164" s="41"/>
      <c r="B164" s="42"/>
      <c r="C164" s="230" t="s">
        <v>7</v>
      </c>
      <c r="D164" s="230" t="s">
        <v>253</v>
      </c>
      <c r="E164" s="231" t="s">
        <v>4241</v>
      </c>
      <c r="F164" s="232" t="s">
        <v>4242</v>
      </c>
      <c r="G164" s="233" t="s">
        <v>4234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273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475</v>
      </c>
    </row>
    <row r="165" s="2" customFormat="1" ht="37.8" customHeight="1">
      <c r="A165" s="41"/>
      <c r="B165" s="42"/>
      <c r="C165" s="230" t="s">
        <v>322</v>
      </c>
      <c r="D165" s="230" t="s">
        <v>253</v>
      </c>
      <c r="E165" s="231" t="s">
        <v>4243</v>
      </c>
      <c r="F165" s="232" t="s">
        <v>4244</v>
      </c>
      <c r="G165" s="233" t="s">
        <v>4234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273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480</v>
      </c>
    </row>
    <row r="166" s="2" customFormat="1" ht="16.5" customHeight="1">
      <c r="A166" s="41"/>
      <c r="B166" s="42"/>
      <c r="C166" s="230" t="s">
        <v>437</v>
      </c>
      <c r="D166" s="230" t="s">
        <v>253</v>
      </c>
      <c r="E166" s="231" t="s">
        <v>4245</v>
      </c>
      <c r="F166" s="232" t="s">
        <v>4246</v>
      </c>
      <c r="G166" s="233" t="s">
        <v>4234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273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491</v>
      </c>
    </row>
    <row r="167" s="2" customFormat="1" ht="24.15" customHeight="1">
      <c r="A167" s="41"/>
      <c r="B167" s="42"/>
      <c r="C167" s="294" t="s">
        <v>336</v>
      </c>
      <c r="D167" s="294" t="s">
        <v>338</v>
      </c>
      <c r="E167" s="295" t="s">
        <v>4247</v>
      </c>
      <c r="F167" s="296" t="s">
        <v>4248</v>
      </c>
      <c r="G167" s="297" t="s">
        <v>4234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273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497</v>
      </c>
    </row>
    <row r="168" s="2" customFormat="1" ht="24.15" customHeight="1">
      <c r="A168" s="41"/>
      <c r="B168" s="42"/>
      <c r="C168" s="230" t="s">
        <v>450</v>
      </c>
      <c r="D168" s="230" t="s">
        <v>253</v>
      </c>
      <c r="E168" s="231" t="s">
        <v>4249</v>
      </c>
      <c r="F168" s="232" t="s">
        <v>4250</v>
      </c>
      <c r="G168" s="233" t="s">
        <v>4234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273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525</v>
      </c>
    </row>
    <row r="169" s="2" customFormat="1" ht="16.5" customHeight="1">
      <c r="A169" s="41"/>
      <c r="B169" s="42"/>
      <c r="C169" s="230" t="s">
        <v>358</v>
      </c>
      <c r="D169" s="230" t="s">
        <v>253</v>
      </c>
      <c r="E169" s="231" t="s">
        <v>4251</v>
      </c>
      <c r="F169" s="232" t="s">
        <v>4252</v>
      </c>
      <c r="G169" s="233" t="s">
        <v>4234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273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572</v>
      </c>
    </row>
    <row r="170" s="2" customFormat="1" ht="21.75" customHeight="1">
      <c r="A170" s="41"/>
      <c r="B170" s="42"/>
      <c r="C170" s="230" t="s">
        <v>488</v>
      </c>
      <c r="D170" s="230" t="s">
        <v>253</v>
      </c>
      <c r="E170" s="231" t="s">
        <v>4253</v>
      </c>
      <c r="F170" s="232" t="s">
        <v>4254</v>
      </c>
      <c r="G170" s="233" t="s">
        <v>321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273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577</v>
      </c>
    </row>
    <row r="171" s="2" customFormat="1" ht="24.15" customHeight="1">
      <c r="A171" s="41"/>
      <c r="B171" s="42"/>
      <c r="C171" s="230" t="s">
        <v>364</v>
      </c>
      <c r="D171" s="230" t="s">
        <v>253</v>
      </c>
      <c r="E171" s="231" t="s">
        <v>4255</v>
      </c>
      <c r="F171" s="232" t="s">
        <v>4256</v>
      </c>
      <c r="G171" s="233" t="s">
        <v>321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273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584</v>
      </c>
    </row>
    <row r="172" s="2" customFormat="1" ht="24.15" customHeight="1">
      <c r="A172" s="41"/>
      <c r="B172" s="42"/>
      <c r="C172" s="230" t="s">
        <v>522</v>
      </c>
      <c r="D172" s="230" t="s">
        <v>253</v>
      </c>
      <c r="E172" s="231" t="s">
        <v>1799</v>
      </c>
      <c r="F172" s="232" t="s">
        <v>1800</v>
      </c>
      <c r="G172" s="233" t="s">
        <v>1415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273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590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4257</v>
      </c>
      <c r="F173" s="228" t="s">
        <v>4258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251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375</v>
      </c>
      <c r="D174" s="230" t="s">
        <v>253</v>
      </c>
      <c r="E174" s="231" t="s">
        <v>4259</v>
      </c>
      <c r="F174" s="232" t="s">
        <v>4260</v>
      </c>
      <c r="G174" s="233" t="s">
        <v>4234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273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594</v>
      </c>
    </row>
    <row r="175" s="2" customFormat="1" ht="24.15" customHeight="1">
      <c r="A175" s="41"/>
      <c r="B175" s="42"/>
      <c r="C175" s="294" t="s">
        <v>546</v>
      </c>
      <c r="D175" s="294" t="s">
        <v>338</v>
      </c>
      <c r="E175" s="295" t="s">
        <v>4261</v>
      </c>
      <c r="F175" s="296" t="s">
        <v>4262</v>
      </c>
      <c r="G175" s="297" t="s">
        <v>4234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273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602</v>
      </c>
    </row>
    <row r="176" s="2" customFormat="1" ht="24.15" customHeight="1">
      <c r="A176" s="41"/>
      <c r="B176" s="42"/>
      <c r="C176" s="230" t="s">
        <v>390</v>
      </c>
      <c r="D176" s="230" t="s">
        <v>253</v>
      </c>
      <c r="E176" s="231" t="s">
        <v>4263</v>
      </c>
      <c r="F176" s="232" t="s">
        <v>4260</v>
      </c>
      <c r="G176" s="233" t="s">
        <v>4234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273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609</v>
      </c>
    </row>
    <row r="177" s="2" customFormat="1" ht="24.15" customHeight="1">
      <c r="A177" s="41"/>
      <c r="B177" s="42"/>
      <c r="C177" s="294" t="s">
        <v>557</v>
      </c>
      <c r="D177" s="294" t="s">
        <v>338</v>
      </c>
      <c r="E177" s="295" t="s">
        <v>4264</v>
      </c>
      <c r="F177" s="296" t="s">
        <v>4265</v>
      </c>
      <c r="G177" s="297" t="s">
        <v>4234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273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962</v>
      </c>
    </row>
    <row r="178" s="2" customFormat="1" ht="24.15" customHeight="1">
      <c r="A178" s="41"/>
      <c r="B178" s="42"/>
      <c r="C178" s="294" t="s">
        <v>400</v>
      </c>
      <c r="D178" s="294" t="s">
        <v>338</v>
      </c>
      <c r="E178" s="295" t="s">
        <v>4266</v>
      </c>
      <c r="F178" s="296" t="s">
        <v>4267</v>
      </c>
      <c r="G178" s="297" t="s">
        <v>4234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273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979</v>
      </c>
    </row>
    <row r="179" s="2" customFormat="1" ht="24.15" customHeight="1">
      <c r="A179" s="41"/>
      <c r="B179" s="42"/>
      <c r="C179" s="294" t="s">
        <v>574</v>
      </c>
      <c r="D179" s="294" t="s">
        <v>338</v>
      </c>
      <c r="E179" s="295" t="s">
        <v>4268</v>
      </c>
      <c r="F179" s="296" t="s">
        <v>4269</v>
      </c>
      <c r="G179" s="297" t="s">
        <v>4234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273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994</v>
      </c>
    </row>
    <row r="180" s="2" customFormat="1" ht="16.5" customHeight="1">
      <c r="A180" s="41"/>
      <c r="B180" s="42"/>
      <c r="C180" s="294" t="s">
        <v>405</v>
      </c>
      <c r="D180" s="294" t="s">
        <v>338</v>
      </c>
      <c r="E180" s="295" t="s">
        <v>4270</v>
      </c>
      <c r="F180" s="296" t="s">
        <v>4271</v>
      </c>
      <c r="G180" s="297" t="s">
        <v>4234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273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1006</v>
      </c>
    </row>
    <row r="181" s="2" customFormat="1" ht="16.5" customHeight="1">
      <c r="A181" s="41"/>
      <c r="B181" s="42"/>
      <c r="C181" s="294" t="s">
        <v>587</v>
      </c>
      <c r="D181" s="294" t="s">
        <v>338</v>
      </c>
      <c r="E181" s="295" t="s">
        <v>4272</v>
      </c>
      <c r="F181" s="296" t="s">
        <v>4273</v>
      </c>
      <c r="G181" s="297" t="s">
        <v>4234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273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1027</v>
      </c>
    </row>
    <row r="182" s="2" customFormat="1" ht="21.75" customHeight="1">
      <c r="A182" s="41"/>
      <c r="B182" s="42"/>
      <c r="C182" s="294" t="s">
        <v>412</v>
      </c>
      <c r="D182" s="294" t="s">
        <v>338</v>
      </c>
      <c r="E182" s="295" t="s">
        <v>4274</v>
      </c>
      <c r="F182" s="296" t="s">
        <v>4275</v>
      </c>
      <c r="G182" s="297" t="s">
        <v>4234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273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660</v>
      </c>
    </row>
    <row r="183" s="2" customFormat="1" ht="21.75" customHeight="1">
      <c r="A183" s="41"/>
      <c r="B183" s="42"/>
      <c r="C183" s="294" t="s">
        <v>599</v>
      </c>
      <c r="D183" s="294" t="s">
        <v>338</v>
      </c>
      <c r="E183" s="295" t="s">
        <v>4276</v>
      </c>
      <c r="F183" s="296" t="s">
        <v>4277</v>
      </c>
      <c r="G183" s="297" t="s">
        <v>4234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273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673</v>
      </c>
    </row>
    <row r="184" s="2" customFormat="1" ht="24.15" customHeight="1">
      <c r="A184" s="41"/>
      <c r="B184" s="42"/>
      <c r="C184" s="230" t="s">
        <v>424</v>
      </c>
      <c r="D184" s="230" t="s">
        <v>253</v>
      </c>
      <c r="E184" s="231" t="s">
        <v>4278</v>
      </c>
      <c r="F184" s="232" t="s">
        <v>4279</v>
      </c>
      <c r="G184" s="233" t="s">
        <v>1415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273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690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4280</v>
      </c>
      <c r="F185" s="228" t="s">
        <v>4281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251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611</v>
      </c>
      <c r="D186" s="230" t="s">
        <v>253</v>
      </c>
      <c r="E186" s="231" t="s">
        <v>4282</v>
      </c>
      <c r="F186" s="232" t="s">
        <v>4283</v>
      </c>
      <c r="G186" s="233" t="s">
        <v>1808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273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695</v>
      </c>
    </row>
    <row r="187" s="2" customFormat="1" ht="21.75" customHeight="1">
      <c r="A187" s="41"/>
      <c r="B187" s="42"/>
      <c r="C187" s="230" t="s">
        <v>433</v>
      </c>
      <c r="D187" s="230" t="s">
        <v>253</v>
      </c>
      <c r="E187" s="231" t="s">
        <v>4284</v>
      </c>
      <c r="F187" s="232" t="s">
        <v>4285</v>
      </c>
      <c r="G187" s="233" t="s">
        <v>4234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273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699</v>
      </c>
    </row>
    <row r="188" s="2" customFormat="1" ht="44.25" customHeight="1">
      <c r="A188" s="41"/>
      <c r="B188" s="42"/>
      <c r="C188" s="294" t="s">
        <v>632</v>
      </c>
      <c r="D188" s="294" t="s">
        <v>338</v>
      </c>
      <c r="E188" s="295" t="s">
        <v>4286</v>
      </c>
      <c r="F188" s="296" t="s">
        <v>4287</v>
      </c>
      <c r="G188" s="297" t="s">
        <v>1808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273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712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4288</v>
      </c>
      <c r="F189" s="232" t="s">
        <v>4289</v>
      </c>
      <c r="G189" s="233" t="s">
        <v>1808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273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4290</v>
      </c>
    </row>
    <row r="190" s="2" customFormat="1">
      <c r="A190" s="41"/>
      <c r="B190" s="42"/>
      <c r="C190" s="43"/>
      <c r="D190" s="244" t="s">
        <v>258</v>
      </c>
      <c r="E190" s="43"/>
      <c r="F190" s="245" t="s">
        <v>4291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258</v>
      </c>
      <c r="AU190" s="19" t="s">
        <v>273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4292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273</v>
      </c>
    </row>
    <row r="192" s="2" customFormat="1" ht="16.5" customHeight="1">
      <c r="A192" s="41"/>
      <c r="B192" s="42"/>
      <c r="C192" s="230" t="s">
        <v>642</v>
      </c>
      <c r="D192" s="230" t="s">
        <v>253</v>
      </c>
      <c r="E192" s="231" t="s">
        <v>4293</v>
      </c>
      <c r="F192" s="232" t="s">
        <v>4294</v>
      </c>
      <c r="G192" s="233" t="s">
        <v>1808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273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4295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4292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273</v>
      </c>
    </row>
    <row r="194" s="2" customFormat="1" ht="24.15" customHeight="1">
      <c r="A194" s="41"/>
      <c r="B194" s="42"/>
      <c r="C194" s="230" t="s">
        <v>448</v>
      </c>
      <c r="D194" s="230" t="s">
        <v>253</v>
      </c>
      <c r="E194" s="231" t="s">
        <v>4296</v>
      </c>
      <c r="F194" s="232" t="s">
        <v>4297</v>
      </c>
      <c r="G194" s="233" t="s">
        <v>1808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273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728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4292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273</v>
      </c>
    </row>
    <row r="196" s="2" customFormat="1" ht="24.15" customHeight="1">
      <c r="A196" s="41"/>
      <c r="B196" s="42"/>
      <c r="C196" s="230" t="s">
        <v>670</v>
      </c>
      <c r="D196" s="230" t="s">
        <v>253</v>
      </c>
      <c r="E196" s="231" t="s">
        <v>4298</v>
      </c>
      <c r="F196" s="232" t="s">
        <v>4299</v>
      </c>
      <c r="G196" s="233" t="s">
        <v>1808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273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738</v>
      </c>
    </row>
    <row r="197" s="2" customFormat="1">
      <c r="A197" s="41"/>
      <c r="B197" s="42"/>
      <c r="C197" s="43"/>
      <c r="D197" s="251" t="s">
        <v>289</v>
      </c>
      <c r="E197" s="43"/>
      <c r="F197" s="282" t="s">
        <v>4292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289</v>
      </c>
      <c r="AU197" s="19" t="s">
        <v>273</v>
      </c>
    </row>
    <row r="198" s="2" customFormat="1" ht="37.8" customHeight="1">
      <c r="A198" s="41"/>
      <c r="B198" s="42"/>
      <c r="C198" s="230" t="s">
        <v>453</v>
      </c>
      <c r="D198" s="230" t="s">
        <v>253</v>
      </c>
      <c r="E198" s="231" t="s">
        <v>4300</v>
      </c>
      <c r="F198" s="232" t="s">
        <v>4301</v>
      </c>
      <c r="G198" s="233" t="s">
        <v>571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273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4302</v>
      </c>
    </row>
    <row r="199" s="2" customFormat="1" ht="24.15" customHeight="1">
      <c r="A199" s="41"/>
      <c r="B199" s="42"/>
      <c r="C199" s="230" t="s">
        <v>692</v>
      </c>
      <c r="D199" s="230" t="s">
        <v>253</v>
      </c>
      <c r="E199" s="231" t="s">
        <v>4303</v>
      </c>
      <c r="F199" s="232" t="s">
        <v>4304</v>
      </c>
      <c r="G199" s="233" t="s">
        <v>1808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273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4305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4306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273</v>
      </c>
    </row>
    <row r="201" s="2" customFormat="1" ht="24.15" customHeight="1">
      <c r="A201" s="41"/>
      <c r="B201" s="42"/>
      <c r="C201" s="230" t="s">
        <v>458</v>
      </c>
      <c r="D201" s="230" t="s">
        <v>253</v>
      </c>
      <c r="E201" s="231" t="s">
        <v>4307</v>
      </c>
      <c r="F201" s="232" t="s">
        <v>4308</v>
      </c>
      <c r="G201" s="233" t="s">
        <v>1808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273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4309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4310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273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709</v>
      </c>
      <c r="D203" s="230" t="s">
        <v>253</v>
      </c>
      <c r="E203" s="231" t="s">
        <v>4311</v>
      </c>
      <c r="F203" s="232" t="s">
        <v>4312</v>
      </c>
      <c r="G203" s="233" t="s">
        <v>1808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273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4313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4314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273</v>
      </c>
      <c r="AV204" s="13" t="s">
        <v>93</v>
      </c>
      <c r="AW204" s="13" t="s">
        <v>40</v>
      </c>
      <c r="AX204" s="13" t="s">
        <v>91</v>
      </c>
      <c r="AY204" s="260" t="s">
        <v>251</v>
      </c>
    </row>
    <row r="205" s="2" customFormat="1" ht="24.15" customHeight="1">
      <c r="A205" s="41"/>
      <c r="B205" s="42"/>
      <c r="C205" s="230" t="s">
        <v>465</v>
      </c>
      <c r="D205" s="230" t="s">
        <v>253</v>
      </c>
      <c r="E205" s="231" t="s">
        <v>4315</v>
      </c>
      <c r="F205" s="232" t="s">
        <v>4316</v>
      </c>
      <c r="G205" s="233" t="s">
        <v>1808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273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758</v>
      </c>
    </row>
    <row r="206" s="2" customFormat="1" ht="21.75" customHeight="1">
      <c r="A206" s="41"/>
      <c r="B206" s="42"/>
      <c r="C206" s="230" t="s">
        <v>1531</v>
      </c>
      <c r="D206" s="230" t="s">
        <v>253</v>
      </c>
      <c r="E206" s="231" t="s">
        <v>4317</v>
      </c>
      <c r="F206" s="232" t="s">
        <v>4318</v>
      </c>
      <c r="G206" s="233" t="s">
        <v>1808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273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4319</v>
      </c>
    </row>
    <row r="207" s="2" customFormat="1">
      <c r="A207" s="41"/>
      <c r="B207" s="42"/>
      <c r="C207" s="43"/>
      <c r="D207" s="244" t="s">
        <v>258</v>
      </c>
      <c r="E207" s="43"/>
      <c r="F207" s="245" t="s">
        <v>4320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258</v>
      </c>
      <c r="AU207" s="19" t="s">
        <v>273</v>
      </c>
    </row>
    <row r="208" s="2" customFormat="1" ht="24.15" customHeight="1">
      <c r="A208" s="41"/>
      <c r="B208" s="42"/>
      <c r="C208" s="230" t="s">
        <v>470</v>
      </c>
      <c r="D208" s="230" t="s">
        <v>253</v>
      </c>
      <c r="E208" s="231" t="s">
        <v>4321</v>
      </c>
      <c r="F208" s="232" t="s">
        <v>4322</v>
      </c>
      <c r="G208" s="233" t="s">
        <v>4234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273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767</v>
      </c>
    </row>
    <row r="209" s="2" customFormat="1" ht="16.5" customHeight="1">
      <c r="A209" s="41"/>
      <c r="B209" s="42"/>
      <c r="C209" s="294" t="s">
        <v>740</v>
      </c>
      <c r="D209" s="294" t="s">
        <v>338</v>
      </c>
      <c r="E209" s="295" t="s">
        <v>4323</v>
      </c>
      <c r="F209" s="296" t="s">
        <v>4324</v>
      </c>
      <c r="G209" s="297" t="s">
        <v>1808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273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771</v>
      </c>
    </row>
    <row r="210" s="2" customFormat="1" ht="16.5" customHeight="1">
      <c r="A210" s="41"/>
      <c r="B210" s="42"/>
      <c r="C210" s="230" t="s">
        <v>475</v>
      </c>
      <c r="D210" s="230" t="s">
        <v>253</v>
      </c>
      <c r="E210" s="231" t="s">
        <v>4325</v>
      </c>
      <c r="F210" s="232" t="s">
        <v>4326</v>
      </c>
      <c r="G210" s="233" t="s">
        <v>1808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273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1219</v>
      </c>
    </row>
    <row r="211" s="2" customFormat="1" ht="24.15" customHeight="1">
      <c r="A211" s="41"/>
      <c r="B211" s="42"/>
      <c r="C211" s="230" t="s">
        <v>755</v>
      </c>
      <c r="D211" s="230" t="s">
        <v>253</v>
      </c>
      <c r="E211" s="231" t="s">
        <v>4327</v>
      </c>
      <c r="F211" s="232" t="s">
        <v>4328</v>
      </c>
      <c r="G211" s="233" t="s">
        <v>4234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273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1229</v>
      </c>
    </row>
    <row r="212" s="2" customFormat="1" ht="16.5" customHeight="1">
      <c r="A212" s="41"/>
      <c r="B212" s="42"/>
      <c r="C212" s="294" t="s">
        <v>480</v>
      </c>
      <c r="D212" s="294" t="s">
        <v>338</v>
      </c>
      <c r="E212" s="295" t="s">
        <v>4329</v>
      </c>
      <c r="F212" s="296" t="s">
        <v>4330</v>
      </c>
      <c r="G212" s="297" t="s">
        <v>1808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273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4331</v>
      </c>
    </row>
    <row r="213" s="2" customFormat="1" ht="24.15" customHeight="1">
      <c r="A213" s="41"/>
      <c r="B213" s="42"/>
      <c r="C213" s="230" t="s">
        <v>764</v>
      </c>
      <c r="D213" s="230" t="s">
        <v>253</v>
      </c>
      <c r="E213" s="231" t="s">
        <v>4332</v>
      </c>
      <c r="F213" s="232" t="s">
        <v>4333</v>
      </c>
      <c r="G213" s="233" t="s">
        <v>1808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273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793</v>
      </c>
    </row>
    <row r="214" s="2" customFormat="1" ht="21.75" customHeight="1">
      <c r="A214" s="41"/>
      <c r="B214" s="42"/>
      <c r="C214" s="230" t="s">
        <v>491</v>
      </c>
      <c r="D214" s="230" t="s">
        <v>253</v>
      </c>
      <c r="E214" s="231" t="s">
        <v>4334</v>
      </c>
      <c r="F214" s="232" t="s">
        <v>4335</v>
      </c>
      <c r="G214" s="233" t="s">
        <v>4234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273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798</v>
      </c>
    </row>
    <row r="215" s="2" customFormat="1" ht="16.5" customHeight="1">
      <c r="A215" s="41"/>
      <c r="B215" s="42"/>
      <c r="C215" s="230" t="s">
        <v>774</v>
      </c>
      <c r="D215" s="230" t="s">
        <v>253</v>
      </c>
      <c r="E215" s="231" t="s">
        <v>4336</v>
      </c>
      <c r="F215" s="232" t="s">
        <v>4337</v>
      </c>
      <c r="G215" s="233" t="s">
        <v>1808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273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803</v>
      </c>
    </row>
    <row r="216" s="2" customFormat="1" ht="24.15" customHeight="1">
      <c r="A216" s="41"/>
      <c r="B216" s="42"/>
      <c r="C216" s="230" t="s">
        <v>497</v>
      </c>
      <c r="D216" s="230" t="s">
        <v>253</v>
      </c>
      <c r="E216" s="231" t="s">
        <v>1943</v>
      </c>
      <c r="F216" s="232" t="s">
        <v>1944</v>
      </c>
      <c r="G216" s="233" t="s">
        <v>1415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273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814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4338</v>
      </c>
      <c r="F217" s="228" t="s">
        <v>4339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251</v>
      </c>
      <c r="BK217" s="227">
        <f>SUM(BK218:BK226)</f>
        <v>0</v>
      </c>
    </row>
    <row r="218" s="2" customFormat="1" ht="33" customHeight="1">
      <c r="A218" s="41"/>
      <c r="B218" s="42"/>
      <c r="C218" s="230" t="s">
        <v>783</v>
      </c>
      <c r="D218" s="230" t="s">
        <v>253</v>
      </c>
      <c r="E218" s="231" t="s">
        <v>4340</v>
      </c>
      <c r="F218" s="232" t="s">
        <v>4341</v>
      </c>
      <c r="G218" s="233" t="s">
        <v>1808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273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818</v>
      </c>
    </row>
    <row r="219" s="2" customFormat="1" ht="33" customHeight="1">
      <c r="A219" s="41"/>
      <c r="B219" s="42"/>
      <c r="C219" s="230" t="s">
        <v>525</v>
      </c>
      <c r="D219" s="230" t="s">
        <v>253</v>
      </c>
      <c r="E219" s="231" t="s">
        <v>4342</v>
      </c>
      <c r="F219" s="232" t="s">
        <v>4343</v>
      </c>
      <c r="G219" s="233" t="s">
        <v>1808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273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4344</v>
      </c>
    </row>
    <row r="220" s="2" customFormat="1">
      <c r="A220" s="41"/>
      <c r="B220" s="42"/>
      <c r="C220" s="43"/>
      <c r="D220" s="244" t="s">
        <v>258</v>
      </c>
      <c r="E220" s="43"/>
      <c r="F220" s="245" t="s">
        <v>4345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258</v>
      </c>
      <c r="AU220" s="19" t="s">
        <v>273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4346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273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3" customHeight="1">
      <c r="A222" s="41"/>
      <c r="B222" s="42"/>
      <c r="C222" s="230" t="s">
        <v>4347</v>
      </c>
      <c r="D222" s="230" t="s">
        <v>253</v>
      </c>
      <c r="E222" s="231" t="s">
        <v>4348</v>
      </c>
      <c r="F222" s="232" t="s">
        <v>4349</v>
      </c>
      <c r="G222" s="233" t="s">
        <v>1808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273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4350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4351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273</v>
      </c>
    </row>
    <row r="224" s="2" customFormat="1" ht="16.5" customHeight="1">
      <c r="A224" s="41"/>
      <c r="B224" s="42"/>
      <c r="C224" s="230" t="s">
        <v>795</v>
      </c>
      <c r="D224" s="230" t="s">
        <v>253</v>
      </c>
      <c r="E224" s="231" t="s">
        <v>4352</v>
      </c>
      <c r="F224" s="232" t="s">
        <v>4353</v>
      </c>
      <c r="G224" s="233" t="s">
        <v>4234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273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850</v>
      </c>
    </row>
    <row r="225" s="2" customFormat="1" ht="16.5" customHeight="1">
      <c r="A225" s="41"/>
      <c r="B225" s="42"/>
      <c r="C225" s="230" t="s">
        <v>549</v>
      </c>
      <c r="D225" s="230" t="s">
        <v>253</v>
      </c>
      <c r="E225" s="231" t="s">
        <v>4354</v>
      </c>
      <c r="F225" s="232" t="s">
        <v>4355</v>
      </c>
      <c r="G225" s="233" t="s">
        <v>4234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273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854</v>
      </c>
    </row>
    <row r="226" s="2" customFormat="1" ht="24.15" customHeight="1">
      <c r="A226" s="41"/>
      <c r="B226" s="42"/>
      <c r="C226" s="230" t="s">
        <v>811</v>
      </c>
      <c r="D226" s="230" t="s">
        <v>253</v>
      </c>
      <c r="E226" s="231" t="s">
        <v>4356</v>
      </c>
      <c r="F226" s="232" t="s">
        <v>4357</v>
      </c>
      <c r="G226" s="233" t="s">
        <v>1415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273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860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1803</v>
      </c>
      <c r="F227" s="228" t="s">
        <v>4358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P228+P261+P286+P318</f>
        <v>0</v>
      </c>
      <c r="Q227" s="222"/>
      <c r="R227" s="223">
        <f>R228+R261+R286+R318</f>
        <v>0</v>
      </c>
      <c r="S227" s="222"/>
      <c r="T227" s="224">
        <f>T228+T261+T286+T318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251</v>
      </c>
      <c r="BK227" s="227">
        <f>BK228+BK261+BK286+BK318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4359</v>
      </c>
      <c r="F228" s="313" t="s">
        <v>4360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SUM(P229:P260)</f>
        <v>0</v>
      </c>
      <c r="Q228" s="318"/>
      <c r="R228" s="319">
        <f>SUM(R229:R260)</f>
        <v>0</v>
      </c>
      <c r="S228" s="318"/>
      <c r="T228" s="320">
        <f>SUM(T229:T260)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273</v>
      </c>
      <c r="AY228" s="321" t="s">
        <v>251</v>
      </c>
      <c r="BK228" s="323">
        <f>SUM(BK229:BK260)</f>
        <v>0</v>
      </c>
    </row>
    <row r="229" s="2" customFormat="1" ht="16.5" customHeight="1">
      <c r="A229" s="41"/>
      <c r="B229" s="42"/>
      <c r="C229" s="230" t="s">
        <v>584</v>
      </c>
      <c r="D229" s="230" t="s">
        <v>253</v>
      </c>
      <c r="E229" s="231" t="s">
        <v>4361</v>
      </c>
      <c r="F229" s="232" t="s">
        <v>4362</v>
      </c>
      <c r="G229" s="233" t="s">
        <v>321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257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4363</v>
      </c>
    </row>
    <row r="230" s="2" customFormat="1" ht="16.5" customHeight="1">
      <c r="A230" s="41"/>
      <c r="B230" s="42"/>
      <c r="C230" s="230" t="s">
        <v>890</v>
      </c>
      <c r="D230" s="230" t="s">
        <v>253</v>
      </c>
      <c r="E230" s="231" t="s">
        <v>4364</v>
      </c>
      <c r="F230" s="232" t="s">
        <v>4365</v>
      </c>
      <c r="G230" s="233" t="s">
        <v>321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257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4366</v>
      </c>
    </row>
    <row r="231" s="2" customFormat="1" ht="16.5" customHeight="1">
      <c r="A231" s="41"/>
      <c r="B231" s="42"/>
      <c r="C231" s="230" t="s">
        <v>590</v>
      </c>
      <c r="D231" s="230" t="s">
        <v>253</v>
      </c>
      <c r="E231" s="231" t="s">
        <v>4367</v>
      </c>
      <c r="F231" s="232" t="s">
        <v>4368</v>
      </c>
      <c r="G231" s="233" t="s">
        <v>321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257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4369</v>
      </c>
    </row>
    <row r="232" s="2" customFormat="1" ht="16.5" customHeight="1">
      <c r="A232" s="41"/>
      <c r="B232" s="42"/>
      <c r="C232" s="230" t="s">
        <v>901</v>
      </c>
      <c r="D232" s="230" t="s">
        <v>253</v>
      </c>
      <c r="E232" s="231" t="s">
        <v>4370</v>
      </c>
      <c r="F232" s="232" t="s">
        <v>4371</v>
      </c>
      <c r="G232" s="233" t="s">
        <v>321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257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4372</v>
      </c>
    </row>
    <row r="233" s="2" customFormat="1" ht="16.5" customHeight="1">
      <c r="A233" s="41"/>
      <c r="B233" s="42"/>
      <c r="C233" s="230" t="s">
        <v>594</v>
      </c>
      <c r="D233" s="230" t="s">
        <v>253</v>
      </c>
      <c r="E233" s="231" t="s">
        <v>4373</v>
      </c>
      <c r="F233" s="232" t="s">
        <v>4374</v>
      </c>
      <c r="G233" s="233" t="s">
        <v>321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257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4375</v>
      </c>
    </row>
    <row r="234" s="2" customFormat="1" ht="16.5" customHeight="1">
      <c r="A234" s="41"/>
      <c r="B234" s="42"/>
      <c r="C234" s="230" t="s">
        <v>910</v>
      </c>
      <c r="D234" s="230" t="s">
        <v>253</v>
      </c>
      <c r="E234" s="231" t="s">
        <v>4376</v>
      </c>
      <c r="F234" s="232" t="s">
        <v>4377</v>
      </c>
      <c r="G234" s="233" t="s">
        <v>321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257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4378</v>
      </c>
    </row>
    <row r="235" s="2" customFormat="1" ht="16.5" customHeight="1">
      <c r="A235" s="41"/>
      <c r="B235" s="42"/>
      <c r="C235" s="230" t="s">
        <v>602</v>
      </c>
      <c r="D235" s="230" t="s">
        <v>253</v>
      </c>
      <c r="E235" s="231" t="s">
        <v>4379</v>
      </c>
      <c r="F235" s="232" t="s">
        <v>4380</v>
      </c>
      <c r="G235" s="233" t="s">
        <v>321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257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4381</v>
      </c>
    </row>
    <row r="236" s="2" customFormat="1" ht="16.5" customHeight="1">
      <c r="A236" s="41"/>
      <c r="B236" s="42"/>
      <c r="C236" s="230" t="s">
        <v>919</v>
      </c>
      <c r="D236" s="230" t="s">
        <v>253</v>
      </c>
      <c r="E236" s="231" t="s">
        <v>4382</v>
      </c>
      <c r="F236" s="232" t="s">
        <v>4383</v>
      </c>
      <c r="G236" s="233" t="s">
        <v>321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257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4384</v>
      </c>
    </row>
    <row r="237" s="2" customFormat="1" ht="16.5" customHeight="1">
      <c r="A237" s="41"/>
      <c r="B237" s="42"/>
      <c r="C237" s="230" t="s">
        <v>609</v>
      </c>
      <c r="D237" s="230" t="s">
        <v>253</v>
      </c>
      <c r="E237" s="231" t="s">
        <v>4385</v>
      </c>
      <c r="F237" s="232" t="s">
        <v>4386</v>
      </c>
      <c r="G237" s="233" t="s">
        <v>321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257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4387</v>
      </c>
    </row>
    <row r="238" s="2" customFormat="1" ht="16.5" customHeight="1">
      <c r="A238" s="41"/>
      <c r="B238" s="42"/>
      <c r="C238" s="230" t="s">
        <v>937</v>
      </c>
      <c r="D238" s="230" t="s">
        <v>253</v>
      </c>
      <c r="E238" s="231" t="s">
        <v>4388</v>
      </c>
      <c r="F238" s="232" t="s">
        <v>4389</v>
      </c>
      <c r="G238" s="233" t="s">
        <v>321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257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4390</v>
      </c>
    </row>
    <row r="239" s="2" customFormat="1" ht="16.5" customHeight="1">
      <c r="A239" s="41"/>
      <c r="B239" s="42"/>
      <c r="C239" s="230" t="s">
        <v>962</v>
      </c>
      <c r="D239" s="230" t="s">
        <v>253</v>
      </c>
      <c r="E239" s="231" t="s">
        <v>4391</v>
      </c>
      <c r="F239" s="232" t="s">
        <v>4392</v>
      </c>
      <c r="G239" s="233" t="s">
        <v>321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257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4393</v>
      </c>
    </row>
    <row r="240" s="2" customFormat="1" ht="16.5" customHeight="1">
      <c r="A240" s="41"/>
      <c r="B240" s="42"/>
      <c r="C240" s="230" t="s">
        <v>974</v>
      </c>
      <c r="D240" s="230" t="s">
        <v>253</v>
      </c>
      <c r="E240" s="231" t="s">
        <v>4394</v>
      </c>
      <c r="F240" s="232" t="s">
        <v>4395</v>
      </c>
      <c r="G240" s="233" t="s">
        <v>321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257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4396</v>
      </c>
    </row>
    <row r="241" s="2" customFormat="1" ht="16.5" customHeight="1">
      <c r="A241" s="41"/>
      <c r="B241" s="42"/>
      <c r="C241" s="230" t="s">
        <v>979</v>
      </c>
      <c r="D241" s="230" t="s">
        <v>253</v>
      </c>
      <c r="E241" s="231" t="s">
        <v>4397</v>
      </c>
      <c r="F241" s="232" t="s">
        <v>4398</v>
      </c>
      <c r="G241" s="233" t="s">
        <v>321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257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4399</v>
      </c>
    </row>
    <row r="242" s="2" customFormat="1" ht="16.5" customHeight="1">
      <c r="A242" s="41"/>
      <c r="B242" s="42"/>
      <c r="C242" s="230" t="s">
        <v>984</v>
      </c>
      <c r="D242" s="230" t="s">
        <v>253</v>
      </c>
      <c r="E242" s="231" t="s">
        <v>4400</v>
      </c>
      <c r="F242" s="232" t="s">
        <v>4401</v>
      </c>
      <c r="G242" s="233" t="s">
        <v>321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257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4402</v>
      </c>
    </row>
    <row r="243" s="2" customFormat="1" ht="16.5" customHeight="1">
      <c r="A243" s="41"/>
      <c r="B243" s="42"/>
      <c r="C243" s="230" t="s">
        <v>994</v>
      </c>
      <c r="D243" s="230" t="s">
        <v>253</v>
      </c>
      <c r="E243" s="231" t="s">
        <v>4403</v>
      </c>
      <c r="F243" s="232" t="s">
        <v>4404</v>
      </c>
      <c r="G243" s="233" t="s">
        <v>321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257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4405</v>
      </c>
    </row>
    <row r="244" s="2" customFormat="1" ht="16.5" customHeight="1">
      <c r="A244" s="41"/>
      <c r="B244" s="42"/>
      <c r="C244" s="230" t="s">
        <v>999</v>
      </c>
      <c r="D244" s="230" t="s">
        <v>253</v>
      </c>
      <c r="E244" s="231" t="s">
        <v>4406</v>
      </c>
      <c r="F244" s="232" t="s">
        <v>4407</v>
      </c>
      <c r="G244" s="233" t="s">
        <v>321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257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4408</v>
      </c>
    </row>
    <row r="245" s="2" customFormat="1" ht="16.5" customHeight="1">
      <c r="A245" s="41"/>
      <c r="B245" s="42"/>
      <c r="C245" s="230" t="s">
        <v>1006</v>
      </c>
      <c r="D245" s="230" t="s">
        <v>253</v>
      </c>
      <c r="E245" s="231" t="s">
        <v>4409</v>
      </c>
      <c r="F245" s="232" t="s">
        <v>4410</v>
      </c>
      <c r="G245" s="233" t="s">
        <v>321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257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4411</v>
      </c>
    </row>
    <row r="246" s="2" customFormat="1" ht="16.5" customHeight="1">
      <c r="A246" s="41"/>
      <c r="B246" s="42"/>
      <c r="C246" s="230" t="s">
        <v>1021</v>
      </c>
      <c r="D246" s="230" t="s">
        <v>253</v>
      </c>
      <c r="E246" s="231" t="s">
        <v>4412</v>
      </c>
      <c r="F246" s="232" t="s">
        <v>4413</v>
      </c>
      <c r="G246" s="233" t="s">
        <v>321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257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4414</v>
      </c>
    </row>
    <row r="247" s="2" customFormat="1" ht="16.5" customHeight="1">
      <c r="A247" s="41"/>
      <c r="B247" s="42"/>
      <c r="C247" s="230" t="s">
        <v>1027</v>
      </c>
      <c r="D247" s="230" t="s">
        <v>253</v>
      </c>
      <c r="E247" s="231" t="s">
        <v>4415</v>
      </c>
      <c r="F247" s="232" t="s">
        <v>4416</v>
      </c>
      <c r="G247" s="233" t="s">
        <v>321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257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4417</v>
      </c>
    </row>
    <row r="248" s="2" customFormat="1" ht="33" customHeight="1">
      <c r="A248" s="41"/>
      <c r="B248" s="42"/>
      <c r="C248" s="230" t="s">
        <v>1039</v>
      </c>
      <c r="D248" s="230" t="s">
        <v>253</v>
      </c>
      <c r="E248" s="231" t="s">
        <v>4418</v>
      </c>
      <c r="F248" s="232" t="s">
        <v>4419</v>
      </c>
      <c r="G248" s="233" t="s">
        <v>321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257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4420</v>
      </c>
    </row>
    <row r="249" s="2" customFormat="1" ht="33" customHeight="1">
      <c r="A249" s="41"/>
      <c r="B249" s="42"/>
      <c r="C249" s="230" t="s">
        <v>660</v>
      </c>
      <c r="D249" s="230" t="s">
        <v>253</v>
      </c>
      <c r="E249" s="231" t="s">
        <v>4421</v>
      </c>
      <c r="F249" s="232" t="s">
        <v>4422</v>
      </c>
      <c r="G249" s="233" t="s">
        <v>321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257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4423</v>
      </c>
    </row>
    <row r="250" s="2" customFormat="1" ht="33" customHeight="1">
      <c r="A250" s="41"/>
      <c r="B250" s="42"/>
      <c r="C250" s="230" t="s">
        <v>1046</v>
      </c>
      <c r="D250" s="230" t="s">
        <v>253</v>
      </c>
      <c r="E250" s="231" t="s">
        <v>4424</v>
      </c>
      <c r="F250" s="232" t="s">
        <v>4425</v>
      </c>
      <c r="G250" s="233" t="s">
        <v>321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257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4426</v>
      </c>
    </row>
    <row r="251" s="2" customFormat="1" ht="33" customHeight="1">
      <c r="A251" s="41"/>
      <c r="B251" s="42"/>
      <c r="C251" s="230" t="s">
        <v>673</v>
      </c>
      <c r="D251" s="230" t="s">
        <v>253</v>
      </c>
      <c r="E251" s="231" t="s">
        <v>4427</v>
      </c>
      <c r="F251" s="232" t="s">
        <v>4428</v>
      </c>
      <c r="G251" s="233" t="s">
        <v>321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257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4429</v>
      </c>
    </row>
    <row r="252" s="2" customFormat="1" ht="33" customHeight="1">
      <c r="A252" s="41"/>
      <c r="B252" s="42"/>
      <c r="C252" s="230" t="s">
        <v>1055</v>
      </c>
      <c r="D252" s="230" t="s">
        <v>253</v>
      </c>
      <c r="E252" s="231" t="s">
        <v>4430</v>
      </c>
      <c r="F252" s="232" t="s">
        <v>4431</v>
      </c>
      <c r="G252" s="233" t="s">
        <v>321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257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4432</v>
      </c>
    </row>
    <row r="253" s="2" customFormat="1" ht="24.15" customHeight="1">
      <c r="A253" s="41"/>
      <c r="B253" s="42"/>
      <c r="C253" s="230" t="s">
        <v>690</v>
      </c>
      <c r="D253" s="230" t="s">
        <v>253</v>
      </c>
      <c r="E253" s="231" t="s">
        <v>4433</v>
      </c>
      <c r="F253" s="232" t="s">
        <v>4434</v>
      </c>
      <c r="G253" s="233" t="s">
        <v>321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257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4435</v>
      </c>
    </row>
    <row r="254" s="2" customFormat="1" ht="24.15" customHeight="1">
      <c r="A254" s="41"/>
      <c r="B254" s="42"/>
      <c r="C254" s="230" t="s">
        <v>1070</v>
      </c>
      <c r="D254" s="230" t="s">
        <v>253</v>
      </c>
      <c r="E254" s="231" t="s">
        <v>4436</v>
      </c>
      <c r="F254" s="232" t="s">
        <v>4437</v>
      </c>
      <c r="G254" s="233" t="s">
        <v>321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257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4438</v>
      </c>
    </row>
    <row r="255" s="2" customFormat="1" ht="24.15" customHeight="1">
      <c r="A255" s="41"/>
      <c r="B255" s="42"/>
      <c r="C255" s="230" t="s">
        <v>695</v>
      </c>
      <c r="D255" s="230" t="s">
        <v>253</v>
      </c>
      <c r="E255" s="231" t="s">
        <v>4439</v>
      </c>
      <c r="F255" s="232" t="s">
        <v>4440</v>
      </c>
      <c r="G255" s="233" t="s">
        <v>321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257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4441</v>
      </c>
    </row>
    <row r="256" s="2" customFormat="1" ht="24.15" customHeight="1">
      <c r="A256" s="41"/>
      <c r="B256" s="42"/>
      <c r="C256" s="230" t="s">
        <v>1079</v>
      </c>
      <c r="D256" s="230" t="s">
        <v>253</v>
      </c>
      <c r="E256" s="231" t="s">
        <v>4442</v>
      </c>
      <c r="F256" s="232" t="s">
        <v>4443</v>
      </c>
      <c r="G256" s="233" t="s">
        <v>321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257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4444</v>
      </c>
    </row>
    <row r="257" s="2" customFormat="1" ht="16.5" customHeight="1">
      <c r="A257" s="41"/>
      <c r="B257" s="42"/>
      <c r="C257" s="230" t="s">
        <v>699</v>
      </c>
      <c r="D257" s="230" t="s">
        <v>253</v>
      </c>
      <c r="E257" s="231" t="s">
        <v>4445</v>
      </c>
      <c r="F257" s="232" t="s">
        <v>4446</v>
      </c>
      <c r="G257" s="233" t="s">
        <v>321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257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4447</v>
      </c>
    </row>
    <row r="258" s="2" customFormat="1" ht="16.5" customHeight="1">
      <c r="A258" s="41"/>
      <c r="B258" s="42"/>
      <c r="C258" s="230" t="s">
        <v>1088</v>
      </c>
      <c r="D258" s="230" t="s">
        <v>253</v>
      </c>
      <c r="E258" s="231" t="s">
        <v>4448</v>
      </c>
      <c r="F258" s="232" t="s">
        <v>4449</v>
      </c>
      <c r="G258" s="233" t="s">
        <v>321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257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4450</v>
      </c>
    </row>
    <row r="259" s="2" customFormat="1" ht="16.5" customHeight="1">
      <c r="A259" s="41"/>
      <c r="B259" s="42"/>
      <c r="C259" s="230" t="s">
        <v>712</v>
      </c>
      <c r="D259" s="230" t="s">
        <v>253</v>
      </c>
      <c r="E259" s="231" t="s">
        <v>4451</v>
      </c>
      <c r="F259" s="232" t="s">
        <v>4452</v>
      </c>
      <c r="G259" s="233" t="s">
        <v>321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257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4453</v>
      </c>
    </row>
    <row r="260" s="2" customFormat="1" ht="24.15" customHeight="1">
      <c r="A260" s="41"/>
      <c r="B260" s="42"/>
      <c r="C260" s="230" t="s">
        <v>722</v>
      </c>
      <c r="D260" s="230" t="s">
        <v>253</v>
      </c>
      <c r="E260" s="231" t="s">
        <v>4454</v>
      </c>
      <c r="F260" s="232" t="s">
        <v>4455</v>
      </c>
      <c r="G260" s="233" t="s">
        <v>1168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257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4456</v>
      </c>
    </row>
    <row r="261" s="17" customFormat="1" ht="20.88" customHeight="1">
      <c r="A261" s="17"/>
      <c r="B261" s="311"/>
      <c r="C261" s="312"/>
      <c r="D261" s="313" t="s">
        <v>83</v>
      </c>
      <c r="E261" s="313" t="s">
        <v>4457</v>
      </c>
      <c r="F261" s="313" t="s">
        <v>4458</v>
      </c>
      <c r="G261" s="312"/>
      <c r="H261" s="312"/>
      <c r="I261" s="314"/>
      <c r="J261" s="315">
        <f>BK261</f>
        <v>0</v>
      </c>
      <c r="K261" s="312"/>
      <c r="L261" s="316"/>
      <c r="M261" s="317"/>
      <c r="N261" s="318"/>
      <c r="O261" s="318"/>
      <c r="P261" s="319">
        <f>SUM(P262:P285)</f>
        <v>0</v>
      </c>
      <c r="Q261" s="318"/>
      <c r="R261" s="319">
        <f>SUM(R262:R285)</f>
        <v>0</v>
      </c>
      <c r="S261" s="318"/>
      <c r="T261" s="320">
        <f>SUM(T262:T285)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1" t="s">
        <v>91</v>
      </c>
      <c r="AT261" s="322" t="s">
        <v>83</v>
      </c>
      <c r="AU261" s="322" t="s">
        <v>273</v>
      </c>
      <c r="AY261" s="321" t="s">
        <v>251</v>
      </c>
      <c r="BK261" s="323">
        <f>SUM(BK262:BK285)</f>
        <v>0</v>
      </c>
    </row>
    <row r="262" s="2" customFormat="1" ht="24.15" customHeight="1">
      <c r="A262" s="41"/>
      <c r="B262" s="42"/>
      <c r="C262" s="230" t="s">
        <v>1114</v>
      </c>
      <c r="D262" s="230" t="s">
        <v>253</v>
      </c>
      <c r="E262" s="231" t="s">
        <v>4459</v>
      </c>
      <c r="F262" s="232" t="s">
        <v>4460</v>
      </c>
      <c r="G262" s="233" t="s">
        <v>321</v>
      </c>
      <c r="H262" s="234">
        <v>935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257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4461</v>
      </c>
    </row>
    <row r="263" s="2" customFormat="1" ht="24.15" customHeight="1">
      <c r="A263" s="41"/>
      <c r="B263" s="42"/>
      <c r="C263" s="230" t="s">
        <v>728</v>
      </c>
      <c r="D263" s="230" t="s">
        <v>253</v>
      </c>
      <c r="E263" s="231" t="s">
        <v>4462</v>
      </c>
      <c r="F263" s="232" t="s">
        <v>4463</v>
      </c>
      <c r="G263" s="233" t="s">
        <v>321</v>
      </c>
      <c r="H263" s="234">
        <v>361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257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4464</v>
      </c>
    </row>
    <row r="264" s="2" customFormat="1" ht="24.15" customHeight="1">
      <c r="A264" s="41"/>
      <c r="B264" s="42"/>
      <c r="C264" s="230" t="s">
        <v>1123</v>
      </c>
      <c r="D264" s="230" t="s">
        <v>253</v>
      </c>
      <c r="E264" s="231" t="s">
        <v>4465</v>
      </c>
      <c r="F264" s="232" t="s">
        <v>4466</v>
      </c>
      <c r="G264" s="233" t="s">
        <v>321</v>
      </c>
      <c r="H264" s="234">
        <v>158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257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4467</v>
      </c>
    </row>
    <row r="265" s="2" customFormat="1" ht="33" customHeight="1">
      <c r="A265" s="41"/>
      <c r="B265" s="42"/>
      <c r="C265" s="230" t="s">
        <v>738</v>
      </c>
      <c r="D265" s="230" t="s">
        <v>253</v>
      </c>
      <c r="E265" s="231" t="s">
        <v>4468</v>
      </c>
      <c r="F265" s="232" t="s">
        <v>4469</v>
      </c>
      <c r="G265" s="233" t="s">
        <v>321</v>
      </c>
      <c r="H265" s="234">
        <v>277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257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4470</v>
      </c>
    </row>
    <row r="266" s="2" customFormat="1" ht="33" customHeight="1">
      <c r="A266" s="41"/>
      <c r="B266" s="42"/>
      <c r="C266" s="230" t="s">
        <v>1134</v>
      </c>
      <c r="D266" s="230" t="s">
        <v>253</v>
      </c>
      <c r="E266" s="231" t="s">
        <v>4471</v>
      </c>
      <c r="F266" s="232" t="s">
        <v>4472</v>
      </c>
      <c r="G266" s="233" t="s">
        <v>321</v>
      </c>
      <c r="H266" s="234">
        <v>75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257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4473</v>
      </c>
    </row>
    <row r="267" s="2" customFormat="1" ht="33" customHeight="1">
      <c r="A267" s="41"/>
      <c r="B267" s="42"/>
      <c r="C267" s="230" t="s">
        <v>743</v>
      </c>
      <c r="D267" s="230" t="s">
        <v>253</v>
      </c>
      <c r="E267" s="231" t="s">
        <v>4474</v>
      </c>
      <c r="F267" s="232" t="s">
        <v>4475</v>
      </c>
      <c r="G267" s="233" t="s">
        <v>321</v>
      </c>
      <c r="H267" s="234">
        <v>94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257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4476</v>
      </c>
    </row>
    <row r="268" s="2" customFormat="1" ht="33" customHeight="1">
      <c r="A268" s="41"/>
      <c r="B268" s="42"/>
      <c r="C268" s="230" t="s">
        <v>1142</v>
      </c>
      <c r="D268" s="230" t="s">
        <v>253</v>
      </c>
      <c r="E268" s="231" t="s">
        <v>4477</v>
      </c>
      <c r="F268" s="232" t="s">
        <v>4478</v>
      </c>
      <c r="G268" s="233" t="s">
        <v>321</v>
      </c>
      <c r="H268" s="234">
        <v>146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257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4479</v>
      </c>
    </row>
    <row r="269" s="2" customFormat="1" ht="33" customHeight="1">
      <c r="A269" s="41"/>
      <c r="B269" s="42"/>
      <c r="C269" s="230" t="s">
        <v>753</v>
      </c>
      <c r="D269" s="230" t="s">
        <v>253</v>
      </c>
      <c r="E269" s="231" t="s">
        <v>4480</v>
      </c>
      <c r="F269" s="232" t="s">
        <v>4481</v>
      </c>
      <c r="G269" s="233" t="s">
        <v>321</v>
      </c>
      <c r="H269" s="234">
        <v>54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257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4482</v>
      </c>
    </row>
    <row r="270" s="2" customFormat="1" ht="24.15" customHeight="1">
      <c r="A270" s="41"/>
      <c r="B270" s="42"/>
      <c r="C270" s="230" t="s">
        <v>1152</v>
      </c>
      <c r="D270" s="230" t="s">
        <v>253</v>
      </c>
      <c r="E270" s="231" t="s">
        <v>4483</v>
      </c>
      <c r="F270" s="232" t="s">
        <v>4484</v>
      </c>
      <c r="G270" s="233" t="s">
        <v>321</v>
      </c>
      <c r="H270" s="234">
        <v>19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257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4485</v>
      </c>
    </row>
    <row r="271" s="2" customFormat="1" ht="24.15" customHeight="1">
      <c r="A271" s="41"/>
      <c r="B271" s="42"/>
      <c r="C271" s="230" t="s">
        <v>758</v>
      </c>
      <c r="D271" s="230" t="s">
        <v>253</v>
      </c>
      <c r="E271" s="231" t="s">
        <v>4486</v>
      </c>
      <c r="F271" s="232" t="s">
        <v>4487</v>
      </c>
      <c r="G271" s="233" t="s">
        <v>321</v>
      </c>
      <c r="H271" s="234">
        <v>10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257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4488</v>
      </c>
    </row>
    <row r="272" s="2" customFormat="1" ht="24.15" customHeight="1">
      <c r="A272" s="41"/>
      <c r="B272" s="42"/>
      <c r="C272" s="230" t="s">
        <v>1161</v>
      </c>
      <c r="D272" s="230" t="s">
        <v>253</v>
      </c>
      <c r="E272" s="231" t="s">
        <v>4489</v>
      </c>
      <c r="F272" s="232" t="s">
        <v>4490</v>
      </c>
      <c r="G272" s="233" t="s">
        <v>321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257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4491</v>
      </c>
    </row>
    <row r="273" s="2" customFormat="1" ht="24.15" customHeight="1">
      <c r="A273" s="41"/>
      <c r="B273" s="42"/>
      <c r="C273" s="230" t="s">
        <v>762</v>
      </c>
      <c r="D273" s="230" t="s">
        <v>253</v>
      </c>
      <c r="E273" s="231" t="s">
        <v>4492</v>
      </c>
      <c r="F273" s="232" t="s">
        <v>4493</v>
      </c>
      <c r="G273" s="233" t="s">
        <v>321</v>
      </c>
      <c r="H273" s="234">
        <v>10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257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4494</v>
      </c>
    </row>
    <row r="274" s="2" customFormat="1" ht="24.15" customHeight="1">
      <c r="A274" s="41"/>
      <c r="B274" s="42"/>
      <c r="C274" s="230" t="s">
        <v>1170</v>
      </c>
      <c r="D274" s="230" t="s">
        <v>253</v>
      </c>
      <c r="E274" s="231" t="s">
        <v>4495</v>
      </c>
      <c r="F274" s="232" t="s">
        <v>4496</v>
      </c>
      <c r="G274" s="233" t="s">
        <v>321</v>
      </c>
      <c r="H274" s="234">
        <v>95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257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4497</v>
      </c>
    </row>
    <row r="275" s="2" customFormat="1" ht="24.15" customHeight="1">
      <c r="A275" s="41"/>
      <c r="B275" s="42"/>
      <c r="C275" s="230" t="s">
        <v>767</v>
      </c>
      <c r="D275" s="230" t="s">
        <v>253</v>
      </c>
      <c r="E275" s="231" t="s">
        <v>4498</v>
      </c>
      <c r="F275" s="232" t="s">
        <v>4499</v>
      </c>
      <c r="G275" s="233" t="s">
        <v>321</v>
      </c>
      <c r="H275" s="234">
        <v>3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257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4500</v>
      </c>
    </row>
    <row r="276" s="2" customFormat="1" ht="24.15" customHeight="1">
      <c r="A276" s="41"/>
      <c r="B276" s="42"/>
      <c r="C276" s="230" t="s">
        <v>1179</v>
      </c>
      <c r="D276" s="230" t="s">
        <v>253</v>
      </c>
      <c r="E276" s="231" t="s">
        <v>4501</v>
      </c>
      <c r="F276" s="232" t="s">
        <v>4502</v>
      </c>
      <c r="G276" s="233" t="s">
        <v>321</v>
      </c>
      <c r="H276" s="234">
        <v>7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257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4503</v>
      </c>
    </row>
    <row r="277" s="2" customFormat="1" ht="24.15" customHeight="1">
      <c r="A277" s="41"/>
      <c r="B277" s="42"/>
      <c r="C277" s="230" t="s">
        <v>771</v>
      </c>
      <c r="D277" s="230" t="s">
        <v>253</v>
      </c>
      <c r="E277" s="231" t="s">
        <v>4504</v>
      </c>
      <c r="F277" s="232" t="s">
        <v>4505</v>
      </c>
      <c r="G277" s="233" t="s">
        <v>321</v>
      </c>
      <c r="H277" s="234">
        <v>35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257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4506</v>
      </c>
    </row>
    <row r="278" s="2" customFormat="1" ht="24.15" customHeight="1">
      <c r="A278" s="41"/>
      <c r="B278" s="42"/>
      <c r="C278" s="230" t="s">
        <v>1214</v>
      </c>
      <c r="D278" s="230" t="s">
        <v>253</v>
      </c>
      <c r="E278" s="231" t="s">
        <v>4507</v>
      </c>
      <c r="F278" s="232" t="s">
        <v>4508</v>
      </c>
      <c r="G278" s="233" t="s">
        <v>321</v>
      </c>
      <c r="H278" s="234">
        <v>51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257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4509</v>
      </c>
    </row>
    <row r="279" s="2" customFormat="1" ht="24.15" customHeight="1">
      <c r="A279" s="41"/>
      <c r="B279" s="42"/>
      <c r="C279" s="230" t="s">
        <v>1219</v>
      </c>
      <c r="D279" s="230" t="s">
        <v>253</v>
      </c>
      <c r="E279" s="231" t="s">
        <v>4510</v>
      </c>
      <c r="F279" s="232" t="s">
        <v>4511</v>
      </c>
      <c r="G279" s="233" t="s">
        <v>321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257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4512</v>
      </c>
    </row>
    <row r="280" s="2" customFormat="1" ht="24.15" customHeight="1">
      <c r="A280" s="41"/>
      <c r="B280" s="42"/>
      <c r="C280" s="230" t="s">
        <v>1224</v>
      </c>
      <c r="D280" s="230" t="s">
        <v>253</v>
      </c>
      <c r="E280" s="231" t="s">
        <v>4513</v>
      </c>
      <c r="F280" s="232" t="s">
        <v>4514</v>
      </c>
      <c r="G280" s="233" t="s">
        <v>321</v>
      </c>
      <c r="H280" s="234">
        <v>34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257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4515</v>
      </c>
    </row>
    <row r="281" s="2" customFormat="1" ht="24.15" customHeight="1">
      <c r="A281" s="41"/>
      <c r="B281" s="42"/>
      <c r="C281" s="230" t="s">
        <v>1229</v>
      </c>
      <c r="D281" s="230" t="s">
        <v>253</v>
      </c>
      <c r="E281" s="231" t="s">
        <v>4516</v>
      </c>
      <c r="F281" s="232" t="s">
        <v>4517</v>
      </c>
      <c r="G281" s="233" t="s">
        <v>321</v>
      </c>
      <c r="H281" s="234">
        <v>70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257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4518</v>
      </c>
    </row>
    <row r="282" s="2" customFormat="1" ht="24.15" customHeight="1">
      <c r="A282" s="41"/>
      <c r="B282" s="42"/>
      <c r="C282" s="230" t="s">
        <v>1234</v>
      </c>
      <c r="D282" s="230" t="s">
        <v>253</v>
      </c>
      <c r="E282" s="231" t="s">
        <v>4519</v>
      </c>
      <c r="F282" s="232" t="s">
        <v>4520</v>
      </c>
      <c r="G282" s="233" t="s">
        <v>321</v>
      </c>
      <c r="H282" s="234">
        <v>43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257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4521</v>
      </c>
    </row>
    <row r="283" s="2" customFormat="1" ht="24.15" customHeight="1">
      <c r="A283" s="41"/>
      <c r="B283" s="42"/>
      <c r="C283" s="230" t="s">
        <v>4331</v>
      </c>
      <c r="D283" s="230" t="s">
        <v>253</v>
      </c>
      <c r="E283" s="231" t="s">
        <v>4522</v>
      </c>
      <c r="F283" s="232" t="s">
        <v>4523</v>
      </c>
      <c r="G283" s="233" t="s">
        <v>321</v>
      </c>
      <c r="H283" s="234">
        <v>48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257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4524</v>
      </c>
    </row>
    <row r="284" s="2" customFormat="1" ht="24.15" customHeight="1">
      <c r="A284" s="41"/>
      <c r="B284" s="42"/>
      <c r="C284" s="230" t="s">
        <v>1240</v>
      </c>
      <c r="D284" s="230" t="s">
        <v>253</v>
      </c>
      <c r="E284" s="231" t="s">
        <v>4525</v>
      </c>
      <c r="F284" s="232" t="s">
        <v>4526</v>
      </c>
      <c r="G284" s="233" t="s">
        <v>321</v>
      </c>
      <c r="H284" s="234">
        <v>25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257</v>
      </c>
      <c r="AT284" s="242" t="s">
        <v>253</v>
      </c>
      <c r="AU284" s="242" t="s">
        <v>257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4527</v>
      </c>
    </row>
    <row r="285" s="2" customFormat="1" ht="24.15" customHeight="1">
      <c r="A285" s="41"/>
      <c r="B285" s="42"/>
      <c r="C285" s="230" t="s">
        <v>1288</v>
      </c>
      <c r="D285" s="230" t="s">
        <v>253</v>
      </c>
      <c r="E285" s="231" t="s">
        <v>4528</v>
      </c>
      <c r="F285" s="232" t="s">
        <v>4455</v>
      </c>
      <c r="G285" s="233" t="s">
        <v>1168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257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4529</v>
      </c>
    </row>
    <row r="286" s="17" customFormat="1" ht="20.88" customHeight="1">
      <c r="A286" s="17"/>
      <c r="B286" s="311"/>
      <c r="C286" s="312"/>
      <c r="D286" s="313" t="s">
        <v>83</v>
      </c>
      <c r="E286" s="313" t="s">
        <v>4530</v>
      </c>
      <c r="F286" s="313" t="s">
        <v>4531</v>
      </c>
      <c r="G286" s="312"/>
      <c r="H286" s="312"/>
      <c r="I286" s="314"/>
      <c r="J286" s="315">
        <f>BK286</f>
        <v>0</v>
      </c>
      <c r="K286" s="312"/>
      <c r="L286" s="316"/>
      <c r="M286" s="317"/>
      <c r="N286" s="318"/>
      <c r="O286" s="318"/>
      <c r="P286" s="319">
        <f>SUM(P287:P317)</f>
        <v>0</v>
      </c>
      <c r="Q286" s="318"/>
      <c r="R286" s="319">
        <f>SUM(R287:R317)</f>
        <v>0</v>
      </c>
      <c r="S286" s="318"/>
      <c r="T286" s="320">
        <f>SUM(T287:T317)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21" t="s">
        <v>91</v>
      </c>
      <c r="AT286" s="322" t="s">
        <v>83</v>
      </c>
      <c r="AU286" s="322" t="s">
        <v>273</v>
      </c>
      <c r="AY286" s="321" t="s">
        <v>251</v>
      </c>
      <c r="BK286" s="323">
        <f>SUM(BK287:BK317)</f>
        <v>0</v>
      </c>
    </row>
    <row r="287" s="2" customFormat="1" ht="16.5" customHeight="1">
      <c r="A287" s="41"/>
      <c r="B287" s="42"/>
      <c r="C287" s="230" t="s">
        <v>798</v>
      </c>
      <c r="D287" s="230" t="s">
        <v>253</v>
      </c>
      <c r="E287" s="231" t="s">
        <v>4532</v>
      </c>
      <c r="F287" s="232" t="s">
        <v>4533</v>
      </c>
      <c r="G287" s="233" t="s">
        <v>571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257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4534</v>
      </c>
    </row>
    <row r="288" s="2" customFormat="1" ht="24.15" customHeight="1">
      <c r="A288" s="41"/>
      <c r="B288" s="42"/>
      <c r="C288" s="230" t="s">
        <v>1301</v>
      </c>
      <c r="D288" s="230" t="s">
        <v>253</v>
      </c>
      <c r="E288" s="231" t="s">
        <v>4535</v>
      </c>
      <c r="F288" s="232" t="s">
        <v>4536</v>
      </c>
      <c r="G288" s="233" t="s">
        <v>571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257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4537</v>
      </c>
    </row>
    <row r="289" s="2" customFormat="1" ht="24.15" customHeight="1">
      <c r="A289" s="41"/>
      <c r="B289" s="42"/>
      <c r="C289" s="230" t="s">
        <v>803</v>
      </c>
      <c r="D289" s="230" t="s">
        <v>253</v>
      </c>
      <c r="E289" s="231" t="s">
        <v>4538</v>
      </c>
      <c r="F289" s="232" t="s">
        <v>4539</v>
      </c>
      <c r="G289" s="233" t="s">
        <v>571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257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4540</v>
      </c>
    </row>
    <row r="290" s="2" customFormat="1" ht="16.5" customHeight="1">
      <c r="A290" s="41"/>
      <c r="B290" s="42"/>
      <c r="C290" s="230" t="s">
        <v>1316</v>
      </c>
      <c r="D290" s="230" t="s">
        <v>253</v>
      </c>
      <c r="E290" s="231" t="s">
        <v>4541</v>
      </c>
      <c r="F290" s="232" t="s">
        <v>4542</v>
      </c>
      <c r="G290" s="233" t="s">
        <v>571</v>
      </c>
      <c r="H290" s="234">
        <v>100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257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4543</v>
      </c>
    </row>
    <row r="291" s="2" customFormat="1" ht="16.5" customHeight="1">
      <c r="A291" s="41"/>
      <c r="B291" s="42"/>
      <c r="C291" s="230" t="s">
        <v>814</v>
      </c>
      <c r="D291" s="230" t="s">
        <v>253</v>
      </c>
      <c r="E291" s="231" t="s">
        <v>4544</v>
      </c>
      <c r="F291" s="232" t="s">
        <v>4545</v>
      </c>
      <c r="G291" s="233" t="s">
        <v>571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257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4546</v>
      </c>
    </row>
    <row r="292" s="2" customFormat="1" ht="16.5" customHeight="1">
      <c r="A292" s="41"/>
      <c r="B292" s="42"/>
      <c r="C292" s="230" t="s">
        <v>1328</v>
      </c>
      <c r="D292" s="230" t="s">
        <v>253</v>
      </c>
      <c r="E292" s="231" t="s">
        <v>4547</v>
      </c>
      <c r="F292" s="232" t="s">
        <v>4548</v>
      </c>
      <c r="G292" s="233" t="s">
        <v>571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257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4549</v>
      </c>
    </row>
    <row r="293" s="2" customFormat="1" ht="16.5" customHeight="1">
      <c r="A293" s="41"/>
      <c r="B293" s="42"/>
      <c r="C293" s="230" t="s">
        <v>818</v>
      </c>
      <c r="D293" s="230" t="s">
        <v>253</v>
      </c>
      <c r="E293" s="231" t="s">
        <v>4550</v>
      </c>
      <c r="F293" s="232" t="s">
        <v>4551</v>
      </c>
      <c r="G293" s="233" t="s">
        <v>571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257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4552</v>
      </c>
    </row>
    <row r="294" s="2" customFormat="1" ht="16.5" customHeight="1">
      <c r="A294" s="41"/>
      <c r="B294" s="42"/>
      <c r="C294" s="230" t="s">
        <v>1335</v>
      </c>
      <c r="D294" s="230" t="s">
        <v>253</v>
      </c>
      <c r="E294" s="231" t="s">
        <v>4553</v>
      </c>
      <c r="F294" s="232" t="s">
        <v>4554</v>
      </c>
      <c r="G294" s="233" t="s">
        <v>571</v>
      </c>
      <c r="H294" s="234">
        <v>8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257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4555</v>
      </c>
    </row>
    <row r="295" s="2" customFormat="1" ht="16.5" customHeight="1">
      <c r="A295" s="41"/>
      <c r="B295" s="42"/>
      <c r="C295" s="230" t="s">
        <v>823</v>
      </c>
      <c r="D295" s="230" t="s">
        <v>253</v>
      </c>
      <c r="E295" s="231" t="s">
        <v>4556</v>
      </c>
      <c r="F295" s="232" t="s">
        <v>4557</v>
      </c>
      <c r="G295" s="233" t="s">
        <v>571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257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4558</v>
      </c>
    </row>
    <row r="296" s="2" customFormat="1" ht="16.5" customHeight="1">
      <c r="A296" s="41"/>
      <c r="B296" s="42"/>
      <c r="C296" s="230" t="s">
        <v>1351</v>
      </c>
      <c r="D296" s="230" t="s">
        <v>253</v>
      </c>
      <c r="E296" s="231" t="s">
        <v>4559</v>
      </c>
      <c r="F296" s="232" t="s">
        <v>4560</v>
      </c>
      <c r="G296" s="233" t="s">
        <v>571</v>
      </c>
      <c r="H296" s="234">
        <v>12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257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4561</v>
      </c>
    </row>
    <row r="297" s="2" customFormat="1" ht="16.5" customHeight="1">
      <c r="A297" s="41"/>
      <c r="B297" s="42"/>
      <c r="C297" s="230" t="s">
        <v>827</v>
      </c>
      <c r="D297" s="230" t="s">
        <v>253</v>
      </c>
      <c r="E297" s="231" t="s">
        <v>4562</v>
      </c>
      <c r="F297" s="232" t="s">
        <v>4563</v>
      </c>
      <c r="G297" s="233" t="s">
        <v>571</v>
      </c>
      <c r="H297" s="234">
        <v>6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257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4564</v>
      </c>
    </row>
    <row r="298" s="2" customFormat="1" ht="16.5" customHeight="1">
      <c r="A298" s="41"/>
      <c r="B298" s="42"/>
      <c r="C298" s="230" t="s">
        <v>1373</v>
      </c>
      <c r="D298" s="230" t="s">
        <v>253</v>
      </c>
      <c r="E298" s="231" t="s">
        <v>4565</v>
      </c>
      <c r="F298" s="232" t="s">
        <v>4566</v>
      </c>
      <c r="G298" s="233" t="s">
        <v>571</v>
      </c>
      <c r="H298" s="234">
        <v>11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257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4567</v>
      </c>
    </row>
    <row r="299" s="2" customFormat="1" ht="16.5" customHeight="1">
      <c r="A299" s="41"/>
      <c r="B299" s="42"/>
      <c r="C299" s="230" t="s">
        <v>850</v>
      </c>
      <c r="D299" s="230" t="s">
        <v>253</v>
      </c>
      <c r="E299" s="231" t="s">
        <v>4568</v>
      </c>
      <c r="F299" s="232" t="s">
        <v>4569</v>
      </c>
      <c r="G299" s="233" t="s">
        <v>571</v>
      </c>
      <c r="H299" s="234">
        <v>8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257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4570</v>
      </c>
    </row>
    <row r="300" s="2" customFormat="1" ht="16.5" customHeight="1">
      <c r="A300" s="41"/>
      <c r="B300" s="42"/>
      <c r="C300" s="230" t="s">
        <v>1384</v>
      </c>
      <c r="D300" s="230" t="s">
        <v>253</v>
      </c>
      <c r="E300" s="231" t="s">
        <v>4571</v>
      </c>
      <c r="F300" s="232" t="s">
        <v>4572</v>
      </c>
      <c r="G300" s="233" t="s">
        <v>1168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257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4573</v>
      </c>
    </row>
    <row r="301" s="2" customFormat="1" ht="16.5" customHeight="1">
      <c r="A301" s="41"/>
      <c r="B301" s="42"/>
      <c r="C301" s="230" t="s">
        <v>854</v>
      </c>
      <c r="D301" s="230" t="s">
        <v>253</v>
      </c>
      <c r="E301" s="231" t="s">
        <v>4574</v>
      </c>
      <c r="F301" s="232" t="s">
        <v>4575</v>
      </c>
      <c r="G301" s="233" t="s">
        <v>571</v>
      </c>
      <c r="H301" s="234">
        <v>11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257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4576</v>
      </c>
    </row>
    <row r="302" s="2" customFormat="1" ht="16.5" customHeight="1">
      <c r="A302" s="41"/>
      <c r="B302" s="42"/>
      <c r="C302" s="230" t="s">
        <v>1393</v>
      </c>
      <c r="D302" s="230" t="s">
        <v>253</v>
      </c>
      <c r="E302" s="231" t="s">
        <v>4577</v>
      </c>
      <c r="F302" s="232" t="s">
        <v>4578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257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4579</v>
      </c>
    </row>
    <row r="303" s="2" customFormat="1" ht="24.15" customHeight="1">
      <c r="A303" s="41"/>
      <c r="B303" s="42"/>
      <c r="C303" s="230" t="s">
        <v>1405</v>
      </c>
      <c r="D303" s="230" t="s">
        <v>253</v>
      </c>
      <c r="E303" s="231" t="s">
        <v>4580</v>
      </c>
      <c r="F303" s="232" t="s">
        <v>4581</v>
      </c>
      <c r="G303" s="233" t="s">
        <v>571</v>
      </c>
      <c r="H303" s="234">
        <v>18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257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4582</v>
      </c>
    </row>
    <row r="304" s="2" customFormat="1" ht="21.75" customHeight="1">
      <c r="A304" s="41"/>
      <c r="B304" s="42"/>
      <c r="C304" s="230" t="s">
        <v>864</v>
      </c>
      <c r="D304" s="230" t="s">
        <v>253</v>
      </c>
      <c r="E304" s="231" t="s">
        <v>4583</v>
      </c>
      <c r="F304" s="232" t="s">
        <v>4584</v>
      </c>
      <c r="G304" s="233" t="s">
        <v>571</v>
      </c>
      <c r="H304" s="234">
        <v>3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257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4585</v>
      </c>
    </row>
    <row r="305" s="2" customFormat="1" ht="16.5" customHeight="1">
      <c r="A305" s="41"/>
      <c r="B305" s="42"/>
      <c r="C305" s="230" t="s">
        <v>1412</v>
      </c>
      <c r="D305" s="230" t="s">
        <v>253</v>
      </c>
      <c r="E305" s="231" t="s">
        <v>4586</v>
      </c>
      <c r="F305" s="232" t="s">
        <v>4587</v>
      </c>
      <c r="G305" s="233" t="s">
        <v>571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257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4588</v>
      </c>
    </row>
    <row r="306" s="2" customFormat="1" ht="16.5" customHeight="1">
      <c r="A306" s="41"/>
      <c r="B306" s="42"/>
      <c r="C306" s="230" t="s">
        <v>871</v>
      </c>
      <c r="D306" s="230" t="s">
        <v>253</v>
      </c>
      <c r="E306" s="231" t="s">
        <v>4589</v>
      </c>
      <c r="F306" s="232" t="s">
        <v>4590</v>
      </c>
      <c r="G306" s="233" t="s">
        <v>571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257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4591</v>
      </c>
    </row>
    <row r="307" s="2" customFormat="1" ht="16.5" customHeight="1">
      <c r="A307" s="41"/>
      <c r="B307" s="42"/>
      <c r="C307" s="230" t="s">
        <v>1430</v>
      </c>
      <c r="D307" s="230" t="s">
        <v>253</v>
      </c>
      <c r="E307" s="231" t="s">
        <v>4592</v>
      </c>
      <c r="F307" s="232" t="s">
        <v>4557</v>
      </c>
      <c r="G307" s="233" t="s">
        <v>571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257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4593</v>
      </c>
    </row>
    <row r="308" s="2" customFormat="1" ht="16.5" customHeight="1">
      <c r="A308" s="41"/>
      <c r="B308" s="42"/>
      <c r="C308" s="230" t="s">
        <v>875</v>
      </c>
      <c r="D308" s="230" t="s">
        <v>253</v>
      </c>
      <c r="E308" s="231" t="s">
        <v>4594</v>
      </c>
      <c r="F308" s="232" t="s">
        <v>4595</v>
      </c>
      <c r="G308" s="233" t="s">
        <v>571</v>
      </c>
      <c r="H308" s="234">
        <v>3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257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4596</v>
      </c>
    </row>
    <row r="309" s="2" customFormat="1" ht="16.5" customHeight="1">
      <c r="A309" s="41"/>
      <c r="B309" s="42"/>
      <c r="C309" s="230" t="s">
        <v>1437</v>
      </c>
      <c r="D309" s="230" t="s">
        <v>253</v>
      </c>
      <c r="E309" s="231" t="s">
        <v>4597</v>
      </c>
      <c r="F309" s="232" t="s">
        <v>4598</v>
      </c>
      <c r="G309" s="233" t="s">
        <v>571</v>
      </c>
      <c r="H309" s="234">
        <v>1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257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4599</v>
      </c>
    </row>
    <row r="310" s="2" customFormat="1" ht="16.5" customHeight="1">
      <c r="A310" s="41"/>
      <c r="B310" s="42"/>
      <c r="C310" s="230" t="s">
        <v>893</v>
      </c>
      <c r="D310" s="230" t="s">
        <v>253</v>
      </c>
      <c r="E310" s="231" t="s">
        <v>4600</v>
      </c>
      <c r="F310" s="232" t="s">
        <v>4601</v>
      </c>
      <c r="G310" s="233" t="s">
        <v>571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257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4602</v>
      </c>
    </row>
    <row r="311" s="2" customFormat="1" ht="16.5" customHeight="1">
      <c r="A311" s="41"/>
      <c r="B311" s="42"/>
      <c r="C311" s="230" t="s">
        <v>1444</v>
      </c>
      <c r="D311" s="230" t="s">
        <v>253</v>
      </c>
      <c r="E311" s="231" t="s">
        <v>4603</v>
      </c>
      <c r="F311" s="232" t="s">
        <v>4604</v>
      </c>
      <c r="G311" s="233" t="s">
        <v>571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257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4605</v>
      </c>
    </row>
    <row r="312" s="2" customFormat="1" ht="16.5" customHeight="1">
      <c r="A312" s="41"/>
      <c r="B312" s="42"/>
      <c r="C312" s="230" t="s">
        <v>899</v>
      </c>
      <c r="D312" s="230" t="s">
        <v>253</v>
      </c>
      <c r="E312" s="231" t="s">
        <v>4606</v>
      </c>
      <c r="F312" s="232" t="s">
        <v>4607</v>
      </c>
      <c r="G312" s="233" t="s">
        <v>571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257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4608</v>
      </c>
    </row>
    <row r="313" s="2" customFormat="1" ht="16.5" customHeight="1">
      <c r="A313" s="41"/>
      <c r="B313" s="42"/>
      <c r="C313" s="230" t="s">
        <v>1454</v>
      </c>
      <c r="D313" s="230" t="s">
        <v>253</v>
      </c>
      <c r="E313" s="231" t="s">
        <v>4609</v>
      </c>
      <c r="F313" s="232" t="s">
        <v>4610</v>
      </c>
      <c r="G313" s="233" t="s">
        <v>571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257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4611</v>
      </c>
    </row>
    <row r="314" s="2" customFormat="1" ht="16.5" customHeight="1">
      <c r="A314" s="41"/>
      <c r="B314" s="42"/>
      <c r="C314" s="230" t="s">
        <v>904</v>
      </c>
      <c r="D314" s="230" t="s">
        <v>253</v>
      </c>
      <c r="E314" s="231" t="s">
        <v>4612</v>
      </c>
      <c r="F314" s="232" t="s">
        <v>4551</v>
      </c>
      <c r="G314" s="233" t="s">
        <v>571</v>
      </c>
      <c r="H314" s="234">
        <v>4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257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4613</v>
      </c>
    </row>
    <row r="315" s="2" customFormat="1" ht="16.5" customHeight="1">
      <c r="A315" s="41"/>
      <c r="B315" s="42"/>
      <c r="C315" s="230" t="s">
        <v>1465</v>
      </c>
      <c r="D315" s="230" t="s">
        <v>253</v>
      </c>
      <c r="E315" s="231" t="s">
        <v>4614</v>
      </c>
      <c r="F315" s="232" t="s">
        <v>4615</v>
      </c>
      <c r="G315" s="233" t="s">
        <v>571</v>
      </c>
      <c r="H315" s="234">
        <v>2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257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4616</v>
      </c>
    </row>
    <row r="316" s="2" customFormat="1" ht="16.5" customHeight="1">
      <c r="A316" s="41"/>
      <c r="B316" s="42"/>
      <c r="C316" s="230" t="s">
        <v>1471</v>
      </c>
      <c r="D316" s="230" t="s">
        <v>253</v>
      </c>
      <c r="E316" s="231" t="s">
        <v>4617</v>
      </c>
      <c r="F316" s="232" t="s">
        <v>4618</v>
      </c>
      <c r="G316" s="233" t="s">
        <v>571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257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4619</v>
      </c>
    </row>
    <row r="317" s="2" customFormat="1" ht="24.15" customHeight="1">
      <c r="A317" s="41"/>
      <c r="B317" s="42"/>
      <c r="C317" s="230" t="s">
        <v>1476</v>
      </c>
      <c r="D317" s="230" t="s">
        <v>253</v>
      </c>
      <c r="E317" s="231" t="s">
        <v>4620</v>
      </c>
      <c r="F317" s="232" t="s">
        <v>4455</v>
      </c>
      <c r="G317" s="233" t="s">
        <v>1168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257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4621</v>
      </c>
    </row>
    <row r="318" s="17" customFormat="1" ht="20.88" customHeight="1">
      <c r="A318" s="17"/>
      <c r="B318" s="311"/>
      <c r="C318" s="312"/>
      <c r="D318" s="313" t="s">
        <v>83</v>
      </c>
      <c r="E318" s="313" t="s">
        <v>4622</v>
      </c>
      <c r="F318" s="313" t="s">
        <v>4623</v>
      </c>
      <c r="G318" s="312"/>
      <c r="H318" s="312"/>
      <c r="I318" s="314"/>
      <c r="J318" s="315">
        <f>BK318</f>
        <v>0</v>
      </c>
      <c r="K318" s="312"/>
      <c r="L318" s="316"/>
      <c r="M318" s="317"/>
      <c r="N318" s="318"/>
      <c r="O318" s="318"/>
      <c r="P318" s="319">
        <f>SUM(P319:P324)</f>
        <v>0</v>
      </c>
      <c r="Q318" s="318"/>
      <c r="R318" s="319">
        <f>SUM(R319:R324)</f>
        <v>0</v>
      </c>
      <c r="S318" s="318"/>
      <c r="T318" s="320">
        <f>SUM(T319:T324)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21" t="s">
        <v>91</v>
      </c>
      <c r="AT318" s="322" t="s">
        <v>83</v>
      </c>
      <c r="AU318" s="322" t="s">
        <v>273</v>
      </c>
      <c r="AY318" s="321" t="s">
        <v>251</v>
      </c>
      <c r="BK318" s="323">
        <f>SUM(BK319:BK324)</f>
        <v>0</v>
      </c>
    </row>
    <row r="319" s="2" customFormat="1" ht="16.5" customHeight="1">
      <c r="A319" s="41"/>
      <c r="B319" s="42"/>
      <c r="C319" s="230" t="s">
        <v>913</v>
      </c>
      <c r="D319" s="230" t="s">
        <v>253</v>
      </c>
      <c r="E319" s="231" t="s">
        <v>4624</v>
      </c>
      <c r="F319" s="232" t="s">
        <v>4625</v>
      </c>
      <c r="G319" s="233" t="s">
        <v>571</v>
      </c>
      <c r="H319" s="234">
        <v>208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257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4626</v>
      </c>
    </row>
    <row r="320" s="2" customFormat="1" ht="24.15" customHeight="1">
      <c r="A320" s="41"/>
      <c r="B320" s="42"/>
      <c r="C320" s="230" t="s">
        <v>1486</v>
      </c>
      <c r="D320" s="230" t="s">
        <v>253</v>
      </c>
      <c r="E320" s="231" t="s">
        <v>4627</v>
      </c>
      <c r="F320" s="232" t="s">
        <v>4628</v>
      </c>
      <c r="G320" s="233" t="s">
        <v>571</v>
      </c>
      <c r="H320" s="234">
        <v>102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257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4629</v>
      </c>
    </row>
    <row r="321" s="2" customFormat="1" ht="21.75" customHeight="1">
      <c r="A321" s="41"/>
      <c r="B321" s="42"/>
      <c r="C321" s="230" t="s">
        <v>917</v>
      </c>
      <c r="D321" s="230" t="s">
        <v>253</v>
      </c>
      <c r="E321" s="231" t="s">
        <v>4630</v>
      </c>
      <c r="F321" s="232" t="s">
        <v>4631</v>
      </c>
      <c r="G321" s="233" t="s">
        <v>571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257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4632</v>
      </c>
    </row>
    <row r="322" s="2" customFormat="1" ht="21.75" customHeight="1">
      <c r="A322" s="41"/>
      <c r="B322" s="42"/>
      <c r="C322" s="230" t="s">
        <v>1500</v>
      </c>
      <c r="D322" s="230" t="s">
        <v>253</v>
      </c>
      <c r="E322" s="231" t="s">
        <v>4633</v>
      </c>
      <c r="F322" s="232" t="s">
        <v>4634</v>
      </c>
      <c r="G322" s="233" t="s">
        <v>571</v>
      </c>
      <c r="H322" s="234">
        <v>50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257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4635</v>
      </c>
    </row>
    <row r="323" s="2" customFormat="1" ht="33" customHeight="1">
      <c r="A323" s="41"/>
      <c r="B323" s="42"/>
      <c r="C323" s="230" t="s">
        <v>922</v>
      </c>
      <c r="D323" s="230" t="s">
        <v>253</v>
      </c>
      <c r="E323" s="231" t="s">
        <v>4636</v>
      </c>
      <c r="F323" s="232" t="s">
        <v>4637</v>
      </c>
      <c r="G323" s="233" t="s">
        <v>571</v>
      </c>
      <c r="H323" s="234">
        <v>50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257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4638</v>
      </c>
    </row>
    <row r="324" s="2" customFormat="1" ht="24.15" customHeight="1">
      <c r="A324" s="41"/>
      <c r="B324" s="42"/>
      <c r="C324" s="230" t="s">
        <v>926</v>
      </c>
      <c r="D324" s="230" t="s">
        <v>253</v>
      </c>
      <c r="E324" s="231" t="s">
        <v>4639</v>
      </c>
      <c r="F324" s="232" t="s">
        <v>4455</v>
      </c>
      <c r="G324" s="233" t="s">
        <v>1168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257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4640</v>
      </c>
    </row>
    <row r="325" s="12" customFormat="1" ht="22.8" customHeight="1">
      <c r="A325" s="12"/>
      <c r="B325" s="214"/>
      <c r="C325" s="215"/>
      <c r="D325" s="216" t="s">
        <v>83</v>
      </c>
      <c r="E325" s="228" t="s">
        <v>4641</v>
      </c>
      <c r="F325" s="228" t="s">
        <v>4642</v>
      </c>
      <c r="G325" s="215"/>
      <c r="H325" s="215"/>
      <c r="I325" s="218"/>
      <c r="J325" s="229">
        <f>BK325</f>
        <v>0</v>
      </c>
      <c r="K325" s="215"/>
      <c r="L325" s="220"/>
      <c r="M325" s="221"/>
      <c r="N325" s="222"/>
      <c r="O325" s="222"/>
      <c r="P325" s="223">
        <f>SUM(P326:P332)</f>
        <v>0</v>
      </c>
      <c r="Q325" s="222"/>
      <c r="R325" s="223">
        <f>SUM(R326:R332)</f>
        <v>0</v>
      </c>
      <c r="S325" s="222"/>
      <c r="T325" s="224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91</v>
      </c>
      <c r="AT325" s="226" t="s">
        <v>83</v>
      </c>
      <c r="AU325" s="226" t="s">
        <v>91</v>
      </c>
      <c r="AY325" s="225" t="s">
        <v>251</v>
      </c>
      <c r="BK325" s="227">
        <f>SUM(BK326:BK332)</f>
        <v>0</v>
      </c>
    </row>
    <row r="326" s="2" customFormat="1" ht="16.5" customHeight="1">
      <c r="A326" s="41"/>
      <c r="B326" s="42"/>
      <c r="C326" s="294" t="s">
        <v>555</v>
      </c>
      <c r="D326" s="294" t="s">
        <v>338</v>
      </c>
      <c r="E326" s="295" t="s">
        <v>4643</v>
      </c>
      <c r="F326" s="296" t="s">
        <v>4644</v>
      </c>
      <c r="G326" s="297" t="s">
        <v>1168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281</v>
      </c>
      <c r="AT326" s="242" t="s">
        <v>338</v>
      </c>
      <c r="AU326" s="242" t="s">
        <v>93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93</v>
      </c>
    </row>
    <row r="327" s="2" customFormat="1" ht="16.5" customHeight="1">
      <c r="A327" s="41"/>
      <c r="B327" s="42"/>
      <c r="C327" s="294" t="s">
        <v>820</v>
      </c>
      <c r="D327" s="294" t="s">
        <v>338</v>
      </c>
      <c r="E327" s="295" t="s">
        <v>4645</v>
      </c>
      <c r="F327" s="296" t="s">
        <v>4646</v>
      </c>
      <c r="G327" s="297" t="s">
        <v>1168</v>
      </c>
      <c r="H327" s="298">
        <v>1</v>
      </c>
      <c r="I327" s="299"/>
      <c r="J327" s="300">
        <f>ROUND(I327*H327,2)</f>
        <v>0</v>
      </c>
      <c r="K327" s="301"/>
      <c r="L327" s="302"/>
      <c r="M327" s="303" t="s">
        <v>1</v>
      </c>
      <c r="N327" s="304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281</v>
      </c>
      <c r="AT327" s="242" t="s">
        <v>338</v>
      </c>
      <c r="AU327" s="242" t="s">
        <v>93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257</v>
      </c>
    </row>
    <row r="328" s="2" customFormat="1" ht="16.5" customHeight="1">
      <c r="A328" s="41"/>
      <c r="B328" s="42"/>
      <c r="C328" s="294" t="s">
        <v>560</v>
      </c>
      <c r="D328" s="294" t="s">
        <v>338</v>
      </c>
      <c r="E328" s="295" t="s">
        <v>4647</v>
      </c>
      <c r="F328" s="296" t="s">
        <v>4648</v>
      </c>
      <c r="G328" s="297" t="s">
        <v>1168</v>
      </c>
      <c r="H328" s="298">
        <v>1</v>
      </c>
      <c r="I328" s="299"/>
      <c r="J328" s="300">
        <f>ROUND(I328*H328,2)</f>
        <v>0</v>
      </c>
      <c r="K328" s="301"/>
      <c r="L328" s="302"/>
      <c r="M328" s="303" t="s">
        <v>1</v>
      </c>
      <c r="N328" s="304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281</v>
      </c>
      <c r="AT328" s="242" t="s">
        <v>338</v>
      </c>
      <c r="AU328" s="242" t="s">
        <v>93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276</v>
      </c>
    </row>
    <row r="329" s="2" customFormat="1" ht="16.5" customHeight="1">
      <c r="A329" s="41"/>
      <c r="B329" s="42"/>
      <c r="C329" s="294" t="s">
        <v>847</v>
      </c>
      <c r="D329" s="294" t="s">
        <v>338</v>
      </c>
      <c r="E329" s="295" t="s">
        <v>4649</v>
      </c>
      <c r="F329" s="296" t="s">
        <v>4650</v>
      </c>
      <c r="G329" s="297" t="s">
        <v>1168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281</v>
      </c>
      <c r="AT329" s="242" t="s">
        <v>338</v>
      </c>
      <c r="AU329" s="242" t="s">
        <v>93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281</v>
      </c>
    </row>
    <row r="330" s="2" customFormat="1" ht="16.5" customHeight="1">
      <c r="A330" s="41"/>
      <c r="B330" s="42"/>
      <c r="C330" s="294" t="s">
        <v>572</v>
      </c>
      <c r="D330" s="294" t="s">
        <v>338</v>
      </c>
      <c r="E330" s="295" t="s">
        <v>4651</v>
      </c>
      <c r="F330" s="296" t="s">
        <v>4652</v>
      </c>
      <c r="G330" s="297" t="s">
        <v>1168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281</v>
      </c>
      <c r="AT330" s="242" t="s">
        <v>338</v>
      </c>
      <c r="AU330" s="242" t="s">
        <v>93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287</v>
      </c>
    </row>
    <row r="331" s="2" customFormat="1" ht="16.5" customHeight="1">
      <c r="A331" s="41"/>
      <c r="B331" s="42"/>
      <c r="C331" s="294" t="s">
        <v>857</v>
      </c>
      <c r="D331" s="294" t="s">
        <v>338</v>
      </c>
      <c r="E331" s="295" t="s">
        <v>4653</v>
      </c>
      <c r="F331" s="296" t="s">
        <v>4654</v>
      </c>
      <c r="G331" s="297" t="s">
        <v>1168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281</v>
      </c>
      <c r="AT331" s="242" t="s">
        <v>338</v>
      </c>
      <c r="AU331" s="242" t="s">
        <v>93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299</v>
      </c>
    </row>
    <row r="332" s="2" customFormat="1" ht="24.15" customHeight="1">
      <c r="A332" s="41"/>
      <c r="B332" s="42"/>
      <c r="C332" s="294" t="s">
        <v>577</v>
      </c>
      <c r="D332" s="294" t="s">
        <v>338</v>
      </c>
      <c r="E332" s="295" t="s">
        <v>4655</v>
      </c>
      <c r="F332" s="296" t="s">
        <v>4455</v>
      </c>
      <c r="G332" s="297" t="s">
        <v>1168</v>
      </c>
      <c r="H332" s="298">
        <v>1</v>
      </c>
      <c r="I332" s="299"/>
      <c r="J332" s="300">
        <f>ROUND(I332*H332,2)</f>
        <v>0</v>
      </c>
      <c r="K332" s="301"/>
      <c r="L332" s="302"/>
      <c r="M332" s="324" t="s">
        <v>1</v>
      </c>
      <c r="N332" s="325" t="s">
        <v>49</v>
      </c>
      <c r="O332" s="308"/>
      <c r="P332" s="309">
        <f>O332*H332</f>
        <v>0</v>
      </c>
      <c r="Q332" s="309">
        <v>0</v>
      </c>
      <c r="R332" s="309">
        <f>Q332*H332</f>
        <v>0</v>
      </c>
      <c r="S332" s="309">
        <v>0</v>
      </c>
      <c r="T332" s="3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281</v>
      </c>
      <c r="AT332" s="242" t="s">
        <v>338</v>
      </c>
      <c r="AU332" s="242" t="s">
        <v>93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304</v>
      </c>
    </row>
    <row r="333" s="2" customFormat="1" ht="6.96" customHeight="1">
      <c r="A333" s="41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trBkfWXLPQe6sqjBEs4DoMJ6MOApiqo2KcXq5rWNC1h4uK+JqH7O3+aMPP0NJ4eWKJfDwYA83GChfh2AO5LUog==" hashValue="U2F/Dm+fnhPzRHrGlWXtxxY4sGHafJizGHlWyycxBzcyOoSetKtvMI03lLKcLFStuTTntnvG8UQPBh5r9YjCdA==" algorithmName="SHA-512" password="CC35"/>
  <autoFilter ref="C131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4656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4657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4658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4659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4660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4661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4662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4663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4664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4665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237</v>
      </c>
      <c r="D129" s="205" t="s">
        <v>69</v>
      </c>
      <c r="E129" s="205" t="s">
        <v>65</v>
      </c>
      <c r="F129" s="205" t="s">
        <v>66</v>
      </c>
      <c r="G129" s="205" t="s">
        <v>238</v>
      </c>
      <c r="H129" s="205" t="s">
        <v>239</v>
      </c>
      <c r="I129" s="205" t="s">
        <v>240</v>
      </c>
      <c r="J129" s="206" t="s">
        <v>196</v>
      </c>
      <c r="K129" s="207" t="s">
        <v>241</v>
      </c>
      <c r="L129" s="208"/>
      <c r="M129" s="103" t="s">
        <v>1</v>
      </c>
      <c r="N129" s="104" t="s">
        <v>48</v>
      </c>
      <c r="O129" s="104" t="s">
        <v>242</v>
      </c>
      <c r="P129" s="104" t="s">
        <v>243</v>
      </c>
      <c r="Q129" s="104" t="s">
        <v>244</v>
      </c>
      <c r="R129" s="104" t="s">
        <v>245</v>
      </c>
      <c r="S129" s="104" t="s">
        <v>246</v>
      </c>
      <c r="T129" s="105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248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1293</v>
      </c>
      <c r="F131" s="217" t="s">
        <v>1294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251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4666</v>
      </c>
      <c r="F132" s="228" t="s">
        <v>4667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257</v>
      </c>
      <c r="AT132" s="226" t="s">
        <v>83</v>
      </c>
      <c r="AU132" s="226" t="s">
        <v>91</v>
      </c>
      <c r="AY132" s="225" t="s">
        <v>251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253</v>
      </c>
      <c r="E133" s="231" t="s">
        <v>4668</v>
      </c>
      <c r="F133" s="232" t="s">
        <v>4669</v>
      </c>
      <c r="G133" s="233" t="s">
        <v>571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4670</v>
      </c>
    </row>
    <row r="134" s="2" customFormat="1">
      <c r="A134" s="41"/>
      <c r="B134" s="42"/>
      <c r="C134" s="43"/>
      <c r="D134" s="251" t="s">
        <v>289</v>
      </c>
      <c r="E134" s="43"/>
      <c r="F134" s="282" t="s">
        <v>4671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289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253</v>
      </c>
      <c r="E135" s="231" t="s">
        <v>4672</v>
      </c>
      <c r="F135" s="232" t="s">
        <v>4673</v>
      </c>
      <c r="G135" s="233" t="s">
        <v>571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304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4674</v>
      </c>
    </row>
    <row r="136" s="2" customFormat="1" ht="24.15" customHeight="1">
      <c r="A136" s="41"/>
      <c r="B136" s="42"/>
      <c r="C136" s="230" t="s">
        <v>273</v>
      </c>
      <c r="D136" s="230" t="s">
        <v>253</v>
      </c>
      <c r="E136" s="231" t="s">
        <v>4675</v>
      </c>
      <c r="F136" s="232" t="s">
        <v>4676</v>
      </c>
      <c r="G136" s="233" t="s">
        <v>571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4677</v>
      </c>
    </row>
    <row r="137" s="2" customFormat="1" ht="24.15" customHeight="1">
      <c r="A137" s="41"/>
      <c r="B137" s="42"/>
      <c r="C137" s="230" t="s">
        <v>257</v>
      </c>
      <c r="D137" s="230" t="s">
        <v>253</v>
      </c>
      <c r="E137" s="231" t="s">
        <v>4678</v>
      </c>
      <c r="F137" s="232" t="s">
        <v>4679</v>
      </c>
      <c r="G137" s="233" t="s">
        <v>571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4680</v>
      </c>
    </row>
    <row r="138" s="2" customFormat="1" ht="24.15" customHeight="1">
      <c r="A138" s="41"/>
      <c r="B138" s="42"/>
      <c r="C138" s="230" t="s">
        <v>284</v>
      </c>
      <c r="D138" s="230" t="s">
        <v>253</v>
      </c>
      <c r="E138" s="231" t="s">
        <v>4681</v>
      </c>
      <c r="F138" s="232" t="s">
        <v>4682</v>
      </c>
      <c r="G138" s="233" t="s">
        <v>571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304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4683</v>
      </c>
    </row>
    <row r="139" s="2" customFormat="1" ht="24.15" customHeight="1">
      <c r="A139" s="41"/>
      <c r="B139" s="42"/>
      <c r="C139" s="230" t="s">
        <v>276</v>
      </c>
      <c r="D139" s="230" t="s">
        <v>253</v>
      </c>
      <c r="E139" s="231" t="s">
        <v>4684</v>
      </c>
      <c r="F139" s="232" t="s">
        <v>4685</v>
      </c>
      <c r="G139" s="233" t="s">
        <v>321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304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4686</v>
      </c>
    </row>
    <row r="140" s="2" customFormat="1" ht="24.15" customHeight="1">
      <c r="A140" s="41"/>
      <c r="B140" s="42"/>
      <c r="C140" s="230" t="s">
        <v>295</v>
      </c>
      <c r="D140" s="230" t="s">
        <v>253</v>
      </c>
      <c r="E140" s="231" t="s">
        <v>4687</v>
      </c>
      <c r="F140" s="232" t="s">
        <v>4688</v>
      </c>
      <c r="G140" s="233" t="s">
        <v>321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4689</v>
      </c>
    </row>
    <row r="141" s="2" customFormat="1" ht="24.15" customHeight="1">
      <c r="A141" s="41"/>
      <c r="B141" s="42"/>
      <c r="C141" s="230" t="s">
        <v>281</v>
      </c>
      <c r="D141" s="230" t="s">
        <v>253</v>
      </c>
      <c r="E141" s="231" t="s">
        <v>4690</v>
      </c>
      <c r="F141" s="232" t="s">
        <v>4691</v>
      </c>
      <c r="G141" s="233" t="s">
        <v>389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4692</v>
      </c>
    </row>
    <row r="142" s="2" customFormat="1" ht="24.15" customHeight="1">
      <c r="A142" s="41"/>
      <c r="B142" s="42"/>
      <c r="C142" s="230" t="s">
        <v>306</v>
      </c>
      <c r="D142" s="230" t="s">
        <v>253</v>
      </c>
      <c r="E142" s="231" t="s">
        <v>412</v>
      </c>
      <c r="F142" s="232" t="s">
        <v>4693</v>
      </c>
      <c r="G142" s="233" t="s">
        <v>389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4694</v>
      </c>
    </row>
    <row r="143" s="2" customFormat="1" ht="24.15" customHeight="1">
      <c r="A143" s="41"/>
      <c r="B143" s="42"/>
      <c r="C143" s="230" t="s">
        <v>287</v>
      </c>
      <c r="D143" s="230" t="s">
        <v>253</v>
      </c>
      <c r="E143" s="231" t="s">
        <v>4695</v>
      </c>
      <c r="F143" s="232" t="s">
        <v>4696</v>
      </c>
      <c r="G143" s="233" t="s">
        <v>321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4697</v>
      </c>
    </row>
    <row r="144" s="2" customFormat="1" ht="24.15" customHeight="1">
      <c r="A144" s="41"/>
      <c r="B144" s="42"/>
      <c r="C144" s="230" t="s">
        <v>333</v>
      </c>
      <c r="D144" s="230" t="s">
        <v>253</v>
      </c>
      <c r="E144" s="231" t="s">
        <v>4698</v>
      </c>
      <c r="F144" s="232" t="s">
        <v>4699</v>
      </c>
      <c r="G144" s="233" t="s">
        <v>321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4700</v>
      </c>
    </row>
    <row r="145" s="2" customFormat="1" ht="24.15" customHeight="1">
      <c r="A145" s="41"/>
      <c r="B145" s="42"/>
      <c r="C145" s="230" t="s">
        <v>8</v>
      </c>
      <c r="D145" s="230" t="s">
        <v>253</v>
      </c>
      <c r="E145" s="231" t="s">
        <v>4701</v>
      </c>
      <c r="F145" s="232" t="s">
        <v>4702</v>
      </c>
      <c r="G145" s="233" t="s">
        <v>321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304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4703</v>
      </c>
    </row>
    <row r="146" s="2" customFormat="1" ht="24.15" customHeight="1">
      <c r="A146" s="41"/>
      <c r="B146" s="42"/>
      <c r="C146" s="230" t="s">
        <v>349</v>
      </c>
      <c r="D146" s="230" t="s">
        <v>253</v>
      </c>
      <c r="E146" s="231" t="s">
        <v>4704</v>
      </c>
      <c r="F146" s="232" t="s">
        <v>4705</v>
      </c>
      <c r="G146" s="233" t="s">
        <v>321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4706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4707</v>
      </c>
      <c r="F147" s="228" t="s">
        <v>4708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257</v>
      </c>
      <c r="AT147" s="226" t="s">
        <v>83</v>
      </c>
      <c r="AU147" s="226" t="s">
        <v>91</v>
      </c>
      <c r="AY147" s="225" t="s">
        <v>251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299</v>
      </c>
      <c r="D148" s="230" t="s">
        <v>253</v>
      </c>
      <c r="E148" s="231" t="s">
        <v>4709</v>
      </c>
      <c r="F148" s="232" t="s">
        <v>4710</v>
      </c>
      <c r="G148" s="233" t="s">
        <v>571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4711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4712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93</v>
      </c>
    </row>
    <row r="150" s="2" customFormat="1" ht="49.05" customHeight="1">
      <c r="A150" s="41"/>
      <c r="B150" s="42"/>
      <c r="C150" s="230" t="s">
        <v>361</v>
      </c>
      <c r="D150" s="230" t="s">
        <v>253</v>
      </c>
      <c r="E150" s="231" t="s">
        <v>4713</v>
      </c>
      <c r="F150" s="232" t="s">
        <v>4714</v>
      </c>
      <c r="G150" s="233" t="s">
        <v>571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4715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4716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16.5" customHeight="1">
      <c r="A152" s="41"/>
      <c r="B152" s="42"/>
      <c r="C152" s="230" t="s">
        <v>304</v>
      </c>
      <c r="D152" s="230" t="s">
        <v>253</v>
      </c>
      <c r="E152" s="231" t="s">
        <v>4717</v>
      </c>
      <c r="F152" s="232" t="s">
        <v>4718</v>
      </c>
      <c r="G152" s="233" t="s">
        <v>571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4719</v>
      </c>
    </row>
    <row r="153" s="2" customFormat="1" ht="16.5" customHeight="1">
      <c r="A153" s="41"/>
      <c r="B153" s="42"/>
      <c r="C153" s="230" t="s">
        <v>386</v>
      </c>
      <c r="D153" s="230" t="s">
        <v>253</v>
      </c>
      <c r="E153" s="231" t="s">
        <v>4720</v>
      </c>
      <c r="F153" s="232" t="s">
        <v>4721</v>
      </c>
      <c r="G153" s="233" t="s">
        <v>571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4722</v>
      </c>
    </row>
    <row r="154" s="2" customFormat="1" ht="55.5" customHeight="1">
      <c r="A154" s="41"/>
      <c r="B154" s="42"/>
      <c r="C154" s="230" t="s">
        <v>309</v>
      </c>
      <c r="D154" s="230" t="s">
        <v>253</v>
      </c>
      <c r="E154" s="231" t="s">
        <v>4723</v>
      </c>
      <c r="F154" s="232" t="s">
        <v>4724</v>
      </c>
      <c r="G154" s="233" t="s">
        <v>571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304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4725</v>
      </c>
    </row>
    <row r="155" s="2" customFormat="1" ht="55.5" customHeight="1">
      <c r="A155" s="41"/>
      <c r="B155" s="42"/>
      <c r="C155" s="230" t="s">
        <v>402</v>
      </c>
      <c r="D155" s="230" t="s">
        <v>253</v>
      </c>
      <c r="E155" s="231" t="s">
        <v>4726</v>
      </c>
      <c r="F155" s="232" t="s">
        <v>4727</v>
      </c>
      <c r="G155" s="233" t="s">
        <v>571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4728</v>
      </c>
    </row>
    <row r="156" s="2" customFormat="1" ht="55.5" customHeight="1">
      <c r="A156" s="41"/>
      <c r="B156" s="42"/>
      <c r="C156" s="230" t="s">
        <v>409</v>
      </c>
      <c r="D156" s="230" t="s">
        <v>253</v>
      </c>
      <c r="E156" s="231" t="s">
        <v>4729</v>
      </c>
      <c r="F156" s="232" t="s">
        <v>4730</v>
      </c>
      <c r="G156" s="233" t="s">
        <v>571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4731</v>
      </c>
    </row>
    <row r="157" s="2" customFormat="1" ht="55.5" customHeight="1">
      <c r="A157" s="41"/>
      <c r="B157" s="42"/>
      <c r="C157" s="230" t="s">
        <v>7</v>
      </c>
      <c r="D157" s="230" t="s">
        <v>253</v>
      </c>
      <c r="E157" s="231" t="s">
        <v>4732</v>
      </c>
      <c r="F157" s="232" t="s">
        <v>4733</v>
      </c>
      <c r="G157" s="233" t="s">
        <v>571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4734</v>
      </c>
    </row>
    <row r="158" s="2" customFormat="1" ht="24.15" customHeight="1">
      <c r="A158" s="41"/>
      <c r="B158" s="42"/>
      <c r="C158" s="230" t="s">
        <v>322</v>
      </c>
      <c r="D158" s="230" t="s">
        <v>253</v>
      </c>
      <c r="E158" s="231" t="s">
        <v>4735</v>
      </c>
      <c r="F158" s="232" t="s">
        <v>4736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4737</v>
      </c>
    </row>
    <row r="159" s="2" customFormat="1" ht="24.15" customHeight="1">
      <c r="A159" s="41"/>
      <c r="B159" s="42"/>
      <c r="C159" s="230" t="s">
        <v>437</v>
      </c>
      <c r="D159" s="230" t="s">
        <v>253</v>
      </c>
      <c r="E159" s="231" t="s">
        <v>4738</v>
      </c>
      <c r="F159" s="232" t="s">
        <v>4739</v>
      </c>
      <c r="G159" s="233" t="s">
        <v>571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4740</v>
      </c>
    </row>
    <row r="160" s="2" customFormat="1" ht="24.15" customHeight="1">
      <c r="A160" s="41"/>
      <c r="B160" s="42"/>
      <c r="C160" s="230" t="s">
        <v>336</v>
      </c>
      <c r="D160" s="230" t="s">
        <v>253</v>
      </c>
      <c r="E160" s="231" t="s">
        <v>4741</v>
      </c>
      <c r="F160" s="232" t="s">
        <v>4742</v>
      </c>
      <c r="G160" s="233" t="s">
        <v>571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304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4743</v>
      </c>
    </row>
    <row r="161" s="2" customFormat="1" ht="24.15" customHeight="1">
      <c r="A161" s="41"/>
      <c r="B161" s="42"/>
      <c r="C161" s="230" t="s">
        <v>450</v>
      </c>
      <c r="D161" s="230" t="s">
        <v>253</v>
      </c>
      <c r="E161" s="231" t="s">
        <v>4744</v>
      </c>
      <c r="F161" s="232" t="s">
        <v>4688</v>
      </c>
      <c r="G161" s="233" t="s">
        <v>321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4745</v>
      </c>
    </row>
    <row r="162" s="2" customFormat="1" ht="24.15" customHeight="1">
      <c r="A162" s="41"/>
      <c r="B162" s="42"/>
      <c r="C162" s="230" t="s">
        <v>341</v>
      </c>
      <c r="D162" s="230" t="s">
        <v>253</v>
      </c>
      <c r="E162" s="231" t="s">
        <v>4746</v>
      </c>
      <c r="F162" s="232" t="s">
        <v>4747</v>
      </c>
      <c r="G162" s="233" t="s">
        <v>321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4748</v>
      </c>
    </row>
    <row r="163" s="2" customFormat="1" ht="24.15" customHeight="1">
      <c r="A163" s="41"/>
      <c r="B163" s="42"/>
      <c r="C163" s="230" t="s">
        <v>462</v>
      </c>
      <c r="D163" s="230" t="s">
        <v>253</v>
      </c>
      <c r="E163" s="231" t="s">
        <v>4749</v>
      </c>
      <c r="F163" s="232" t="s">
        <v>4691</v>
      </c>
      <c r="G163" s="233" t="s">
        <v>389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4750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4751</v>
      </c>
      <c r="F164" s="232" t="s">
        <v>4752</v>
      </c>
      <c r="G164" s="233" t="s">
        <v>321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4753</v>
      </c>
    </row>
    <row r="165" s="2" customFormat="1" ht="24.15" customHeight="1">
      <c r="A165" s="41"/>
      <c r="B165" s="42"/>
      <c r="C165" s="230" t="s">
        <v>472</v>
      </c>
      <c r="D165" s="230" t="s">
        <v>253</v>
      </c>
      <c r="E165" s="231" t="s">
        <v>4754</v>
      </c>
      <c r="F165" s="232" t="s">
        <v>4755</v>
      </c>
      <c r="G165" s="233" t="s">
        <v>321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4756</v>
      </c>
    </row>
    <row r="166" s="2" customFormat="1" ht="24.15" customHeight="1">
      <c r="A166" s="41"/>
      <c r="B166" s="42"/>
      <c r="C166" s="230" t="s">
        <v>358</v>
      </c>
      <c r="D166" s="230" t="s">
        <v>253</v>
      </c>
      <c r="E166" s="231" t="s">
        <v>4757</v>
      </c>
      <c r="F166" s="232" t="s">
        <v>4758</v>
      </c>
      <c r="G166" s="233" t="s">
        <v>321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4759</v>
      </c>
    </row>
    <row r="167" s="2" customFormat="1" ht="24.15" customHeight="1">
      <c r="A167" s="41"/>
      <c r="B167" s="42"/>
      <c r="C167" s="230" t="s">
        <v>488</v>
      </c>
      <c r="D167" s="230" t="s">
        <v>253</v>
      </c>
      <c r="E167" s="231" t="s">
        <v>4760</v>
      </c>
      <c r="F167" s="232" t="s">
        <v>4761</v>
      </c>
      <c r="G167" s="233" t="s">
        <v>321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4762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4763</v>
      </c>
      <c r="F168" s="228" t="s">
        <v>4764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257</v>
      </c>
      <c r="AT168" s="226" t="s">
        <v>83</v>
      </c>
      <c r="AU168" s="226" t="s">
        <v>91</v>
      </c>
      <c r="AY168" s="225" t="s">
        <v>251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364</v>
      </c>
      <c r="D169" s="230" t="s">
        <v>253</v>
      </c>
      <c r="E169" s="231" t="s">
        <v>4765</v>
      </c>
      <c r="F169" s="232" t="s">
        <v>4766</v>
      </c>
      <c r="G169" s="233" t="s">
        <v>571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4767</v>
      </c>
    </row>
    <row r="170" s="2" customFormat="1" ht="24.15" customHeight="1">
      <c r="A170" s="41"/>
      <c r="B170" s="42"/>
      <c r="C170" s="230" t="s">
        <v>522</v>
      </c>
      <c r="D170" s="230" t="s">
        <v>253</v>
      </c>
      <c r="E170" s="231" t="s">
        <v>4768</v>
      </c>
      <c r="F170" s="232" t="s">
        <v>4769</v>
      </c>
      <c r="G170" s="233" t="s">
        <v>571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4770</v>
      </c>
    </row>
    <row r="171" s="2" customFormat="1" ht="24.15" customHeight="1">
      <c r="A171" s="41"/>
      <c r="B171" s="42"/>
      <c r="C171" s="230" t="s">
        <v>375</v>
      </c>
      <c r="D171" s="230" t="s">
        <v>253</v>
      </c>
      <c r="E171" s="231" t="s">
        <v>4771</v>
      </c>
      <c r="F171" s="232" t="s">
        <v>4772</v>
      </c>
      <c r="G171" s="233" t="s">
        <v>571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4773</v>
      </c>
    </row>
    <row r="172" s="2" customFormat="1" ht="24.15" customHeight="1">
      <c r="A172" s="41"/>
      <c r="B172" s="42"/>
      <c r="C172" s="230" t="s">
        <v>546</v>
      </c>
      <c r="D172" s="230" t="s">
        <v>253</v>
      </c>
      <c r="E172" s="231" t="s">
        <v>4774</v>
      </c>
      <c r="F172" s="232" t="s">
        <v>4775</v>
      </c>
      <c r="G172" s="233" t="s">
        <v>321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4776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4777</v>
      </c>
      <c r="F173" s="228" t="s">
        <v>4778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257</v>
      </c>
      <c r="AT173" s="226" t="s">
        <v>83</v>
      </c>
      <c r="AU173" s="226" t="s">
        <v>91</v>
      </c>
      <c r="AY173" s="225" t="s">
        <v>251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390</v>
      </c>
      <c r="D174" s="230" t="s">
        <v>253</v>
      </c>
      <c r="E174" s="231" t="s">
        <v>4779</v>
      </c>
      <c r="F174" s="232" t="s">
        <v>4780</v>
      </c>
      <c r="G174" s="233" t="s">
        <v>571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4781</v>
      </c>
    </row>
    <row r="175" s="2" customFormat="1" ht="62.7" customHeight="1">
      <c r="A175" s="41"/>
      <c r="B175" s="42"/>
      <c r="C175" s="230" t="s">
        <v>557</v>
      </c>
      <c r="D175" s="230" t="s">
        <v>253</v>
      </c>
      <c r="E175" s="231" t="s">
        <v>4782</v>
      </c>
      <c r="F175" s="232" t="s">
        <v>4783</v>
      </c>
      <c r="G175" s="233" t="s">
        <v>571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4784</v>
      </c>
    </row>
    <row r="176" s="2" customFormat="1" ht="24.15" customHeight="1">
      <c r="A176" s="41"/>
      <c r="B176" s="42"/>
      <c r="C176" s="230" t="s">
        <v>400</v>
      </c>
      <c r="D176" s="230" t="s">
        <v>253</v>
      </c>
      <c r="E176" s="231" t="s">
        <v>4785</v>
      </c>
      <c r="F176" s="232" t="s">
        <v>4786</v>
      </c>
      <c r="G176" s="233" t="s">
        <v>321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304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304</v>
      </c>
      <c r="BM176" s="242" t="s">
        <v>4787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4788</v>
      </c>
      <c r="F177" s="228" t="s">
        <v>4789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257</v>
      </c>
      <c r="AT177" s="226" t="s">
        <v>83</v>
      </c>
      <c r="AU177" s="226" t="s">
        <v>91</v>
      </c>
      <c r="AY177" s="225" t="s">
        <v>251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574</v>
      </c>
      <c r="D178" s="230" t="s">
        <v>253</v>
      </c>
      <c r="E178" s="231" t="s">
        <v>4790</v>
      </c>
      <c r="F178" s="232" t="s">
        <v>4791</v>
      </c>
      <c r="G178" s="233" t="s">
        <v>571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304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4792</v>
      </c>
    </row>
    <row r="179" s="2" customFormat="1" ht="62.7" customHeight="1">
      <c r="A179" s="41"/>
      <c r="B179" s="42"/>
      <c r="C179" s="230" t="s">
        <v>405</v>
      </c>
      <c r="D179" s="230" t="s">
        <v>253</v>
      </c>
      <c r="E179" s="231" t="s">
        <v>4793</v>
      </c>
      <c r="F179" s="232" t="s">
        <v>4794</v>
      </c>
      <c r="G179" s="233" t="s">
        <v>571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304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304</v>
      </c>
      <c r="BM179" s="242" t="s">
        <v>4795</v>
      </c>
    </row>
    <row r="180" s="2" customFormat="1" ht="24.15" customHeight="1">
      <c r="A180" s="41"/>
      <c r="B180" s="42"/>
      <c r="C180" s="230" t="s">
        <v>587</v>
      </c>
      <c r="D180" s="230" t="s">
        <v>253</v>
      </c>
      <c r="E180" s="231" t="s">
        <v>4796</v>
      </c>
      <c r="F180" s="232" t="s">
        <v>4797</v>
      </c>
      <c r="G180" s="233" t="s">
        <v>321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304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4798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4799</v>
      </c>
      <c r="F181" s="228" t="s">
        <v>4800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257</v>
      </c>
      <c r="AT181" s="226" t="s">
        <v>83</v>
      </c>
      <c r="AU181" s="226" t="s">
        <v>91</v>
      </c>
      <c r="AY181" s="225" t="s">
        <v>251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412</v>
      </c>
      <c r="D182" s="230" t="s">
        <v>253</v>
      </c>
      <c r="E182" s="231" t="s">
        <v>4801</v>
      </c>
      <c r="F182" s="232" t="s">
        <v>4802</v>
      </c>
      <c r="G182" s="233" t="s">
        <v>571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304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4803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4804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16.5" customHeight="1">
      <c r="A184" s="41"/>
      <c r="B184" s="42"/>
      <c r="C184" s="230" t="s">
        <v>599</v>
      </c>
      <c r="D184" s="230" t="s">
        <v>253</v>
      </c>
      <c r="E184" s="231" t="s">
        <v>4805</v>
      </c>
      <c r="F184" s="232" t="s">
        <v>4806</v>
      </c>
      <c r="G184" s="233" t="s">
        <v>571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304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4807</v>
      </c>
    </row>
    <row r="185" s="2" customFormat="1" ht="16.5" customHeight="1">
      <c r="A185" s="41"/>
      <c r="B185" s="42"/>
      <c r="C185" s="230" t="s">
        <v>424</v>
      </c>
      <c r="D185" s="230" t="s">
        <v>253</v>
      </c>
      <c r="E185" s="231" t="s">
        <v>4808</v>
      </c>
      <c r="F185" s="232" t="s">
        <v>4809</v>
      </c>
      <c r="G185" s="233" t="s">
        <v>571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304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4810</v>
      </c>
    </row>
    <row r="186" s="2" customFormat="1" ht="24.15" customHeight="1">
      <c r="A186" s="41"/>
      <c r="B186" s="42"/>
      <c r="C186" s="230" t="s">
        <v>611</v>
      </c>
      <c r="D186" s="230" t="s">
        <v>253</v>
      </c>
      <c r="E186" s="231" t="s">
        <v>4811</v>
      </c>
      <c r="F186" s="232" t="s">
        <v>4812</v>
      </c>
      <c r="G186" s="233" t="s">
        <v>571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304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4813</v>
      </c>
    </row>
    <row r="187" s="2" customFormat="1" ht="55.5" customHeight="1">
      <c r="A187" s="41"/>
      <c r="B187" s="42"/>
      <c r="C187" s="230" t="s">
        <v>433</v>
      </c>
      <c r="D187" s="230" t="s">
        <v>253</v>
      </c>
      <c r="E187" s="231" t="s">
        <v>4814</v>
      </c>
      <c r="F187" s="232" t="s">
        <v>4815</v>
      </c>
      <c r="G187" s="233" t="s">
        <v>571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304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4816</v>
      </c>
    </row>
    <row r="188" s="2" customFormat="1" ht="62.7" customHeight="1">
      <c r="A188" s="41"/>
      <c r="B188" s="42"/>
      <c r="C188" s="230" t="s">
        <v>632</v>
      </c>
      <c r="D188" s="230" t="s">
        <v>253</v>
      </c>
      <c r="E188" s="231" t="s">
        <v>4817</v>
      </c>
      <c r="F188" s="232" t="s">
        <v>4818</v>
      </c>
      <c r="G188" s="233" t="s">
        <v>571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304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304</v>
      </c>
      <c r="BM188" s="242" t="s">
        <v>4819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4820</v>
      </c>
      <c r="F189" s="232" t="s">
        <v>4685</v>
      </c>
      <c r="G189" s="233" t="s">
        <v>321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304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4821</v>
      </c>
    </row>
    <row r="190" s="2" customFormat="1" ht="24.15" customHeight="1">
      <c r="A190" s="41"/>
      <c r="B190" s="42"/>
      <c r="C190" s="230" t="s">
        <v>642</v>
      </c>
      <c r="D190" s="230" t="s">
        <v>253</v>
      </c>
      <c r="E190" s="231" t="s">
        <v>4822</v>
      </c>
      <c r="F190" s="232" t="s">
        <v>4823</v>
      </c>
      <c r="G190" s="233" t="s">
        <v>389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304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4824</v>
      </c>
    </row>
    <row r="191" s="2" customFormat="1" ht="24.15" customHeight="1">
      <c r="A191" s="41"/>
      <c r="B191" s="42"/>
      <c r="C191" s="230" t="s">
        <v>448</v>
      </c>
      <c r="D191" s="230" t="s">
        <v>253</v>
      </c>
      <c r="E191" s="231" t="s">
        <v>4825</v>
      </c>
      <c r="F191" s="232" t="s">
        <v>4826</v>
      </c>
      <c r="G191" s="233" t="s">
        <v>389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304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4827</v>
      </c>
    </row>
    <row r="192" s="2" customFormat="1" ht="24.15" customHeight="1">
      <c r="A192" s="41"/>
      <c r="B192" s="42"/>
      <c r="C192" s="230" t="s">
        <v>670</v>
      </c>
      <c r="D192" s="230" t="s">
        <v>253</v>
      </c>
      <c r="E192" s="231" t="s">
        <v>599</v>
      </c>
      <c r="F192" s="232" t="s">
        <v>4693</v>
      </c>
      <c r="G192" s="233" t="s">
        <v>389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4828</v>
      </c>
    </row>
    <row r="193" s="2" customFormat="1" ht="33" customHeight="1">
      <c r="A193" s="41"/>
      <c r="B193" s="42"/>
      <c r="C193" s="230" t="s">
        <v>453</v>
      </c>
      <c r="D193" s="230" t="s">
        <v>253</v>
      </c>
      <c r="E193" s="231" t="s">
        <v>4829</v>
      </c>
      <c r="F193" s="232" t="s">
        <v>4830</v>
      </c>
      <c r="G193" s="233" t="s">
        <v>389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304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4831</v>
      </c>
    </row>
    <row r="194" s="2" customFormat="1" ht="33" customHeight="1">
      <c r="A194" s="41"/>
      <c r="B194" s="42"/>
      <c r="C194" s="230" t="s">
        <v>692</v>
      </c>
      <c r="D194" s="230" t="s">
        <v>253</v>
      </c>
      <c r="E194" s="231" t="s">
        <v>4832</v>
      </c>
      <c r="F194" s="232" t="s">
        <v>4833</v>
      </c>
      <c r="G194" s="233" t="s">
        <v>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304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4834</v>
      </c>
    </row>
    <row r="195" s="2" customFormat="1" ht="24.15" customHeight="1">
      <c r="A195" s="41"/>
      <c r="B195" s="42"/>
      <c r="C195" s="230" t="s">
        <v>458</v>
      </c>
      <c r="D195" s="230" t="s">
        <v>253</v>
      </c>
      <c r="E195" s="231" t="s">
        <v>4835</v>
      </c>
      <c r="F195" s="232" t="s">
        <v>4755</v>
      </c>
      <c r="G195" s="233" t="s">
        <v>321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304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4836</v>
      </c>
    </row>
    <row r="196" s="2" customFormat="1" ht="24.15" customHeight="1">
      <c r="A196" s="41"/>
      <c r="B196" s="42"/>
      <c r="C196" s="230" t="s">
        <v>709</v>
      </c>
      <c r="D196" s="230" t="s">
        <v>253</v>
      </c>
      <c r="E196" s="231" t="s">
        <v>4837</v>
      </c>
      <c r="F196" s="232" t="s">
        <v>4702</v>
      </c>
      <c r="G196" s="233" t="s">
        <v>321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304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4838</v>
      </c>
    </row>
    <row r="197" s="2" customFormat="1" ht="24.15" customHeight="1">
      <c r="A197" s="41"/>
      <c r="B197" s="42"/>
      <c r="C197" s="230" t="s">
        <v>465</v>
      </c>
      <c r="D197" s="230" t="s">
        <v>253</v>
      </c>
      <c r="E197" s="231" t="s">
        <v>4839</v>
      </c>
      <c r="F197" s="232" t="s">
        <v>4840</v>
      </c>
      <c r="G197" s="233" t="s">
        <v>321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304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4841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4842</v>
      </c>
      <c r="F198" s="228" t="s">
        <v>4843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257</v>
      </c>
      <c r="AT198" s="226" t="s">
        <v>83</v>
      </c>
      <c r="AU198" s="226" t="s">
        <v>91</v>
      </c>
      <c r="AY198" s="225" t="s">
        <v>251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725</v>
      </c>
      <c r="D199" s="230" t="s">
        <v>253</v>
      </c>
      <c r="E199" s="231" t="s">
        <v>4844</v>
      </c>
      <c r="F199" s="232" t="s">
        <v>4845</v>
      </c>
      <c r="G199" s="233" t="s">
        <v>571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304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4846</v>
      </c>
    </row>
    <row r="200" s="2" customFormat="1" ht="24.15" customHeight="1">
      <c r="A200" s="41"/>
      <c r="B200" s="42"/>
      <c r="C200" s="230" t="s">
        <v>470</v>
      </c>
      <c r="D200" s="230" t="s">
        <v>253</v>
      </c>
      <c r="E200" s="231" t="s">
        <v>4847</v>
      </c>
      <c r="F200" s="232" t="s">
        <v>4848</v>
      </c>
      <c r="G200" s="233" t="s">
        <v>571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304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4849</v>
      </c>
    </row>
    <row r="201" s="2" customFormat="1" ht="24.15" customHeight="1">
      <c r="A201" s="41"/>
      <c r="B201" s="42"/>
      <c r="C201" s="230" t="s">
        <v>740</v>
      </c>
      <c r="D201" s="230" t="s">
        <v>253</v>
      </c>
      <c r="E201" s="231" t="s">
        <v>4850</v>
      </c>
      <c r="F201" s="232" t="s">
        <v>4851</v>
      </c>
      <c r="G201" s="233" t="s">
        <v>571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4852</v>
      </c>
    </row>
    <row r="202" s="2" customFormat="1" ht="33" customHeight="1">
      <c r="A202" s="41"/>
      <c r="B202" s="42"/>
      <c r="C202" s="230" t="s">
        <v>475</v>
      </c>
      <c r="D202" s="230" t="s">
        <v>253</v>
      </c>
      <c r="E202" s="231" t="s">
        <v>4853</v>
      </c>
      <c r="F202" s="232" t="s">
        <v>4854</v>
      </c>
      <c r="G202" s="233" t="s">
        <v>571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304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4855</v>
      </c>
    </row>
    <row r="203" s="2" customFormat="1" ht="24.15" customHeight="1">
      <c r="A203" s="41"/>
      <c r="B203" s="42"/>
      <c r="C203" s="230" t="s">
        <v>755</v>
      </c>
      <c r="D203" s="230" t="s">
        <v>253</v>
      </c>
      <c r="E203" s="231" t="s">
        <v>4856</v>
      </c>
      <c r="F203" s="232" t="s">
        <v>4857</v>
      </c>
      <c r="G203" s="233" t="s">
        <v>571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4858</v>
      </c>
    </row>
    <row r="204" s="2" customFormat="1" ht="24.15" customHeight="1">
      <c r="A204" s="41"/>
      <c r="B204" s="42"/>
      <c r="C204" s="230" t="s">
        <v>480</v>
      </c>
      <c r="D204" s="230" t="s">
        <v>253</v>
      </c>
      <c r="E204" s="231" t="s">
        <v>4859</v>
      </c>
      <c r="F204" s="232" t="s">
        <v>4860</v>
      </c>
      <c r="G204" s="233" t="s">
        <v>571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304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4861</v>
      </c>
    </row>
    <row r="205" s="2" customFormat="1" ht="66.75" customHeight="1">
      <c r="A205" s="41"/>
      <c r="B205" s="42"/>
      <c r="C205" s="230" t="s">
        <v>764</v>
      </c>
      <c r="D205" s="230" t="s">
        <v>253</v>
      </c>
      <c r="E205" s="231" t="s">
        <v>4862</v>
      </c>
      <c r="F205" s="232" t="s">
        <v>4863</v>
      </c>
      <c r="G205" s="233" t="s">
        <v>571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304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4864</v>
      </c>
    </row>
    <row r="206" s="2" customFormat="1" ht="37.8" customHeight="1">
      <c r="A206" s="41"/>
      <c r="B206" s="42"/>
      <c r="C206" s="230" t="s">
        <v>491</v>
      </c>
      <c r="D206" s="230" t="s">
        <v>253</v>
      </c>
      <c r="E206" s="231" t="s">
        <v>4865</v>
      </c>
      <c r="F206" s="232" t="s">
        <v>4866</v>
      </c>
      <c r="G206" s="233" t="s">
        <v>389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304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4867</v>
      </c>
    </row>
    <row r="207" s="2" customFormat="1" ht="24.15" customHeight="1">
      <c r="A207" s="41"/>
      <c r="B207" s="42"/>
      <c r="C207" s="230" t="s">
        <v>774</v>
      </c>
      <c r="D207" s="230" t="s">
        <v>253</v>
      </c>
      <c r="E207" s="231" t="s">
        <v>424</v>
      </c>
      <c r="F207" s="232" t="s">
        <v>4693</v>
      </c>
      <c r="G207" s="233" t="s">
        <v>389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304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4868</v>
      </c>
    </row>
    <row r="208" s="2" customFormat="1" ht="33" customHeight="1">
      <c r="A208" s="41"/>
      <c r="B208" s="42"/>
      <c r="C208" s="230" t="s">
        <v>497</v>
      </c>
      <c r="D208" s="230" t="s">
        <v>253</v>
      </c>
      <c r="E208" s="231" t="s">
        <v>4869</v>
      </c>
      <c r="F208" s="232" t="s">
        <v>4870</v>
      </c>
      <c r="G208" s="233" t="s">
        <v>389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304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4871</v>
      </c>
    </row>
    <row r="209" s="2" customFormat="1" ht="33" customHeight="1">
      <c r="A209" s="41"/>
      <c r="B209" s="42"/>
      <c r="C209" s="230" t="s">
        <v>783</v>
      </c>
      <c r="D209" s="230" t="s">
        <v>253</v>
      </c>
      <c r="E209" s="231" t="s">
        <v>4872</v>
      </c>
      <c r="F209" s="232" t="s">
        <v>4873</v>
      </c>
      <c r="G209" s="233" t="s">
        <v>389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304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4874</v>
      </c>
    </row>
    <row r="210" s="2" customFormat="1" ht="33" customHeight="1">
      <c r="A210" s="41"/>
      <c r="B210" s="42"/>
      <c r="C210" s="230" t="s">
        <v>525</v>
      </c>
      <c r="D210" s="230" t="s">
        <v>253</v>
      </c>
      <c r="E210" s="231" t="s">
        <v>4875</v>
      </c>
      <c r="F210" s="232" t="s">
        <v>4830</v>
      </c>
      <c r="G210" s="233" t="s">
        <v>389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304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4876</v>
      </c>
    </row>
    <row r="211" s="2" customFormat="1" ht="33" customHeight="1">
      <c r="A211" s="41"/>
      <c r="B211" s="42"/>
      <c r="C211" s="230" t="s">
        <v>4347</v>
      </c>
      <c r="D211" s="230" t="s">
        <v>253</v>
      </c>
      <c r="E211" s="231" t="s">
        <v>4877</v>
      </c>
      <c r="F211" s="232" t="s">
        <v>4833</v>
      </c>
      <c r="G211" s="233" t="s">
        <v>389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304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4878</v>
      </c>
    </row>
    <row r="212" s="2" customFormat="1" ht="24.15" customHeight="1">
      <c r="A212" s="41"/>
      <c r="B212" s="42"/>
      <c r="C212" s="230" t="s">
        <v>544</v>
      </c>
      <c r="D212" s="230" t="s">
        <v>253</v>
      </c>
      <c r="E212" s="231" t="s">
        <v>4879</v>
      </c>
      <c r="F212" s="232" t="s">
        <v>4880</v>
      </c>
      <c r="G212" s="233" t="s">
        <v>321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304</v>
      </c>
      <c r="AT212" s="242" t="s">
        <v>253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4881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4882</v>
      </c>
      <c r="F213" s="228" t="s">
        <v>4883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257</v>
      </c>
      <c r="AT213" s="226" t="s">
        <v>83</v>
      </c>
      <c r="AU213" s="226" t="s">
        <v>91</v>
      </c>
      <c r="AY213" s="225" t="s">
        <v>251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795</v>
      </c>
      <c r="D214" s="230" t="s">
        <v>253</v>
      </c>
      <c r="E214" s="231" t="s">
        <v>4884</v>
      </c>
      <c r="F214" s="232" t="s">
        <v>4885</v>
      </c>
      <c r="G214" s="233" t="s">
        <v>571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304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4886</v>
      </c>
    </row>
    <row r="215" s="2" customFormat="1" ht="24.15" customHeight="1">
      <c r="A215" s="41"/>
      <c r="B215" s="42"/>
      <c r="C215" s="230" t="s">
        <v>549</v>
      </c>
      <c r="D215" s="230" t="s">
        <v>253</v>
      </c>
      <c r="E215" s="231" t="s">
        <v>4887</v>
      </c>
      <c r="F215" s="232" t="s">
        <v>4888</v>
      </c>
      <c r="G215" s="233" t="s">
        <v>571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304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4889</v>
      </c>
    </row>
    <row r="216" s="2" customFormat="1" ht="24.15" customHeight="1">
      <c r="A216" s="41"/>
      <c r="B216" s="42"/>
      <c r="C216" s="230" t="s">
        <v>811</v>
      </c>
      <c r="D216" s="230" t="s">
        <v>253</v>
      </c>
      <c r="E216" s="231" t="s">
        <v>4890</v>
      </c>
      <c r="F216" s="232" t="s">
        <v>4851</v>
      </c>
      <c r="G216" s="233" t="s">
        <v>571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304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4891</v>
      </c>
    </row>
    <row r="217" s="2" customFormat="1" ht="33" customHeight="1">
      <c r="A217" s="41"/>
      <c r="B217" s="42"/>
      <c r="C217" s="230" t="s">
        <v>555</v>
      </c>
      <c r="D217" s="230" t="s">
        <v>253</v>
      </c>
      <c r="E217" s="231" t="s">
        <v>4892</v>
      </c>
      <c r="F217" s="232" t="s">
        <v>4893</v>
      </c>
      <c r="G217" s="233" t="s">
        <v>571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304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4894</v>
      </c>
    </row>
    <row r="218" s="2" customFormat="1" ht="37.8" customHeight="1">
      <c r="A218" s="41"/>
      <c r="B218" s="42"/>
      <c r="C218" s="230" t="s">
        <v>820</v>
      </c>
      <c r="D218" s="230" t="s">
        <v>253</v>
      </c>
      <c r="E218" s="231" t="s">
        <v>4895</v>
      </c>
      <c r="F218" s="232" t="s">
        <v>4866</v>
      </c>
      <c r="G218" s="233" t="s">
        <v>389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304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4896</v>
      </c>
    </row>
    <row r="219" s="2" customFormat="1" ht="24.15" customHeight="1">
      <c r="A219" s="41"/>
      <c r="B219" s="42"/>
      <c r="C219" s="230" t="s">
        <v>560</v>
      </c>
      <c r="D219" s="230" t="s">
        <v>253</v>
      </c>
      <c r="E219" s="231" t="s">
        <v>611</v>
      </c>
      <c r="F219" s="232" t="s">
        <v>4693</v>
      </c>
      <c r="G219" s="233" t="s">
        <v>389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304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4897</v>
      </c>
    </row>
    <row r="220" s="2" customFormat="1" ht="33" customHeight="1">
      <c r="A220" s="41"/>
      <c r="B220" s="42"/>
      <c r="C220" s="230" t="s">
        <v>847</v>
      </c>
      <c r="D220" s="230" t="s">
        <v>253</v>
      </c>
      <c r="E220" s="231" t="s">
        <v>4898</v>
      </c>
      <c r="F220" s="232" t="s">
        <v>4899</v>
      </c>
      <c r="G220" s="233" t="s">
        <v>389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304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4900</v>
      </c>
    </row>
    <row r="221" s="2" customFormat="1" ht="33" customHeight="1">
      <c r="A221" s="41"/>
      <c r="B221" s="42"/>
      <c r="C221" s="230" t="s">
        <v>572</v>
      </c>
      <c r="D221" s="230" t="s">
        <v>253</v>
      </c>
      <c r="E221" s="231" t="s">
        <v>4901</v>
      </c>
      <c r="F221" s="232" t="s">
        <v>4902</v>
      </c>
      <c r="G221" s="233" t="s">
        <v>389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304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304</v>
      </c>
      <c r="BM221" s="242" t="s">
        <v>4903</v>
      </c>
    </row>
    <row r="222" s="2" customFormat="1" ht="33" customHeight="1">
      <c r="A222" s="41"/>
      <c r="B222" s="42"/>
      <c r="C222" s="230" t="s">
        <v>857</v>
      </c>
      <c r="D222" s="230" t="s">
        <v>253</v>
      </c>
      <c r="E222" s="231" t="s">
        <v>4904</v>
      </c>
      <c r="F222" s="232" t="s">
        <v>4830</v>
      </c>
      <c r="G222" s="233" t="s">
        <v>389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4905</v>
      </c>
    </row>
    <row r="223" s="2" customFormat="1" ht="33" customHeight="1">
      <c r="A223" s="41"/>
      <c r="B223" s="42"/>
      <c r="C223" s="230" t="s">
        <v>577</v>
      </c>
      <c r="D223" s="230" t="s">
        <v>253</v>
      </c>
      <c r="E223" s="231" t="s">
        <v>4906</v>
      </c>
      <c r="F223" s="232" t="s">
        <v>4833</v>
      </c>
      <c r="G223" s="233" t="s">
        <v>389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4907</v>
      </c>
    </row>
    <row r="224" s="2" customFormat="1" ht="24.15" customHeight="1">
      <c r="A224" s="41"/>
      <c r="B224" s="42"/>
      <c r="C224" s="230" t="s">
        <v>868</v>
      </c>
      <c r="D224" s="230" t="s">
        <v>253</v>
      </c>
      <c r="E224" s="231" t="s">
        <v>4908</v>
      </c>
      <c r="F224" s="232" t="s">
        <v>4909</v>
      </c>
      <c r="G224" s="233" t="s">
        <v>321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4910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4911</v>
      </c>
      <c r="F225" s="228" t="s">
        <v>4912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257</v>
      </c>
      <c r="AT225" s="226" t="s">
        <v>83</v>
      </c>
      <c r="AU225" s="226" t="s">
        <v>91</v>
      </c>
      <c r="AY225" s="225" t="s">
        <v>251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584</v>
      </c>
      <c r="D226" s="230" t="s">
        <v>253</v>
      </c>
      <c r="E226" s="231" t="s">
        <v>4913</v>
      </c>
      <c r="F226" s="232" t="s">
        <v>4914</v>
      </c>
      <c r="G226" s="233" t="s">
        <v>1168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304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304</v>
      </c>
      <c r="BM226" s="242" t="s">
        <v>4915</v>
      </c>
    </row>
    <row r="227" s="2" customFormat="1" ht="62.7" customHeight="1">
      <c r="A227" s="41"/>
      <c r="B227" s="42"/>
      <c r="C227" s="230" t="s">
        <v>890</v>
      </c>
      <c r="D227" s="230" t="s">
        <v>253</v>
      </c>
      <c r="E227" s="231" t="s">
        <v>4916</v>
      </c>
      <c r="F227" s="232" t="s">
        <v>4917</v>
      </c>
      <c r="G227" s="233" t="s">
        <v>1168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4918</v>
      </c>
    </row>
    <row r="228" s="2" customFormat="1" ht="55.5" customHeight="1">
      <c r="A228" s="41"/>
      <c r="B228" s="42"/>
      <c r="C228" s="230" t="s">
        <v>590</v>
      </c>
      <c r="D228" s="230" t="s">
        <v>253</v>
      </c>
      <c r="E228" s="231" t="s">
        <v>4919</v>
      </c>
      <c r="F228" s="232" t="s">
        <v>4920</v>
      </c>
      <c r="G228" s="233" t="s">
        <v>1168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4921</v>
      </c>
    </row>
    <row r="229" s="2" customFormat="1" ht="24.15" customHeight="1">
      <c r="A229" s="41"/>
      <c r="B229" s="42"/>
      <c r="C229" s="230" t="s">
        <v>901</v>
      </c>
      <c r="D229" s="230" t="s">
        <v>253</v>
      </c>
      <c r="E229" s="231" t="s">
        <v>4922</v>
      </c>
      <c r="F229" s="232" t="s">
        <v>4923</v>
      </c>
      <c r="G229" s="233" t="s">
        <v>1168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4924</v>
      </c>
    </row>
    <row r="230" s="2" customFormat="1" ht="16.5" customHeight="1">
      <c r="A230" s="41"/>
      <c r="B230" s="42"/>
      <c r="C230" s="230" t="s">
        <v>594</v>
      </c>
      <c r="D230" s="230" t="s">
        <v>253</v>
      </c>
      <c r="E230" s="231" t="s">
        <v>4925</v>
      </c>
      <c r="F230" s="232" t="s">
        <v>4926</v>
      </c>
      <c r="G230" s="233" t="s">
        <v>1168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304</v>
      </c>
      <c r="AT230" s="242" t="s">
        <v>253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304</v>
      </c>
      <c r="BM230" s="242" t="s">
        <v>4927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+aWlfg9Was1n0SZ1e9Mt9H2NxxUNJWkQI0OiJamJrFzLSEgVso02XAkUpauQ+0FYIB+wkXWNxJWQQxemwMGs3w==" hashValue="SM3ZyzXwsLdqqsJSPoIjByinTDoff1Z0dIzHSh/qB5s2GJsQw196Y5vG33K/Iqn/d08eHygyljpTah0bXKcFWA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4928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ROUND((SUM(BE128:BE256)),  2)</f>
        <v>0</v>
      </c>
      <c r="G35" s="41"/>
      <c r="H35" s="41"/>
      <c r="I35" s="167">
        <v>0.20999999999999999</v>
      </c>
      <c r="J35" s="166">
        <f>ROUND(((SUM(BE128:BE256))*I35),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ROUND((SUM(BF128:BF256)),  2)</f>
        <v>0</v>
      </c>
      <c r="G36" s="41"/>
      <c r="H36" s="41"/>
      <c r="I36" s="167">
        <v>0.12</v>
      </c>
      <c r="J36" s="166">
        <f>ROUND(((SUM(BF128:BF256))*I36),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4929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4930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4931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4932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4933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4934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4935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4936</v>
      </c>
      <c r="E106" s="194"/>
      <c r="F106" s="194"/>
      <c r="G106" s="194"/>
      <c r="H106" s="194"/>
      <c r="I106" s="194"/>
      <c r="J106" s="195">
        <f>J243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P129+P188+P198+P221+P226+P230+P234+P243</f>
        <v>0</v>
      </c>
      <c r="Q128" s="107"/>
      <c r="R128" s="211">
        <f>R129+R188+R198+R221+R226+R230+R234+R243</f>
        <v>0</v>
      </c>
      <c r="S128" s="107"/>
      <c r="T128" s="212">
        <f>T129+T188+T198+T221+T226+T230+T234+T243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BK129+BK188+BK198+BK221+BK226+BK230+BK234+BK243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4186</v>
      </c>
      <c r="F129" s="217" t="s">
        <v>4937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251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338</v>
      </c>
      <c r="E130" s="295" t="s">
        <v>4938</v>
      </c>
      <c r="F130" s="296" t="s">
        <v>4939</v>
      </c>
      <c r="G130" s="297" t="s">
        <v>4234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338</v>
      </c>
      <c r="E131" s="295" t="s">
        <v>4940</v>
      </c>
      <c r="F131" s="296" t="s">
        <v>4941</v>
      </c>
      <c r="G131" s="297" t="s">
        <v>4234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257</v>
      </c>
    </row>
    <row r="132" s="2" customFormat="1" ht="16.5" customHeight="1">
      <c r="A132" s="41"/>
      <c r="B132" s="42"/>
      <c r="C132" s="294" t="s">
        <v>273</v>
      </c>
      <c r="D132" s="294" t="s">
        <v>338</v>
      </c>
      <c r="E132" s="295" t="s">
        <v>4942</v>
      </c>
      <c r="F132" s="296" t="s">
        <v>4943</v>
      </c>
      <c r="G132" s="297" t="s">
        <v>4234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276</v>
      </c>
    </row>
    <row r="133" s="2" customFormat="1">
      <c r="A133" s="41"/>
      <c r="B133" s="42"/>
      <c r="C133" s="43"/>
      <c r="D133" s="251" t="s">
        <v>289</v>
      </c>
      <c r="E133" s="43"/>
      <c r="F133" s="282" t="s">
        <v>4944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289</v>
      </c>
      <c r="AU133" s="19" t="s">
        <v>91</v>
      </c>
    </row>
    <row r="134" s="2" customFormat="1" ht="24.15" customHeight="1">
      <c r="A134" s="41"/>
      <c r="B134" s="42"/>
      <c r="C134" s="294" t="s">
        <v>257</v>
      </c>
      <c r="D134" s="294" t="s">
        <v>338</v>
      </c>
      <c r="E134" s="295" t="s">
        <v>4945</v>
      </c>
      <c r="F134" s="296" t="s">
        <v>4946</v>
      </c>
      <c r="G134" s="297" t="s">
        <v>4234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281</v>
      </c>
    </row>
    <row r="135" s="2" customFormat="1" ht="24.15" customHeight="1">
      <c r="A135" s="41"/>
      <c r="B135" s="42"/>
      <c r="C135" s="294" t="s">
        <v>284</v>
      </c>
      <c r="D135" s="294" t="s">
        <v>338</v>
      </c>
      <c r="E135" s="295" t="s">
        <v>4947</v>
      </c>
      <c r="F135" s="296" t="s">
        <v>4948</v>
      </c>
      <c r="G135" s="297" t="s">
        <v>4234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287</v>
      </c>
    </row>
    <row r="136" s="2" customFormat="1">
      <c r="A136" s="41"/>
      <c r="B136" s="42"/>
      <c r="C136" s="43"/>
      <c r="D136" s="251" t="s">
        <v>289</v>
      </c>
      <c r="E136" s="43"/>
      <c r="F136" s="282" t="s">
        <v>4949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289</v>
      </c>
      <c r="AU136" s="19" t="s">
        <v>91</v>
      </c>
    </row>
    <row r="137" s="2" customFormat="1" ht="24.15" customHeight="1">
      <c r="A137" s="41"/>
      <c r="B137" s="42"/>
      <c r="C137" s="294" t="s">
        <v>276</v>
      </c>
      <c r="D137" s="294" t="s">
        <v>338</v>
      </c>
      <c r="E137" s="295" t="s">
        <v>4950</v>
      </c>
      <c r="F137" s="296" t="s">
        <v>4951</v>
      </c>
      <c r="G137" s="297" t="s">
        <v>4234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8</v>
      </c>
    </row>
    <row r="138" s="2" customFormat="1" ht="24.15" customHeight="1">
      <c r="A138" s="41"/>
      <c r="B138" s="42"/>
      <c r="C138" s="294" t="s">
        <v>295</v>
      </c>
      <c r="D138" s="294" t="s">
        <v>338</v>
      </c>
      <c r="E138" s="295" t="s">
        <v>4952</v>
      </c>
      <c r="F138" s="296" t="s">
        <v>4953</v>
      </c>
      <c r="G138" s="297" t="s">
        <v>4234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299</v>
      </c>
    </row>
    <row r="139" s="2" customFormat="1">
      <c r="A139" s="41"/>
      <c r="B139" s="42"/>
      <c r="C139" s="43"/>
      <c r="D139" s="251" t="s">
        <v>289</v>
      </c>
      <c r="E139" s="43"/>
      <c r="F139" s="282" t="s">
        <v>4954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289</v>
      </c>
      <c r="AU139" s="19" t="s">
        <v>91</v>
      </c>
    </row>
    <row r="140" s="2" customFormat="1" ht="37.8" customHeight="1">
      <c r="A140" s="41"/>
      <c r="B140" s="42"/>
      <c r="C140" s="294" t="s">
        <v>281</v>
      </c>
      <c r="D140" s="294" t="s">
        <v>338</v>
      </c>
      <c r="E140" s="295" t="s">
        <v>4955</v>
      </c>
      <c r="F140" s="296" t="s">
        <v>4956</v>
      </c>
      <c r="G140" s="297" t="s">
        <v>4234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304</v>
      </c>
    </row>
    <row r="141" s="2" customFormat="1">
      <c r="A141" s="41"/>
      <c r="B141" s="42"/>
      <c r="C141" s="43"/>
      <c r="D141" s="251" t="s">
        <v>289</v>
      </c>
      <c r="E141" s="43"/>
      <c r="F141" s="282" t="s">
        <v>4957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289</v>
      </c>
      <c r="AU141" s="19" t="s">
        <v>91</v>
      </c>
    </row>
    <row r="142" s="2" customFormat="1" ht="24.15" customHeight="1">
      <c r="A142" s="41"/>
      <c r="B142" s="42"/>
      <c r="C142" s="294" t="s">
        <v>306</v>
      </c>
      <c r="D142" s="294" t="s">
        <v>338</v>
      </c>
      <c r="E142" s="295" t="s">
        <v>4958</v>
      </c>
      <c r="F142" s="296" t="s">
        <v>4959</v>
      </c>
      <c r="G142" s="297" t="s">
        <v>4234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309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4960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91</v>
      </c>
    </row>
    <row r="144" s="2" customFormat="1" ht="24.15" customHeight="1">
      <c r="A144" s="41"/>
      <c r="B144" s="42"/>
      <c r="C144" s="294" t="s">
        <v>287</v>
      </c>
      <c r="D144" s="294" t="s">
        <v>338</v>
      </c>
      <c r="E144" s="295" t="s">
        <v>4961</v>
      </c>
      <c r="F144" s="296" t="s">
        <v>4962</v>
      </c>
      <c r="G144" s="297" t="s">
        <v>4234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4963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91</v>
      </c>
    </row>
    <row r="146" s="2" customFormat="1" ht="33" customHeight="1">
      <c r="A146" s="41"/>
      <c r="B146" s="42"/>
      <c r="C146" s="294" t="s">
        <v>333</v>
      </c>
      <c r="D146" s="294" t="s">
        <v>338</v>
      </c>
      <c r="E146" s="295" t="s">
        <v>4964</v>
      </c>
      <c r="F146" s="296" t="s">
        <v>4965</v>
      </c>
      <c r="G146" s="297" t="s">
        <v>4234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322</v>
      </c>
    </row>
    <row r="147" s="2" customFormat="1">
      <c r="A147" s="41"/>
      <c r="B147" s="42"/>
      <c r="C147" s="43"/>
      <c r="D147" s="251" t="s">
        <v>289</v>
      </c>
      <c r="E147" s="43"/>
      <c r="F147" s="282" t="s">
        <v>4966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289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338</v>
      </c>
      <c r="E148" s="295" t="s">
        <v>4967</v>
      </c>
      <c r="F148" s="296" t="s">
        <v>4968</v>
      </c>
      <c r="G148" s="297" t="s">
        <v>4234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336</v>
      </c>
    </row>
    <row r="149" s="2" customFormat="1" ht="24.15" customHeight="1">
      <c r="A149" s="41"/>
      <c r="B149" s="42"/>
      <c r="C149" s="294" t="s">
        <v>349</v>
      </c>
      <c r="D149" s="294" t="s">
        <v>338</v>
      </c>
      <c r="E149" s="295" t="s">
        <v>4969</v>
      </c>
      <c r="F149" s="296" t="s">
        <v>4970</v>
      </c>
      <c r="G149" s="297" t="s">
        <v>4234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341</v>
      </c>
    </row>
    <row r="150" s="2" customFormat="1" ht="33" customHeight="1">
      <c r="A150" s="41"/>
      <c r="B150" s="42"/>
      <c r="C150" s="294" t="s">
        <v>299</v>
      </c>
      <c r="D150" s="294" t="s">
        <v>338</v>
      </c>
      <c r="E150" s="295" t="s">
        <v>4971</v>
      </c>
      <c r="F150" s="296" t="s">
        <v>4972</v>
      </c>
      <c r="G150" s="297" t="s">
        <v>4234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352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4973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91</v>
      </c>
    </row>
    <row r="152" s="2" customFormat="1" ht="24.15" customHeight="1">
      <c r="A152" s="41"/>
      <c r="B152" s="42"/>
      <c r="C152" s="294" t="s">
        <v>361</v>
      </c>
      <c r="D152" s="294" t="s">
        <v>338</v>
      </c>
      <c r="E152" s="295" t="s">
        <v>4974</v>
      </c>
      <c r="F152" s="296" t="s">
        <v>4975</v>
      </c>
      <c r="G152" s="297" t="s">
        <v>4234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358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4976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91</v>
      </c>
    </row>
    <row r="154" s="2" customFormat="1" ht="24.15" customHeight="1">
      <c r="A154" s="41"/>
      <c r="B154" s="42"/>
      <c r="C154" s="294" t="s">
        <v>304</v>
      </c>
      <c r="D154" s="294" t="s">
        <v>338</v>
      </c>
      <c r="E154" s="295" t="s">
        <v>4977</v>
      </c>
      <c r="F154" s="296" t="s">
        <v>4978</v>
      </c>
      <c r="G154" s="297" t="s">
        <v>4234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364</v>
      </c>
    </row>
    <row r="155" s="2" customFormat="1" ht="24.15" customHeight="1">
      <c r="A155" s="41"/>
      <c r="B155" s="42"/>
      <c r="C155" s="294" t="s">
        <v>386</v>
      </c>
      <c r="D155" s="294" t="s">
        <v>338</v>
      </c>
      <c r="E155" s="295" t="s">
        <v>4979</v>
      </c>
      <c r="F155" s="296" t="s">
        <v>4980</v>
      </c>
      <c r="G155" s="297" t="s">
        <v>4234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375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4981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91</v>
      </c>
    </row>
    <row r="157" s="2" customFormat="1" ht="24.15" customHeight="1">
      <c r="A157" s="41"/>
      <c r="B157" s="42"/>
      <c r="C157" s="294" t="s">
        <v>309</v>
      </c>
      <c r="D157" s="294" t="s">
        <v>338</v>
      </c>
      <c r="E157" s="295" t="s">
        <v>4982</v>
      </c>
      <c r="F157" s="296" t="s">
        <v>4983</v>
      </c>
      <c r="G157" s="297" t="s">
        <v>4234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364</v>
      </c>
      <c r="AT157" s="242" t="s">
        <v>338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390</v>
      </c>
    </row>
    <row r="158" s="2" customFormat="1" ht="16.5" customHeight="1">
      <c r="A158" s="41"/>
      <c r="B158" s="42"/>
      <c r="C158" s="294" t="s">
        <v>402</v>
      </c>
      <c r="D158" s="294" t="s">
        <v>338</v>
      </c>
      <c r="E158" s="295" t="s">
        <v>4984</v>
      </c>
      <c r="F158" s="296" t="s">
        <v>4985</v>
      </c>
      <c r="G158" s="297" t="s">
        <v>4234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364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400</v>
      </c>
    </row>
    <row r="159" s="2" customFormat="1" ht="24.15" customHeight="1">
      <c r="A159" s="41"/>
      <c r="B159" s="42"/>
      <c r="C159" s="294" t="s">
        <v>409</v>
      </c>
      <c r="D159" s="294" t="s">
        <v>338</v>
      </c>
      <c r="E159" s="295" t="s">
        <v>4986</v>
      </c>
      <c r="F159" s="296" t="s">
        <v>4987</v>
      </c>
      <c r="G159" s="297" t="s">
        <v>4234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405</v>
      </c>
    </row>
    <row r="160" s="2" customFormat="1" ht="16.5" customHeight="1">
      <c r="A160" s="41"/>
      <c r="B160" s="42"/>
      <c r="C160" s="294" t="s">
        <v>7</v>
      </c>
      <c r="D160" s="294" t="s">
        <v>338</v>
      </c>
      <c r="E160" s="295" t="s">
        <v>4988</v>
      </c>
      <c r="F160" s="296" t="s">
        <v>4989</v>
      </c>
      <c r="G160" s="297" t="s">
        <v>4234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412</v>
      </c>
    </row>
    <row r="161" s="2" customFormat="1" ht="16.5" customHeight="1">
      <c r="A161" s="41"/>
      <c r="B161" s="42"/>
      <c r="C161" s="294" t="s">
        <v>322</v>
      </c>
      <c r="D161" s="294" t="s">
        <v>338</v>
      </c>
      <c r="E161" s="295" t="s">
        <v>4990</v>
      </c>
      <c r="F161" s="296" t="s">
        <v>4991</v>
      </c>
      <c r="G161" s="297" t="s">
        <v>4234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424</v>
      </c>
    </row>
    <row r="162" s="2" customFormat="1" ht="16.5" customHeight="1">
      <c r="A162" s="41"/>
      <c r="B162" s="42"/>
      <c r="C162" s="294" t="s">
        <v>437</v>
      </c>
      <c r="D162" s="294" t="s">
        <v>338</v>
      </c>
      <c r="E162" s="295" t="s">
        <v>4992</v>
      </c>
      <c r="F162" s="296" t="s">
        <v>4993</v>
      </c>
      <c r="G162" s="297" t="s">
        <v>4234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364</v>
      </c>
      <c r="AT162" s="242" t="s">
        <v>338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433</v>
      </c>
    </row>
    <row r="163" s="2" customFormat="1" ht="16.5" customHeight="1">
      <c r="A163" s="41"/>
      <c r="B163" s="42"/>
      <c r="C163" s="294" t="s">
        <v>336</v>
      </c>
      <c r="D163" s="294" t="s">
        <v>338</v>
      </c>
      <c r="E163" s="295" t="s">
        <v>4994</v>
      </c>
      <c r="F163" s="296" t="s">
        <v>4995</v>
      </c>
      <c r="G163" s="297" t="s">
        <v>4234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364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440</v>
      </c>
    </row>
    <row r="164" s="2" customFormat="1" ht="24.15" customHeight="1">
      <c r="A164" s="41"/>
      <c r="B164" s="42"/>
      <c r="C164" s="294" t="s">
        <v>450</v>
      </c>
      <c r="D164" s="294" t="s">
        <v>338</v>
      </c>
      <c r="E164" s="295" t="s">
        <v>4996</v>
      </c>
      <c r="F164" s="296" t="s">
        <v>4997</v>
      </c>
      <c r="G164" s="297" t="s">
        <v>4234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364</v>
      </c>
      <c r="AT164" s="242" t="s">
        <v>338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448</v>
      </c>
    </row>
    <row r="165" s="2" customFormat="1">
      <c r="A165" s="41"/>
      <c r="B165" s="42"/>
      <c r="C165" s="43"/>
      <c r="D165" s="251" t="s">
        <v>289</v>
      </c>
      <c r="E165" s="43"/>
      <c r="F165" s="282" t="s">
        <v>4998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289</v>
      </c>
      <c r="AU165" s="19" t="s">
        <v>91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4999</v>
      </c>
      <c r="F166" s="296" t="s">
        <v>5000</v>
      </c>
      <c r="G166" s="297" t="s">
        <v>4234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364</v>
      </c>
      <c r="AT166" s="242" t="s">
        <v>338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453</v>
      </c>
    </row>
    <row r="167" s="2" customFormat="1" ht="21.75" customHeight="1">
      <c r="A167" s="41"/>
      <c r="B167" s="42"/>
      <c r="C167" s="294" t="s">
        <v>462</v>
      </c>
      <c r="D167" s="294" t="s">
        <v>338</v>
      </c>
      <c r="E167" s="295" t="s">
        <v>5001</v>
      </c>
      <c r="F167" s="296" t="s">
        <v>5002</v>
      </c>
      <c r="G167" s="297" t="s">
        <v>4234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364</v>
      </c>
      <c r="AT167" s="242" t="s">
        <v>338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5003</v>
      </c>
      <c r="F168" s="296" t="s">
        <v>5004</v>
      </c>
      <c r="G168" s="297" t="s">
        <v>4234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364</v>
      </c>
      <c r="AT168" s="242" t="s">
        <v>338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465</v>
      </c>
    </row>
    <row r="169" s="2" customFormat="1" ht="16.5" customHeight="1">
      <c r="A169" s="41"/>
      <c r="B169" s="42"/>
      <c r="C169" s="294" t="s">
        <v>472</v>
      </c>
      <c r="D169" s="294" t="s">
        <v>338</v>
      </c>
      <c r="E169" s="295" t="s">
        <v>5005</v>
      </c>
      <c r="F169" s="296" t="s">
        <v>5006</v>
      </c>
      <c r="G169" s="297" t="s">
        <v>4234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364</v>
      </c>
      <c r="AT169" s="242" t="s">
        <v>338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470</v>
      </c>
    </row>
    <row r="170" s="2" customFormat="1" ht="16.5" customHeight="1">
      <c r="A170" s="41"/>
      <c r="B170" s="42"/>
      <c r="C170" s="294" t="s">
        <v>358</v>
      </c>
      <c r="D170" s="294" t="s">
        <v>338</v>
      </c>
      <c r="E170" s="295" t="s">
        <v>5007</v>
      </c>
      <c r="F170" s="296" t="s">
        <v>5008</v>
      </c>
      <c r="G170" s="297" t="s">
        <v>4234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364</v>
      </c>
      <c r="AT170" s="242" t="s">
        <v>338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475</v>
      </c>
    </row>
    <row r="171" s="2" customFormat="1" ht="21.75" customHeight="1">
      <c r="A171" s="41"/>
      <c r="B171" s="42"/>
      <c r="C171" s="294" t="s">
        <v>488</v>
      </c>
      <c r="D171" s="294" t="s">
        <v>338</v>
      </c>
      <c r="E171" s="295" t="s">
        <v>5009</v>
      </c>
      <c r="F171" s="296" t="s">
        <v>5010</v>
      </c>
      <c r="G171" s="297" t="s">
        <v>4234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364</v>
      </c>
      <c r="AT171" s="242" t="s">
        <v>338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480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5011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91</v>
      </c>
    </row>
    <row r="173" s="2" customFormat="1" ht="33" customHeight="1">
      <c r="A173" s="41"/>
      <c r="B173" s="42"/>
      <c r="C173" s="294" t="s">
        <v>364</v>
      </c>
      <c r="D173" s="294" t="s">
        <v>338</v>
      </c>
      <c r="E173" s="295" t="s">
        <v>5012</v>
      </c>
      <c r="F173" s="296" t="s">
        <v>5013</v>
      </c>
      <c r="G173" s="297" t="s">
        <v>4234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364</v>
      </c>
      <c r="AT173" s="242" t="s">
        <v>338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491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5014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33" customHeight="1">
      <c r="A175" s="41"/>
      <c r="B175" s="42"/>
      <c r="C175" s="294" t="s">
        <v>522</v>
      </c>
      <c r="D175" s="294" t="s">
        <v>338</v>
      </c>
      <c r="E175" s="295" t="s">
        <v>5015</v>
      </c>
      <c r="F175" s="296" t="s">
        <v>5016</v>
      </c>
      <c r="G175" s="297" t="s">
        <v>4234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364</v>
      </c>
      <c r="AT175" s="242" t="s">
        <v>338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497</v>
      </c>
    </row>
    <row r="176" s="2" customFormat="1">
      <c r="A176" s="41"/>
      <c r="B176" s="42"/>
      <c r="C176" s="43"/>
      <c r="D176" s="251" t="s">
        <v>289</v>
      </c>
      <c r="E176" s="43"/>
      <c r="F176" s="282" t="s">
        <v>5017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289</v>
      </c>
      <c r="AU176" s="19" t="s">
        <v>91</v>
      </c>
    </row>
    <row r="177" s="2" customFormat="1" ht="24.15" customHeight="1">
      <c r="A177" s="41"/>
      <c r="B177" s="42"/>
      <c r="C177" s="294" t="s">
        <v>375</v>
      </c>
      <c r="D177" s="294" t="s">
        <v>338</v>
      </c>
      <c r="E177" s="295" t="s">
        <v>5018</v>
      </c>
      <c r="F177" s="296" t="s">
        <v>5019</v>
      </c>
      <c r="G177" s="297" t="s">
        <v>4234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364</v>
      </c>
      <c r="AT177" s="242" t="s">
        <v>338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304</v>
      </c>
      <c r="BM177" s="242" t="s">
        <v>525</v>
      </c>
    </row>
    <row r="178" s="2" customFormat="1" ht="24.15" customHeight="1">
      <c r="A178" s="41"/>
      <c r="B178" s="42"/>
      <c r="C178" s="294" t="s">
        <v>546</v>
      </c>
      <c r="D178" s="294" t="s">
        <v>338</v>
      </c>
      <c r="E178" s="295" t="s">
        <v>5020</v>
      </c>
      <c r="F178" s="296" t="s">
        <v>5021</v>
      </c>
      <c r="G178" s="297" t="s">
        <v>4234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364</v>
      </c>
      <c r="AT178" s="242" t="s">
        <v>338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544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5022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91</v>
      </c>
    </row>
    <row r="180" s="2" customFormat="1" ht="16.5" customHeight="1">
      <c r="A180" s="41"/>
      <c r="B180" s="42"/>
      <c r="C180" s="294" t="s">
        <v>390</v>
      </c>
      <c r="D180" s="294" t="s">
        <v>338</v>
      </c>
      <c r="E180" s="295" t="s">
        <v>4988</v>
      </c>
      <c r="F180" s="296" t="s">
        <v>4989</v>
      </c>
      <c r="G180" s="297" t="s">
        <v>4234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364</v>
      </c>
      <c r="AT180" s="242" t="s">
        <v>338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549</v>
      </c>
    </row>
    <row r="181" s="2" customFormat="1" ht="16.5" customHeight="1">
      <c r="A181" s="41"/>
      <c r="B181" s="42"/>
      <c r="C181" s="294" t="s">
        <v>557</v>
      </c>
      <c r="D181" s="294" t="s">
        <v>338</v>
      </c>
      <c r="E181" s="295" t="s">
        <v>5023</v>
      </c>
      <c r="F181" s="296" t="s">
        <v>5024</v>
      </c>
      <c r="G181" s="297" t="s">
        <v>4234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364</v>
      </c>
      <c r="AT181" s="242" t="s">
        <v>338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304</v>
      </c>
      <c r="BM181" s="242" t="s">
        <v>555</v>
      </c>
    </row>
    <row r="182" s="2" customFormat="1" ht="16.5" customHeight="1">
      <c r="A182" s="41"/>
      <c r="B182" s="42"/>
      <c r="C182" s="294" t="s">
        <v>400</v>
      </c>
      <c r="D182" s="294" t="s">
        <v>338</v>
      </c>
      <c r="E182" s="295" t="s">
        <v>5025</v>
      </c>
      <c r="F182" s="296" t="s">
        <v>5026</v>
      </c>
      <c r="G182" s="297" t="s">
        <v>4234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364</v>
      </c>
      <c r="AT182" s="242" t="s">
        <v>338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560</v>
      </c>
    </row>
    <row r="183" s="2" customFormat="1" ht="16.5" customHeight="1">
      <c r="A183" s="41"/>
      <c r="B183" s="42"/>
      <c r="C183" s="294" t="s">
        <v>574</v>
      </c>
      <c r="D183" s="294" t="s">
        <v>338</v>
      </c>
      <c r="E183" s="295" t="s">
        <v>5027</v>
      </c>
      <c r="F183" s="296" t="s">
        <v>5028</v>
      </c>
      <c r="G183" s="297" t="s">
        <v>4234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364</v>
      </c>
      <c r="AT183" s="242" t="s">
        <v>338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304</v>
      </c>
      <c r="BM183" s="242" t="s">
        <v>572</v>
      </c>
    </row>
    <row r="184" s="2" customFormat="1" ht="16.5" customHeight="1">
      <c r="A184" s="41"/>
      <c r="B184" s="42"/>
      <c r="C184" s="294" t="s">
        <v>405</v>
      </c>
      <c r="D184" s="294" t="s">
        <v>338</v>
      </c>
      <c r="E184" s="295" t="s">
        <v>5029</v>
      </c>
      <c r="F184" s="296" t="s">
        <v>5030</v>
      </c>
      <c r="G184" s="297" t="s">
        <v>4234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364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577</v>
      </c>
    </row>
    <row r="185" s="2" customFormat="1" ht="21.75" customHeight="1">
      <c r="A185" s="41"/>
      <c r="B185" s="42"/>
      <c r="C185" s="294" t="s">
        <v>587</v>
      </c>
      <c r="D185" s="294" t="s">
        <v>338</v>
      </c>
      <c r="E185" s="295" t="s">
        <v>5031</v>
      </c>
      <c r="F185" s="296" t="s">
        <v>5032</v>
      </c>
      <c r="G185" s="297" t="s">
        <v>4234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364</v>
      </c>
      <c r="AT185" s="242" t="s">
        <v>338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584</v>
      </c>
    </row>
    <row r="186" s="2" customFormat="1" ht="21.75" customHeight="1">
      <c r="A186" s="41"/>
      <c r="B186" s="42"/>
      <c r="C186" s="294" t="s">
        <v>412</v>
      </c>
      <c r="D186" s="294" t="s">
        <v>338</v>
      </c>
      <c r="E186" s="295" t="s">
        <v>5033</v>
      </c>
      <c r="F186" s="296" t="s">
        <v>5034</v>
      </c>
      <c r="G186" s="297" t="s">
        <v>4234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364</v>
      </c>
      <c r="AT186" s="242" t="s">
        <v>338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590</v>
      </c>
    </row>
    <row r="187" s="2" customFormat="1" ht="16.5" customHeight="1">
      <c r="A187" s="41"/>
      <c r="B187" s="42"/>
      <c r="C187" s="294" t="s">
        <v>599</v>
      </c>
      <c r="D187" s="294" t="s">
        <v>338</v>
      </c>
      <c r="E187" s="295" t="s">
        <v>5035</v>
      </c>
      <c r="F187" s="296" t="s">
        <v>5036</v>
      </c>
      <c r="G187" s="297" t="s">
        <v>4234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364</v>
      </c>
      <c r="AT187" s="242" t="s">
        <v>338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594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4188</v>
      </c>
      <c r="F188" s="217" t="s">
        <v>5037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251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424</v>
      </c>
      <c r="D189" s="294" t="s">
        <v>338</v>
      </c>
      <c r="E189" s="295" t="s">
        <v>4988</v>
      </c>
      <c r="F189" s="296" t="s">
        <v>4989</v>
      </c>
      <c r="G189" s="297" t="s">
        <v>4234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364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602</v>
      </c>
    </row>
    <row r="190" s="2" customFormat="1" ht="16.5" customHeight="1">
      <c r="A190" s="41"/>
      <c r="B190" s="42"/>
      <c r="C190" s="294" t="s">
        <v>611</v>
      </c>
      <c r="D190" s="294" t="s">
        <v>338</v>
      </c>
      <c r="E190" s="295" t="s">
        <v>5038</v>
      </c>
      <c r="F190" s="296" t="s">
        <v>5039</v>
      </c>
      <c r="G190" s="297" t="s">
        <v>4234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364</v>
      </c>
      <c r="AT190" s="242" t="s">
        <v>338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609</v>
      </c>
    </row>
    <row r="191" s="2" customFormat="1" ht="16.5" customHeight="1">
      <c r="A191" s="41"/>
      <c r="B191" s="42"/>
      <c r="C191" s="294" t="s">
        <v>433</v>
      </c>
      <c r="D191" s="294" t="s">
        <v>338</v>
      </c>
      <c r="E191" s="295" t="s">
        <v>5040</v>
      </c>
      <c r="F191" s="296" t="s">
        <v>5041</v>
      </c>
      <c r="G191" s="297" t="s">
        <v>4234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364</v>
      </c>
      <c r="AT191" s="242" t="s">
        <v>338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962</v>
      </c>
    </row>
    <row r="192" s="2" customFormat="1" ht="16.5" customHeight="1">
      <c r="A192" s="41"/>
      <c r="B192" s="42"/>
      <c r="C192" s="294" t="s">
        <v>632</v>
      </c>
      <c r="D192" s="294" t="s">
        <v>338</v>
      </c>
      <c r="E192" s="295" t="s">
        <v>5042</v>
      </c>
      <c r="F192" s="296" t="s">
        <v>5024</v>
      </c>
      <c r="G192" s="297" t="s">
        <v>4234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364</v>
      </c>
      <c r="AT192" s="242" t="s">
        <v>338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979</v>
      </c>
    </row>
    <row r="193" s="2" customFormat="1" ht="24.15" customHeight="1">
      <c r="A193" s="41"/>
      <c r="B193" s="42"/>
      <c r="C193" s="294" t="s">
        <v>440</v>
      </c>
      <c r="D193" s="294" t="s">
        <v>338</v>
      </c>
      <c r="E193" s="295" t="s">
        <v>5043</v>
      </c>
      <c r="F193" s="296" t="s">
        <v>5044</v>
      </c>
      <c r="G193" s="297" t="s">
        <v>4234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364</v>
      </c>
      <c r="AT193" s="242" t="s">
        <v>338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994</v>
      </c>
    </row>
    <row r="194" s="2" customFormat="1" ht="24.15" customHeight="1">
      <c r="A194" s="41"/>
      <c r="B194" s="42"/>
      <c r="C194" s="294" t="s">
        <v>642</v>
      </c>
      <c r="D194" s="294" t="s">
        <v>338</v>
      </c>
      <c r="E194" s="295" t="s">
        <v>5045</v>
      </c>
      <c r="F194" s="296" t="s">
        <v>5046</v>
      </c>
      <c r="G194" s="297" t="s">
        <v>4234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364</v>
      </c>
      <c r="AT194" s="242" t="s">
        <v>338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1006</v>
      </c>
    </row>
    <row r="195" s="2" customFormat="1" ht="24.15" customHeight="1">
      <c r="A195" s="41"/>
      <c r="B195" s="42"/>
      <c r="C195" s="294" t="s">
        <v>448</v>
      </c>
      <c r="D195" s="294" t="s">
        <v>338</v>
      </c>
      <c r="E195" s="295" t="s">
        <v>5047</v>
      </c>
      <c r="F195" s="296" t="s">
        <v>5048</v>
      </c>
      <c r="G195" s="297" t="s">
        <v>4234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364</v>
      </c>
      <c r="AT195" s="242" t="s">
        <v>338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1027</v>
      </c>
    </row>
    <row r="196" s="2" customFormat="1" ht="24.15" customHeight="1">
      <c r="A196" s="41"/>
      <c r="B196" s="42"/>
      <c r="C196" s="294" t="s">
        <v>670</v>
      </c>
      <c r="D196" s="294" t="s">
        <v>338</v>
      </c>
      <c r="E196" s="295" t="s">
        <v>5049</v>
      </c>
      <c r="F196" s="296" t="s">
        <v>5050</v>
      </c>
      <c r="G196" s="297" t="s">
        <v>4234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364</v>
      </c>
      <c r="AT196" s="242" t="s">
        <v>338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660</v>
      </c>
    </row>
    <row r="197" s="2" customFormat="1" ht="16.5" customHeight="1">
      <c r="A197" s="41"/>
      <c r="B197" s="42"/>
      <c r="C197" s="294" t="s">
        <v>453</v>
      </c>
      <c r="D197" s="294" t="s">
        <v>338</v>
      </c>
      <c r="E197" s="295" t="s">
        <v>5051</v>
      </c>
      <c r="F197" s="296" t="s">
        <v>5008</v>
      </c>
      <c r="G197" s="297" t="s">
        <v>4234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364</v>
      </c>
      <c r="AT197" s="242" t="s">
        <v>338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673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4641</v>
      </c>
      <c r="F198" s="217" t="s">
        <v>5052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251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692</v>
      </c>
      <c r="D199" s="294" t="s">
        <v>338</v>
      </c>
      <c r="E199" s="295" t="s">
        <v>5053</v>
      </c>
      <c r="F199" s="296" t="s">
        <v>5054</v>
      </c>
      <c r="G199" s="297" t="s">
        <v>4234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364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690</v>
      </c>
    </row>
    <row r="200" s="2" customFormat="1" ht="21.75" customHeight="1">
      <c r="A200" s="41"/>
      <c r="B200" s="42"/>
      <c r="C200" s="294" t="s">
        <v>458</v>
      </c>
      <c r="D200" s="294" t="s">
        <v>338</v>
      </c>
      <c r="E200" s="295" t="s">
        <v>5055</v>
      </c>
      <c r="F200" s="296" t="s">
        <v>5056</v>
      </c>
      <c r="G200" s="297" t="s">
        <v>4234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364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695</v>
      </c>
    </row>
    <row r="201" s="2" customFormat="1" ht="21.75" customHeight="1">
      <c r="A201" s="41"/>
      <c r="B201" s="42"/>
      <c r="C201" s="294" t="s">
        <v>709</v>
      </c>
      <c r="D201" s="294" t="s">
        <v>338</v>
      </c>
      <c r="E201" s="295" t="s">
        <v>5057</v>
      </c>
      <c r="F201" s="296" t="s">
        <v>5058</v>
      </c>
      <c r="G201" s="297" t="s">
        <v>4234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364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699</v>
      </c>
    </row>
    <row r="202" s="2" customFormat="1" ht="21.75" customHeight="1">
      <c r="A202" s="41"/>
      <c r="B202" s="42"/>
      <c r="C202" s="294" t="s">
        <v>465</v>
      </c>
      <c r="D202" s="294" t="s">
        <v>338</v>
      </c>
      <c r="E202" s="295" t="s">
        <v>5059</v>
      </c>
      <c r="F202" s="296" t="s">
        <v>5060</v>
      </c>
      <c r="G202" s="297" t="s">
        <v>4234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364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712</v>
      </c>
    </row>
    <row r="203" s="2" customFormat="1" ht="21.75" customHeight="1">
      <c r="A203" s="41"/>
      <c r="B203" s="42"/>
      <c r="C203" s="294" t="s">
        <v>725</v>
      </c>
      <c r="D203" s="294" t="s">
        <v>338</v>
      </c>
      <c r="E203" s="295" t="s">
        <v>5061</v>
      </c>
      <c r="F203" s="296" t="s">
        <v>5062</v>
      </c>
      <c r="G203" s="297" t="s">
        <v>4234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364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722</v>
      </c>
    </row>
    <row r="204" s="2" customFormat="1" ht="21.75" customHeight="1">
      <c r="A204" s="41"/>
      <c r="B204" s="42"/>
      <c r="C204" s="294" t="s">
        <v>470</v>
      </c>
      <c r="D204" s="294" t="s">
        <v>338</v>
      </c>
      <c r="E204" s="295" t="s">
        <v>5063</v>
      </c>
      <c r="F204" s="296" t="s">
        <v>5064</v>
      </c>
      <c r="G204" s="297" t="s">
        <v>4234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364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728</v>
      </c>
    </row>
    <row r="205" s="2" customFormat="1" ht="21.75" customHeight="1">
      <c r="A205" s="41"/>
      <c r="B205" s="42"/>
      <c r="C205" s="294" t="s">
        <v>740</v>
      </c>
      <c r="D205" s="294" t="s">
        <v>338</v>
      </c>
      <c r="E205" s="295" t="s">
        <v>5065</v>
      </c>
      <c r="F205" s="296" t="s">
        <v>5066</v>
      </c>
      <c r="G205" s="297" t="s">
        <v>4234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364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738</v>
      </c>
    </row>
    <row r="206" s="2" customFormat="1" ht="21.75" customHeight="1">
      <c r="A206" s="41"/>
      <c r="B206" s="42"/>
      <c r="C206" s="294" t="s">
        <v>475</v>
      </c>
      <c r="D206" s="294" t="s">
        <v>338</v>
      </c>
      <c r="E206" s="295" t="s">
        <v>5067</v>
      </c>
      <c r="F206" s="296" t="s">
        <v>5068</v>
      </c>
      <c r="G206" s="297" t="s">
        <v>4234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364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743</v>
      </c>
    </row>
    <row r="207" s="2" customFormat="1" ht="21.75" customHeight="1">
      <c r="A207" s="41"/>
      <c r="B207" s="42"/>
      <c r="C207" s="294" t="s">
        <v>755</v>
      </c>
      <c r="D207" s="294" t="s">
        <v>338</v>
      </c>
      <c r="E207" s="295" t="s">
        <v>5069</v>
      </c>
      <c r="F207" s="296" t="s">
        <v>5070</v>
      </c>
      <c r="G207" s="297" t="s">
        <v>4234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364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5071</v>
      </c>
    </row>
    <row r="208" s="2" customFormat="1" ht="21.75" customHeight="1">
      <c r="A208" s="41"/>
      <c r="B208" s="42"/>
      <c r="C208" s="294" t="s">
        <v>480</v>
      </c>
      <c r="D208" s="294" t="s">
        <v>338</v>
      </c>
      <c r="E208" s="295" t="s">
        <v>5072</v>
      </c>
      <c r="F208" s="296" t="s">
        <v>5073</v>
      </c>
      <c r="G208" s="297" t="s">
        <v>4234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364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753</v>
      </c>
    </row>
    <row r="209" s="2" customFormat="1" ht="21.75" customHeight="1">
      <c r="A209" s="41"/>
      <c r="B209" s="42"/>
      <c r="C209" s="294" t="s">
        <v>764</v>
      </c>
      <c r="D209" s="294" t="s">
        <v>338</v>
      </c>
      <c r="E209" s="295" t="s">
        <v>5074</v>
      </c>
      <c r="F209" s="296" t="s">
        <v>5075</v>
      </c>
      <c r="G209" s="297" t="s">
        <v>4234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364</v>
      </c>
      <c r="AT209" s="242" t="s">
        <v>338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758</v>
      </c>
    </row>
    <row r="210" s="2" customFormat="1" ht="21.75" customHeight="1">
      <c r="A210" s="41"/>
      <c r="B210" s="42"/>
      <c r="C210" s="294" t="s">
        <v>491</v>
      </c>
      <c r="D210" s="294" t="s">
        <v>338</v>
      </c>
      <c r="E210" s="295" t="s">
        <v>5076</v>
      </c>
      <c r="F210" s="296" t="s">
        <v>5077</v>
      </c>
      <c r="G210" s="297" t="s">
        <v>4234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364</v>
      </c>
      <c r="AT210" s="242" t="s">
        <v>338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762</v>
      </c>
    </row>
    <row r="211" s="2" customFormat="1" ht="21.75" customHeight="1">
      <c r="A211" s="41"/>
      <c r="B211" s="42"/>
      <c r="C211" s="294" t="s">
        <v>774</v>
      </c>
      <c r="D211" s="294" t="s">
        <v>338</v>
      </c>
      <c r="E211" s="295" t="s">
        <v>5078</v>
      </c>
      <c r="F211" s="296" t="s">
        <v>5079</v>
      </c>
      <c r="G211" s="297" t="s">
        <v>4234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364</v>
      </c>
      <c r="AT211" s="242" t="s">
        <v>338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767</v>
      </c>
    </row>
    <row r="212" s="2" customFormat="1" ht="21.75" customHeight="1">
      <c r="A212" s="41"/>
      <c r="B212" s="42"/>
      <c r="C212" s="294" t="s">
        <v>497</v>
      </c>
      <c r="D212" s="294" t="s">
        <v>338</v>
      </c>
      <c r="E212" s="295" t="s">
        <v>5080</v>
      </c>
      <c r="F212" s="296" t="s">
        <v>5081</v>
      </c>
      <c r="G212" s="297" t="s">
        <v>4234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364</v>
      </c>
      <c r="AT212" s="242" t="s">
        <v>338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771</v>
      </c>
    </row>
    <row r="213" s="2" customFormat="1" ht="21.75" customHeight="1">
      <c r="A213" s="41"/>
      <c r="B213" s="42"/>
      <c r="C213" s="294" t="s">
        <v>783</v>
      </c>
      <c r="D213" s="294" t="s">
        <v>338</v>
      </c>
      <c r="E213" s="295" t="s">
        <v>5082</v>
      </c>
      <c r="F213" s="296" t="s">
        <v>5083</v>
      </c>
      <c r="G213" s="297" t="s">
        <v>4234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364</v>
      </c>
      <c r="AT213" s="242" t="s">
        <v>338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304</v>
      </c>
      <c r="BM213" s="242" t="s">
        <v>1219</v>
      </c>
    </row>
    <row r="214" s="2" customFormat="1" ht="21.75" customHeight="1">
      <c r="A214" s="41"/>
      <c r="B214" s="42"/>
      <c r="C214" s="294" t="s">
        <v>525</v>
      </c>
      <c r="D214" s="294" t="s">
        <v>338</v>
      </c>
      <c r="E214" s="295" t="s">
        <v>5084</v>
      </c>
      <c r="F214" s="296" t="s">
        <v>5085</v>
      </c>
      <c r="G214" s="297" t="s">
        <v>4234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364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1229</v>
      </c>
    </row>
    <row r="215" s="2" customFormat="1" ht="21.75" customHeight="1">
      <c r="A215" s="41"/>
      <c r="B215" s="42"/>
      <c r="C215" s="294" t="s">
        <v>4347</v>
      </c>
      <c r="D215" s="294" t="s">
        <v>338</v>
      </c>
      <c r="E215" s="295" t="s">
        <v>5086</v>
      </c>
      <c r="F215" s="296" t="s">
        <v>5087</v>
      </c>
      <c r="G215" s="297" t="s">
        <v>4234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364</v>
      </c>
      <c r="AT215" s="242" t="s">
        <v>338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4331</v>
      </c>
    </row>
    <row r="216" s="2" customFormat="1" ht="21.75" customHeight="1">
      <c r="A216" s="41"/>
      <c r="B216" s="42"/>
      <c r="C216" s="294" t="s">
        <v>544</v>
      </c>
      <c r="D216" s="294" t="s">
        <v>338</v>
      </c>
      <c r="E216" s="295" t="s">
        <v>5088</v>
      </c>
      <c r="F216" s="296" t="s">
        <v>5089</v>
      </c>
      <c r="G216" s="297" t="s">
        <v>4234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364</v>
      </c>
      <c r="AT216" s="242" t="s">
        <v>338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793</v>
      </c>
    </row>
    <row r="217" s="2" customFormat="1" ht="21.75" customHeight="1">
      <c r="A217" s="41"/>
      <c r="B217" s="42"/>
      <c r="C217" s="294" t="s">
        <v>795</v>
      </c>
      <c r="D217" s="294" t="s">
        <v>338</v>
      </c>
      <c r="E217" s="295" t="s">
        <v>5090</v>
      </c>
      <c r="F217" s="296" t="s">
        <v>5091</v>
      </c>
      <c r="G217" s="297" t="s">
        <v>4234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364</v>
      </c>
      <c r="AT217" s="242" t="s">
        <v>338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798</v>
      </c>
    </row>
    <row r="218" s="2" customFormat="1" ht="21.75" customHeight="1">
      <c r="A218" s="41"/>
      <c r="B218" s="42"/>
      <c r="C218" s="294" t="s">
        <v>549</v>
      </c>
      <c r="D218" s="294" t="s">
        <v>338</v>
      </c>
      <c r="E218" s="295" t="s">
        <v>5092</v>
      </c>
      <c r="F218" s="296" t="s">
        <v>5093</v>
      </c>
      <c r="G218" s="297" t="s">
        <v>4234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364</v>
      </c>
      <c r="AT218" s="242" t="s">
        <v>338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803</v>
      </c>
    </row>
    <row r="219" s="2" customFormat="1" ht="21.75" customHeight="1">
      <c r="A219" s="41"/>
      <c r="B219" s="42"/>
      <c r="C219" s="294" t="s">
        <v>811</v>
      </c>
      <c r="D219" s="294" t="s">
        <v>338</v>
      </c>
      <c r="E219" s="295" t="s">
        <v>5094</v>
      </c>
      <c r="F219" s="296" t="s">
        <v>5095</v>
      </c>
      <c r="G219" s="297" t="s">
        <v>4234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364</v>
      </c>
      <c r="AT219" s="242" t="s">
        <v>338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814</v>
      </c>
    </row>
    <row r="220" s="2" customFormat="1" ht="24.15" customHeight="1">
      <c r="A220" s="41"/>
      <c r="B220" s="42"/>
      <c r="C220" s="294" t="s">
        <v>555</v>
      </c>
      <c r="D220" s="294" t="s">
        <v>338</v>
      </c>
      <c r="E220" s="295" t="s">
        <v>5096</v>
      </c>
      <c r="F220" s="296" t="s">
        <v>5097</v>
      </c>
      <c r="G220" s="297" t="s">
        <v>4234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364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818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4257</v>
      </c>
      <c r="F221" s="217" t="s">
        <v>5098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251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820</v>
      </c>
      <c r="D222" s="230" t="s">
        <v>253</v>
      </c>
      <c r="E222" s="231" t="s">
        <v>5099</v>
      </c>
      <c r="F222" s="232" t="s">
        <v>5100</v>
      </c>
      <c r="G222" s="233" t="s">
        <v>4234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823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5101</v>
      </c>
      <c r="F223" s="232" t="s">
        <v>5102</v>
      </c>
      <c r="G223" s="233" t="s">
        <v>4234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827</v>
      </c>
    </row>
    <row r="224" s="2" customFormat="1" ht="21.75" customHeight="1">
      <c r="A224" s="41"/>
      <c r="B224" s="42"/>
      <c r="C224" s="230" t="s">
        <v>847</v>
      </c>
      <c r="D224" s="230" t="s">
        <v>253</v>
      </c>
      <c r="E224" s="231" t="s">
        <v>5103</v>
      </c>
      <c r="F224" s="232" t="s">
        <v>5104</v>
      </c>
      <c r="G224" s="233" t="s">
        <v>4234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850</v>
      </c>
    </row>
    <row r="225" s="2" customFormat="1" ht="24.15" customHeight="1">
      <c r="A225" s="41"/>
      <c r="B225" s="42"/>
      <c r="C225" s="230" t="s">
        <v>572</v>
      </c>
      <c r="D225" s="230" t="s">
        <v>253</v>
      </c>
      <c r="E225" s="231" t="s">
        <v>5105</v>
      </c>
      <c r="F225" s="232" t="s">
        <v>5106</v>
      </c>
      <c r="G225" s="233" t="s">
        <v>4234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304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304</v>
      </c>
      <c r="BM225" s="242" t="s">
        <v>854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4338</v>
      </c>
      <c r="F226" s="217" t="s">
        <v>5107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251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857</v>
      </c>
      <c r="D227" s="230" t="s">
        <v>253</v>
      </c>
      <c r="E227" s="231" t="s">
        <v>5108</v>
      </c>
      <c r="F227" s="232" t="s">
        <v>5109</v>
      </c>
      <c r="G227" s="233" t="s">
        <v>4234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91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860</v>
      </c>
    </row>
    <row r="228" s="2" customFormat="1" ht="16.5" customHeight="1">
      <c r="A228" s="41"/>
      <c r="B228" s="42"/>
      <c r="C228" s="230" t="s">
        <v>577</v>
      </c>
      <c r="D228" s="230" t="s">
        <v>253</v>
      </c>
      <c r="E228" s="231" t="s">
        <v>5110</v>
      </c>
      <c r="F228" s="232" t="s">
        <v>5111</v>
      </c>
      <c r="G228" s="233" t="s">
        <v>4234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864</v>
      </c>
    </row>
    <row r="229" s="2" customFormat="1" ht="24.15" customHeight="1">
      <c r="A229" s="41"/>
      <c r="B229" s="42"/>
      <c r="C229" s="230" t="s">
        <v>868</v>
      </c>
      <c r="D229" s="230" t="s">
        <v>253</v>
      </c>
      <c r="E229" s="231" t="s">
        <v>5112</v>
      </c>
      <c r="F229" s="232" t="s">
        <v>5113</v>
      </c>
      <c r="G229" s="233" t="s">
        <v>4234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871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5114</v>
      </c>
      <c r="F230" s="217" t="s">
        <v>5115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251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584</v>
      </c>
      <c r="D231" s="230" t="s">
        <v>253</v>
      </c>
      <c r="E231" s="231" t="s">
        <v>5116</v>
      </c>
      <c r="F231" s="232" t="s">
        <v>5117</v>
      </c>
      <c r="G231" s="233" t="s">
        <v>321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304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304</v>
      </c>
      <c r="BM231" s="242" t="s">
        <v>875</v>
      </c>
    </row>
    <row r="232" s="2" customFormat="1" ht="16.5" customHeight="1">
      <c r="A232" s="41"/>
      <c r="B232" s="42"/>
      <c r="C232" s="230" t="s">
        <v>890</v>
      </c>
      <c r="D232" s="230" t="s">
        <v>253</v>
      </c>
      <c r="E232" s="231" t="s">
        <v>5118</v>
      </c>
      <c r="F232" s="232" t="s">
        <v>5119</v>
      </c>
      <c r="G232" s="233" t="s">
        <v>321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304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304</v>
      </c>
      <c r="BM232" s="242" t="s">
        <v>893</v>
      </c>
    </row>
    <row r="233" s="2" customFormat="1" ht="16.5" customHeight="1">
      <c r="A233" s="41"/>
      <c r="B233" s="42"/>
      <c r="C233" s="230" t="s">
        <v>590</v>
      </c>
      <c r="D233" s="230" t="s">
        <v>253</v>
      </c>
      <c r="E233" s="231" t="s">
        <v>5120</v>
      </c>
      <c r="F233" s="232" t="s">
        <v>5121</v>
      </c>
      <c r="G233" s="233" t="s">
        <v>321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304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304</v>
      </c>
      <c r="BM233" s="242" t="s">
        <v>899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5122</v>
      </c>
      <c r="F234" s="217" t="s">
        <v>5123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SUM(P235:P242)</f>
        <v>0</v>
      </c>
      <c r="Q234" s="222"/>
      <c r="R234" s="223">
        <f>SUM(R235:R242)</f>
        <v>0</v>
      </c>
      <c r="S234" s="222"/>
      <c r="T234" s="224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251</v>
      </c>
      <c r="BK234" s="227">
        <f>SUM(BK235:BK242)</f>
        <v>0</v>
      </c>
    </row>
    <row r="235" s="2" customFormat="1" ht="16.5" customHeight="1">
      <c r="A235" s="41"/>
      <c r="B235" s="42"/>
      <c r="C235" s="230" t="s">
        <v>901</v>
      </c>
      <c r="D235" s="230" t="s">
        <v>253</v>
      </c>
      <c r="E235" s="231" t="s">
        <v>5124</v>
      </c>
      <c r="F235" s="232" t="s">
        <v>5125</v>
      </c>
      <c r="G235" s="233" t="s">
        <v>321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304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304</v>
      </c>
      <c r="BM235" s="242" t="s">
        <v>904</v>
      </c>
    </row>
    <row r="236" s="2" customFormat="1" ht="16.5" customHeight="1">
      <c r="A236" s="41"/>
      <c r="B236" s="42"/>
      <c r="C236" s="230" t="s">
        <v>594</v>
      </c>
      <c r="D236" s="230" t="s">
        <v>253</v>
      </c>
      <c r="E236" s="231" t="s">
        <v>5126</v>
      </c>
      <c r="F236" s="232" t="s">
        <v>5127</v>
      </c>
      <c r="G236" s="233" t="s">
        <v>321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304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304</v>
      </c>
      <c r="BM236" s="242" t="s">
        <v>1471</v>
      </c>
    </row>
    <row r="237" s="2" customFormat="1" ht="16.5" customHeight="1">
      <c r="A237" s="41"/>
      <c r="B237" s="42"/>
      <c r="C237" s="230" t="s">
        <v>910</v>
      </c>
      <c r="D237" s="230" t="s">
        <v>253</v>
      </c>
      <c r="E237" s="231" t="s">
        <v>5128</v>
      </c>
      <c r="F237" s="232" t="s">
        <v>5129</v>
      </c>
      <c r="G237" s="233" t="s">
        <v>321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304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304</v>
      </c>
      <c r="BM237" s="242" t="s">
        <v>913</v>
      </c>
    </row>
    <row r="238" s="2" customFormat="1" ht="16.5" customHeight="1">
      <c r="A238" s="41"/>
      <c r="B238" s="42"/>
      <c r="C238" s="230" t="s">
        <v>602</v>
      </c>
      <c r="D238" s="230" t="s">
        <v>253</v>
      </c>
      <c r="E238" s="231" t="s">
        <v>5130</v>
      </c>
      <c r="F238" s="232" t="s">
        <v>5131</v>
      </c>
      <c r="G238" s="233" t="s">
        <v>321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304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304</v>
      </c>
      <c r="BM238" s="242" t="s">
        <v>917</v>
      </c>
    </row>
    <row r="239" s="2" customFormat="1" ht="24.15" customHeight="1">
      <c r="A239" s="41"/>
      <c r="B239" s="42"/>
      <c r="C239" s="230" t="s">
        <v>919</v>
      </c>
      <c r="D239" s="230" t="s">
        <v>253</v>
      </c>
      <c r="E239" s="231" t="s">
        <v>5132</v>
      </c>
      <c r="F239" s="232" t="s">
        <v>5133</v>
      </c>
      <c r="G239" s="233" t="s">
        <v>321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304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304</v>
      </c>
      <c r="BM239" s="242" t="s">
        <v>922</v>
      </c>
    </row>
    <row r="240" s="2" customFormat="1" ht="24.15" customHeight="1">
      <c r="A240" s="41"/>
      <c r="B240" s="42"/>
      <c r="C240" s="230" t="s">
        <v>609</v>
      </c>
      <c r="D240" s="230" t="s">
        <v>253</v>
      </c>
      <c r="E240" s="231" t="s">
        <v>5134</v>
      </c>
      <c r="F240" s="232" t="s">
        <v>5135</v>
      </c>
      <c r="G240" s="233" t="s">
        <v>4234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304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304</v>
      </c>
      <c r="BM240" s="242" t="s">
        <v>926</v>
      </c>
    </row>
    <row r="241" s="2" customFormat="1" ht="24.15" customHeight="1">
      <c r="A241" s="41"/>
      <c r="B241" s="42"/>
      <c r="C241" s="230" t="s">
        <v>937</v>
      </c>
      <c r="D241" s="230" t="s">
        <v>253</v>
      </c>
      <c r="E241" s="231" t="s">
        <v>5136</v>
      </c>
      <c r="F241" s="232" t="s">
        <v>5137</v>
      </c>
      <c r="G241" s="233" t="s">
        <v>4234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304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304</v>
      </c>
      <c r="BM241" s="242" t="s">
        <v>940</v>
      </c>
    </row>
    <row r="242" s="2" customFormat="1" ht="24.15" customHeight="1">
      <c r="A242" s="41"/>
      <c r="B242" s="42"/>
      <c r="C242" s="230" t="s">
        <v>962</v>
      </c>
      <c r="D242" s="230" t="s">
        <v>253</v>
      </c>
      <c r="E242" s="231" t="s">
        <v>5138</v>
      </c>
      <c r="F242" s="232" t="s">
        <v>5139</v>
      </c>
      <c r="G242" s="233" t="s">
        <v>4234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304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304</v>
      </c>
      <c r="BM242" s="242" t="s">
        <v>987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1037</v>
      </c>
      <c r="F243" s="217" t="s">
        <v>5140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SUM(P244:P256)</f>
        <v>0</v>
      </c>
      <c r="Q243" s="222"/>
      <c r="R243" s="223">
        <f>SUM(R244:R256)</f>
        <v>0</v>
      </c>
      <c r="S243" s="222"/>
      <c r="T243" s="224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93</v>
      </c>
      <c r="AT243" s="226" t="s">
        <v>83</v>
      </c>
      <c r="AU243" s="226" t="s">
        <v>84</v>
      </c>
      <c r="AY243" s="225" t="s">
        <v>251</v>
      </c>
      <c r="BK243" s="227">
        <f>SUM(BK244:BK256)</f>
        <v>0</v>
      </c>
    </row>
    <row r="244" s="2" customFormat="1" ht="16.5" customHeight="1">
      <c r="A244" s="41"/>
      <c r="B244" s="42"/>
      <c r="C244" s="230" t="s">
        <v>979</v>
      </c>
      <c r="D244" s="230" t="s">
        <v>253</v>
      </c>
      <c r="E244" s="231" t="s">
        <v>5141</v>
      </c>
      <c r="F244" s="232" t="s">
        <v>5142</v>
      </c>
      <c r="G244" s="233" t="s">
        <v>4234</v>
      </c>
      <c r="H244" s="234">
        <v>344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304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304</v>
      </c>
      <c r="BM244" s="242" t="s">
        <v>1552</v>
      </c>
    </row>
    <row r="245" s="2" customFormat="1" ht="16.5" customHeight="1">
      <c r="A245" s="41"/>
      <c r="B245" s="42"/>
      <c r="C245" s="230" t="s">
        <v>984</v>
      </c>
      <c r="D245" s="230" t="s">
        <v>253</v>
      </c>
      <c r="E245" s="231" t="s">
        <v>5143</v>
      </c>
      <c r="F245" s="232" t="s">
        <v>5144</v>
      </c>
      <c r="G245" s="233" t="s">
        <v>4234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304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304</v>
      </c>
      <c r="BM245" s="242" t="s">
        <v>1560</v>
      </c>
    </row>
    <row r="246" s="2" customFormat="1" ht="16.5" customHeight="1">
      <c r="A246" s="41"/>
      <c r="B246" s="42"/>
      <c r="C246" s="230" t="s">
        <v>994</v>
      </c>
      <c r="D246" s="230" t="s">
        <v>253</v>
      </c>
      <c r="E246" s="231" t="s">
        <v>5145</v>
      </c>
      <c r="F246" s="232" t="s">
        <v>5146</v>
      </c>
      <c r="G246" s="233" t="s">
        <v>4234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304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304</v>
      </c>
      <c r="BM246" s="242" t="s">
        <v>1058</v>
      </c>
    </row>
    <row r="247" s="2" customFormat="1" ht="16.5" customHeight="1">
      <c r="A247" s="41"/>
      <c r="B247" s="42"/>
      <c r="C247" s="230" t="s">
        <v>999</v>
      </c>
      <c r="D247" s="230" t="s">
        <v>253</v>
      </c>
      <c r="E247" s="231" t="s">
        <v>5147</v>
      </c>
      <c r="F247" s="232" t="s">
        <v>5148</v>
      </c>
      <c r="G247" s="233" t="s">
        <v>4234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304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304</v>
      </c>
      <c r="BM247" s="242" t="s">
        <v>1068</v>
      </c>
    </row>
    <row r="248" s="2" customFormat="1" ht="24.15" customHeight="1">
      <c r="A248" s="41"/>
      <c r="B248" s="42"/>
      <c r="C248" s="230" t="s">
        <v>1006</v>
      </c>
      <c r="D248" s="230" t="s">
        <v>253</v>
      </c>
      <c r="E248" s="231" t="s">
        <v>5149</v>
      </c>
      <c r="F248" s="232" t="s">
        <v>5150</v>
      </c>
      <c r="G248" s="233" t="s">
        <v>4234</v>
      </c>
      <c r="H248" s="234">
        <v>8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304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304</v>
      </c>
      <c r="BM248" s="242" t="s">
        <v>1593</v>
      </c>
    </row>
    <row r="249" s="2" customFormat="1" ht="16.5" customHeight="1">
      <c r="A249" s="41"/>
      <c r="B249" s="42"/>
      <c r="C249" s="230" t="s">
        <v>1021</v>
      </c>
      <c r="D249" s="230" t="s">
        <v>253</v>
      </c>
      <c r="E249" s="231" t="s">
        <v>5151</v>
      </c>
      <c r="F249" s="232" t="s">
        <v>5152</v>
      </c>
      <c r="G249" s="233" t="s">
        <v>4234</v>
      </c>
      <c r="H249" s="234">
        <v>2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304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304</v>
      </c>
      <c r="BM249" s="242" t="s">
        <v>1605</v>
      </c>
    </row>
    <row r="250" s="2" customFormat="1" ht="16.5" customHeight="1">
      <c r="A250" s="41"/>
      <c r="B250" s="42"/>
      <c r="C250" s="230" t="s">
        <v>1027</v>
      </c>
      <c r="D250" s="230" t="s">
        <v>253</v>
      </c>
      <c r="E250" s="231" t="s">
        <v>5153</v>
      </c>
      <c r="F250" s="232" t="s">
        <v>5154</v>
      </c>
      <c r="G250" s="233" t="s">
        <v>4234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304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304</v>
      </c>
      <c r="BM250" s="242" t="s">
        <v>1629</v>
      </c>
    </row>
    <row r="251" s="2" customFormat="1" ht="16.5" customHeight="1">
      <c r="A251" s="41"/>
      <c r="B251" s="42"/>
      <c r="C251" s="230" t="s">
        <v>1039</v>
      </c>
      <c r="D251" s="230" t="s">
        <v>253</v>
      </c>
      <c r="E251" s="231" t="s">
        <v>5155</v>
      </c>
      <c r="F251" s="232" t="s">
        <v>5156</v>
      </c>
      <c r="G251" s="233" t="s">
        <v>4234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304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304</v>
      </c>
      <c r="BM251" s="242" t="s">
        <v>1073</v>
      </c>
    </row>
    <row r="252" s="2" customFormat="1" ht="16.5" customHeight="1">
      <c r="A252" s="41"/>
      <c r="B252" s="42"/>
      <c r="C252" s="230" t="s">
        <v>660</v>
      </c>
      <c r="D252" s="230" t="s">
        <v>253</v>
      </c>
      <c r="E252" s="231" t="s">
        <v>5157</v>
      </c>
      <c r="F252" s="232" t="s">
        <v>5158</v>
      </c>
      <c r="G252" s="233" t="s">
        <v>4234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304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304</v>
      </c>
      <c r="BM252" s="242" t="s">
        <v>1077</v>
      </c>
    </row>
    <row r="253" s="2" customFormat="1" ht="16.5" customHeight="1">
      <c r="A253" s="41"/>
      <c r="B253" s="42"/>
      <c r="C253" s="230" t="s">
        <v>1046</v>
      </c>
      <c r="D253" s="230" t="s">
        <v>253</v>
      </c>
      <c r="E253" s="231" t="s">
        <v>5159</v>
      </c>
      <c r="F253" s="232" t="s">
        <v>5160</v>
      </c>
      <c r="G253" s="233" t="s">
        <v>4234</v>
      </c>
      <c r="H253" s="234">
        <v>1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304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304</v>
      </c>
      <c r="BM253" s="242" t="s">
        <v>1082</v>
      </c>
    </row>
    <row r="254" s="2" customFormat="1" ht="16.5" customHeight="1">
      <c r="A254" s="41"/>
      <c r="B254" s="42"/>
      <c r="C254" s="230" t="s">
        <v>673</v>
      </c>
      <c r="D254" s="230" t="s">
        <v>253</v>
      </c>
      <c r="E254" s="231" t="s">
        <v>5161</v>
      </c>
      <c r="F254" s="232" t="s">
        <v>5162</v>
      </c>
      <c r="G254" s="233" t="s">
        <v>4234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304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304</v>
      </c>
      <c r="BM254" s="242" t="s">
        <v>1087</v>
      </c>
    </row>
    <row r="255" s="2" customFormat="1" ht="24.15" customHeight="1">
      <c r="A255" s="41"/>
      <c r="B255" s="42"/>
      <c r="C255" s="230" t="s">
        <v>1055</v>
      </c>
      <c r="D255" s="230" t="s">
        <v>253</v>
      </c>
      <c r="E255" s="231" t="s">
        <v>5163</v>
      </c>
      <c r="F255" s="232" t="s">
        <v>5164</v>
      </c>
      <c r="G255" s="233" t="s">
        <v>4234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304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304</v>
      </c>
      <c r="BM255" s="242" t="s">
        <v>1091</v>
      </c>
    </row>
    <row r="256" s="2" customFormat="1" ht="16.5" customHeight="1">
      <c r="A256" s="41"/>
      <c r="B256" s="42"/>
      <c r="C256" s="230" t="s">
        <v>690</v>
      </c>
      <c r="D256" s="230" t="s">
        <v>253</v>
      </c>
      <c r="E256" s="231" t="s">
        <v>5165</v>
      </c>
      <c r="F256" s="232" t="s">
        <v>5166</v>
      </c>
      <c r="G256" s="233" t="s">
        <v>1415</v>
      </c>
      <c r="H256" s="305"/>
      <c r="I256" s="235"/>
      <c r="J256" s="236">
        <f>ROUND(I256*H256,2)</f>
        <v>0</v>
      </c>
      <c r="K256" s="237"/>
      <c r="L256" s="47"/>
      <c r="M256" s="306" t="s">
        <v>1</v>
      </c>
      <c r="N256" s="307" t="s">
        <v>49</v>
      </c>
      <c r="O256" s="308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304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304</v>
      </c>
      <c r="BM256" s="242" t="s">
        <v>1104</v>
      </c>
    </row>
    <row r="257" s="2" customFormat="1" ht="6.96" customHeight="1">
      <c r="A257" s="4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W8BeVpI3VG9oYSHJjB1VgxDtxjx5MSSt0HoTKP++Sm7Wkcg/60iaxstnAiOM/iG/ar1TNccf4c3oPsLimI5U1g==" hashValue="TcMgxN2xBRrzmlbzFZB6flaeYIqPmaQWwp5n/rL1ZVZ6K0hAQGYpz0FfUbGj9sgfZfPdBo22hQrnYIJuXdTJ4w==" algorithmName="SHA-512" password="CC35"/>
  <autoFilter ref="C127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5167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ROUND((SUM(BE127:BE156)),  2)</f>
        <v>0</v>
      </c>
      <c r="G35" s="41"/>
      <c r="H35" s="41"/>
      <c r="I35" s="167">
        <v>0.20999999999999999</v>
      </c>
      <c r="J35" s="166">
        <f>ROUND(((SUM(BE127:BE156))*I35),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ROUND((SUM(BF127:BF156)),  2)</f>
        <v>0</v>
      </c>
      <c r="G36" s="41"/>
      <c r="H36" s="41"/>
      <c r="I36" s="167">
        <v>0.12</v>
      </c>
      <c r="J36" s="166">
        <f>ROUND(((SUM(BF127:BF156))*I36),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5168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5169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5170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5171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5172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5173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5174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4641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4190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4257</v>
      </c>
      <c r="F130" s="228" t="s">
        <v>5175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251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253</v>
      </c>
      <c r="E131" s="231" t="s">
        <v>5176</v>
      </c>
      <c r="F131" s="232" t="s">
        <v>5177</v>
      </c>
      <c r="G131" s="233" t="s">
        <v>321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5178</v>
      </c>
      <c r="F132" s="232" t="s">
        <v>5179</v>
      </c>
      <c r="G132" s="233" t="s">
        <v>321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273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4280</v>
      </c>
      <c r="F133" s="313" t="s">
        <v>5180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273</v>
      </c>
      <c r="AY133" s="321" t="s">
        <v>251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5181</v>
      </c>
      <c r="F134" s="232" t="s">
        <v>5182</v>
      </c>
      <c r="G134" s="233" t="s">
        <v>321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257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322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5183</v>
      </c>
      <c r="F135" s="232" t="s">
        <v>5184</v>
      </c>
      <c r="G135" s="233" t="s">
        <v>321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257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336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5185</v>
      </c>
      <c r="F136" s="232" t="s">
        <v>5186</v>
      </c>
      <c r="G136" s="233" t="s">
        <v>1168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257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341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4338</v>
      </c>
      <c r="F137" s="228" t="s">
        <v>5187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251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5188</v>
      </c>
      <c r="F138" s="232" t="s">
        <v>5189</v>
      </c>
      <c r="G138" s="233" t="s">
        <v>4234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352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5190</v>
      </c>
      <c r="F139" s="232" t="s">
        <v>5191</v>
      </c>
      <c r="G139" s="233" t="s">
        <v>4234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358</v>
      </c>
    </row>
    <row r="140" s="2" customFormat="1" ht="24.15" customHeight="1">
      <c r="A140" s="41"/>
      <c r="B140" s="42"/>
      <c r="C140" s="230" t="s">
        <v>281</v>
      </c>
      <c r="D140" s="230" t="s">
        <v>253</v>
      </c>
      <c r="E140" s="231" t="s">
        <v>5192</v>
      </c>
      <c r="F140" s="232" t="s">
        <v>5193</v>
      </c>
      <c r="G140" s="233" t="s">
        <v>4234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364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5194</v>
      </c>
      <c r="F141" s="232" t="s">
        <v>5186</v>
      </c>
      <c r="G141" s="233" t="s">
        <v>1168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375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5114</v>
      </c>
      <c r="F142" s="228" t="s">
        <v>5195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251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287</v>
      </c>
      <c r="D143" s="230" t="s">
        <v>253</v>
      </c>
      <c r="E143" s="231" t="s">
        <v>5196</v>
      </c>
      <c r="F143" s="232" t="s">
        <v>5197</v>
      </c>
      <c r="G143" s="233" t="s">
        <v>321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5198</v>
      </c>
      <c r="F144" s="232" t="s">
        <v>5199</v>
      </c>
      <c r="G144" s="233" t="s">
        <v>4234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30" t="s">
        <v>8</v>
      </c>
      <c r="D145" s="230" t="s">
        <v>253</v>
      </c>
      <c r="E145" s="231" t="s">
        <v>5190</v>
      </c>
      <c r="F145" s="232" t="s">
        <v>5191</v>
      </c>
      <c r="G145" s="233" t="s">
        <v>4234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30" t="s">
        <v>349</v>
      </c>
      <c r="D146" s="230" t="s">
        <v>253</v>
      </c>
      <c r="E146" s="231" t="s">
        <v>5200</v>
      </c>
      <c r="F146" s="232" t="s">
        <v>5201</v>
      </c>
      <c r="G146" s="233" t="s">
        <v>4234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5202</v>
      </c>
      <c r="F147" s="232" t="s">
        <v>5203</v>
      </c>
      <c r="G147" s="233" t="s">
        <v>4234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30" t="s">
        <v>361</v>
      </c>
      <c r="D148" s="230" t="s">
        <v>253</v>
      </c>
      <c r="E148" s="231" t="s">
        <v>5194</v>
      </c>
      <c r="F148" s="232" t="s">
        <v>5186</v>
      </c>
      <c r="G148" s="233" t="s">
        <v>1168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1037</v>
      </c>
      <c r="F149" s="228" t="s">
        <v>5204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SUM(P150:P156)</f>
        <v>0</v>
      </c>
      <c r="Q149" s="222"/>
      <c r="R149" s="223">
        <f>SUM(R150:R156)</f>
        <v>0</v>
      </c>
      <c r="S149" s="222"/>
      <c r="T149" s="224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251</v>
      </c>
      <c r="BK149" s="227">
        <f>SUM(BK150:BK156)</f>
        <v>0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5205</v>
      </c>
      <c r="F150" s="232" t="s">
        <v>5206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273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5207</v>
      </c>
      <c r="F151" s="232" t="s">
        <v>5208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273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5209</v>
      </c>
      <c r="F152" s="232" t="s">
        <v>5210</v>
      </c>
      <c r="G152" s="233" t="s">
        <v>1168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273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5211</v>
      </c>
      <c r="F153" s="232" t="s">
        <v>5212</v>
      </c>
      <c r="G153" s="233" t="s">
        <v>1168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24.15" customHeight="1">
      <c r="A154" s="41"/>
      <c r="B154" s="42"/>
      <c r="C154" s="230" t="s">
        <v>7</v>
      </c>
      <c r="D154" s="230" t="s">
        <v>253</v>
      </c>
      <c r="E154" s="231" t="s">
        <v>5213</v>
      </c>
      <c r="F154" s="232" t="s">
        <v>5214</v>
      </c>
      <c r="G154" s="233" t="s">
        <v>1168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273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5215</v>
      </c>
      <c r="F155" s="232" t="s">
        <v>5216</v>
      </c>
      <c r="G155" s="233" t="s">
        <v>1168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273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5217</v>
      </c>
      <c r="F156" s="232" t="s">
        <v>5218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306" t="s">
        <v>1</v>
      </c>
      <c r="N156" s="307" t="s">
        <v>49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273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XhqNXiklw5AL72pXRBiLTjbS0u3BmL+eHwnmlYX3GwY0HY1AeLvb17QJMEYmN9ml9rYU6rw9Xal9pH32/isIDQ==" hashValue="CgJFsPhhyqLzuak+im4vHrJnqs+6q86qcVlsvkuEr+rGFFHzghp0XvBgQ1V/HZUuWPbBRYCeYE6lrL0u+sXetw==" algorithmName="SHA-512" password="CC35"/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5219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5220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5221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5222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5223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5224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5225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5226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5227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5228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5229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5230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5222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5223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5224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5225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5226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5227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5228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5229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5231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5232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237</v>
      </c>
      <c r="D140" s="205" t="s">
        <v>69</v>
      </c>
      <c r="E140" s="205" t="s">
        <v>65</v>
      </c>
      <c r="F140" s="205" t="s">
        <v>66</v>
      </c>
      <c r="G140" s="205" t="s">
        <v>238</v>
      </c>
      <c r="H140" s="205" t="s">
        <v>239</v>
      </c>
      <c r="I140" s="205" t="s">
        <v>240</v>
      </c>
      <c r="J140" s="206" t="s">
        <v>196</v>
      </c>
      <c r="K140" s="207" t="s">
        <v>241</v>
      </c>
      <c r="L140" s="208"/>
      <c r="M140" s="103" t="s">
        <v>1</v>
      </c>
      <c r="N140" s="104" t="s">
        <v>48</v>
      </c>
      <c r="O140" s="104" t="s">
        <v>242</v>
      </c>
      <c r="P140" s="104" t="s">
        <v>243</v>
      </c>
      <c r="Q140" s="104" t="s">
        <v>244</v>
      </c>
      <c r="R140" s="104" t="s">
        <v>245</v>
      </c>
      <c r="S140" s="104" t="s">
        <v>246</v>
      </c>
      <c r="T140" s="105" t="s">
        <v>247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248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1293</v>
      </c>
      <c r="F142" s="217" t="s">
        <v>1293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251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5233</v>
      </c>
      <c r="F143" s="217" t="s">
        <v>5234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273</v>
      </c>
      <c r="AT143" s="226" t="s">
        <v>83</v>
      </c>
      <c r="AU143" s="226" t="s">
        <v>84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253</v>
      </c>
      <c r="E144" s="231" t="s">
        <v>5235</v>
      </c>
      <c r="F144" s="232" t="s">
        <v>5236</v>
      </c>
      <c r="G144" s="233" t="s">
        <v>4234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491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491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253</v>
      </c>
      <c r="E145" s="231" t="s">
        <v>5237</v>
      </c>
      <c r="F145" s="232" t="s">
        <v>5236</v>
      </c>
      <c r="G145" s="233" t="s">
        <v>4234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491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491</v>
      </c>
      <c r="BM145" s="242" t="s">
        <v>257</v>
      </c>
    </row>
    <row r="146" s="2" customFormat="1" ht="16.5" customHeight="1">
      <c r="A146" s="41"/>
      <c r="B146" s="42"/>
      <c r="C146" s="230" t="s">
        <v>273</v>
      </c>
      <c r="D146" s="230" t="s">
        <v>253</v>
      </c>
      <c r="E146" s="231" t="s">
        <v>5238</v>
      </c>
      <c r="F146" s="232" t="s">
        <v>5239</v>
      </c>
      <c r="G146" s="233" t="s">
        <v>4234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276</v>
      </c>
    </row>
    <row r="147" s="2" customFormat="1" ht="16.5" customHeight="1">
      <c r="A147" s="41"/>
      <c r="B147" s="42"/>
      <c r="C147" s="230" t="s">
        <v>257</v>
      </c>
      <c r="D147" s="230" t="s">
        <v>253</v>
      </c>
      <c r="E147" s="231" t="s">
        <v>5240</v>
      </c>
      <c r="F147" s="232" t="s">
        <v>5241</v>
      </c>
      <c r="G147" s="233" t="s">
        <v>4234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281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4186</v>
      </c>
      <c r="F148" s="217" t="s">
        <v>5242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4188</v>
      </c>
      <c r="F149" s="228" t="s">
        <v>5243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284</v>
      </c>
      <c r="D150" s="230" t="s">
        <v>253</v>
      </c>
      <c r="E150" s="231" t="s">
        <v>5244</v>
      </c>
      <c r="F150" s="232" t="s">
        <v>5245</v>
      </c>
      <c r="G150" s="233" t="s">
        <v>321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287</v>
      </c>
    </row>
    <row r="151" s="2" customFormat="1" ht="16.5" customHeight="1">
      <c r="A151" s="41"/>
      <c r="B151" s="42"/>
      <c r="C151" s="230" t="s">
        <v>276</v>
      </c>
      <c r="D151" s="230" t="s">
        <v>253</v>
      </c>
      <c r="E151" s="231" t="s">
        <v>5246</v>
      </c>
      <c r="F151" s="232" t="s">
        <v>5247</v>
      </c>
      <c r="G151" s="233" t="s">
        <v>321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8</v>
      </c>
    </row>
    <row r="152" s="2" customFormat="1" ht="16.5" customHeight="1">
      <c r="A152" s="41"/>
      <c r="B152" s="42"/>
      <c r="C152" s="230" t="s">
        <v>295</v>
      </c>
      <c r="D152" s="230" t="s">
        <v>253</v>
      </c>
      <c r="E152" s="231" t="s">
        <v>5248</v>
      </c>
      <c r="F152" s="232" t="s">
        <v>5249</v>
      </c>
      <c r="G152" s="233" t="s">
        <v>321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299</v>
      </c>
    </row>
    <row r="153" s="2" customFormat="1" ht="16.5" customHeight="1">
      <c r="A153" s="41"/>
      <c r="B153" s="42"/>
      <c r="C153" s="230" t="s">
        <v>281</v>
      </c>
      <c r="D153" s="230" t="s">
        <v>253</v>
      </c>
      <c r="E153" s="231" t="s">
        <v>5250</v>
      </c>
      <c r="F153" s="232" t="s">
        <v>5251</v>
      </c>
      <c r="G153" s="233" t="s">
        <v>321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304</v>
      </c>
    </row>
    <row r="154" s="2" customFormat="1" ht="16.5" customHeight="1">
      <c r="A154" s="41"/>
      <c r="B154" s="42"/>
      <c r="C154" s="230" t="s">
        <v>306</v>
      </c>
      <c r="D154" s="230" t="s">
        <v>253</v>
      </c>
      <c r="E154" s="231" t="s">
        <v>5252</v>
      </c>
      <c r="F154" s="232" t="s">
        <v>5253</v>
      </c>
      <c r="G154" s="233" t="s">
        <v>321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309</v>
      </c>
    </row>
    <row r="155" s="2" customFormat="1" ht="16.5" customHeight="1">
      <c r="A155" s="41"/>
      <c r="B155" s="42"/>
      <c r="C155" s="230" t="s">
        <v>287</v>
      </c>
      <c r="D155" s="230" t="s">
        <v>253</v>
      </c>
      <c r="E155" s="231" t="s">
        <v>5254</v>
      </c>
      <c r="F155" s="232" t="s">
        <v>5255</v>
      </c>
      <c r="G155" s="233" t="s">
        <v>321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409</v>
      </c>
    </row>
    <row r="156" s="2" customFormat="1" ht="16.5" customHeight="1">
      <c r="A156" s="41"/>
      <c r="B156" s="42"/>
      <c r="C156" s="230" t="s">
        <v>333</v>
      </c>
      <c r="D156" s="230" t="s">
        <v>253</v>
      </c>
      <c r="E156" s="231" t="s">
        <v>5256</v>
      </c>
      <c r="F156" s="232" t="s">
        <v>5257</v>
      </c>
      <c r="G156" s="233" t="s">
        <v>321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322</v>
      </c>
    </row>
    <row r="157" s="2" customFormat="1" ht="16.5" customHeight="1">
      <c r="A157" s="41"/>
      <c r="B157" s="42"/>
      <c r="C157" s="230" t="s">
        <v>8</v>
      </c>
      <c r="D157" s="230" t="s">
        <v>253</v>
      </c>
      <c r="E157" s="231" t="s">
        <v>5258</v>
      </c>
      <c r="F157" s="232" t="s">
        <v>5259</v>
      </c>
      <c r="G157" s="233" t="s">
        <v>321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16.5" customHeight="1">
      <c r="A158" s="41"/>
      <c r="B158" s="42"/>
      <c r="C158" s="230" t="s">
        <v>349</v>
      </c>
      <c r="D158" s="230" t="s">
        <v>253</v>
      </c>
      <c r="E158" s="231" t="s">
        <v>5260</v>
      </c>
      <c r="F158" s="232" t="s">
        <v>5261</v>
      </c>
      <c r="G158" s="233" t="s">
        <v>321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2" customFormat="1" ht="16.5" customHeight="1">
      <c r="A159" s="41"/>
      <c r="B159" s="42"/>
      <c r="C159" s="230" t="s">
        <v>299</v>
      </c>
      <c r="D159" s="230" t="s">
        <v>253</v>
      </c>
      <c r="E159" s="231" t="s">
        <v>5262</v>
      </c>
      <c r="F159" s="232" t="s">
        <v>5263</v>
      </c>
      <c r="G159" s="233" t="s">
        <v>321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352</v>
      </c>
    </row>
    <row r="160" s="2" customFormat="1" ht="16.5" customHeight="1">
      <c r="A160" s="41"/>
      <c r="B160" s="42"/>
      <c r="C160" s="230" t="s">
        <v>361</v>
      </c>
      <c r="D160" s="230" t="s">
        <v>253</v>
      </c>
      <c r="E160" s="231" t="s">
        <v>5264</v>
      </c>
      <c r="F160" s="232" t="s">
        <v>5265</v>
      </c>
      <c r="G160" s="233" t="s">
        <v>321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16.5" customHeight="1">
      <c r="A161" s="41"/>
      <c r="B161" s="42"/>
      <c r="C161" s="230" t="s">
        <v>304</v>
      </c>
      <c r="D161" s="230" t="s">
        <v>253</v>
      </c>
      <c r="E161" s="231" t="s">
        <v>5266</v>
      </c>
      <c r="F161" s="232" t="s">
        <v>5267</v>
      </c>
      <c r="G161" s="233" t="s">
        <v>321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386</v>
      </c>
      <c r="D162" s="230" t="s">
        <v>253</v>
      </c>
      <c r="E162" s="231" t="s">
        <v>5268</v>
      </c>
      <c r="F162" s="232" t="s">
        <v>5269</v>
      </c>
      <c r="G162" s="233" t="s">
        <v>321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375</v>
      </c>
    </row>
    <row r="163" s="2" customFormat="1" ht="16.5" customHeight="1">
      <c r="A163" s="41"/>
      <c r="B163" s="42"/>
      <c r="C163" s="230" t="s">
        <v>309</v>
      </c>
      <c r="D163" s="230" t="s">
        <v>253</v>
      </c>
      <c r="E163" s="231" t="s">
        <v>5270</v>
      </c>
      <c r="F163" s="232" t="s">
        <v>5271</v>
      </c>
      <c r="G163" s="233" t="s">
        <v>4234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390</v>
      </c>
    </row>
    <row r="164" s="2" customFormat="1" ht="16.5" customHeight="1">
      <c r="A164" s="41"/>
      <c r="B164" s="42"/>
      <c r="C164" s="230" t="s">
        <v>402</v>
      </c>
      <c r="D164" s="230" t="s">
        <v>253</v>
      </c>
      <c r="E164" s="231" t="s">
        <v>5272</v>
      </c>
      <c r="F164" s="232" t="s">
        <v>5273</v>
      </c>
      <c r="G164" s="233" t="s">
        <v>4234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400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4641</v>
      </c>
      <c r="F165" s="228" t="s">
        <v>5274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251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409</v>
      </c>
      <c r="D166" s="230" t="s">
        <v>253</v>
      </c>
      <c r="E166" s="231" t="s">
        <v>5275</v>
      </c>
      <c r="F166" s="232" t="s">
        <v>5276</v>
      </c>
      <c r="G166" s="233" t="s">
        <v>4234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405</v>
      </c>
    </row>
    <row r="167" s="2" customFormat="1" ht="16.5" customHeight="1">
      <c r="A167" s="41"/>
      <c r="B167" s="42"/>
      <c r="C167" s="230" t="s">
        <v>7</v>
      </c>
      <c r="D167" s="230" t="s">
        <v>253</v>
      </c>
      <c r="E167" s="231" t="s">
        <v>5277</v>
      </c>
      <c r="F167" s="232" t="s">
        <v>5278</v>
      </c>
      <c r="G167" s="233" t="s">
        <v>4234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412</v>
      </c>
    </row>
    <row r="168" s="2" customFormat="1" ht="16.5" customHeight="1">
      <c r="A168" s="41"/>
      <c r="B168" s="42"/>
      <c r="C168" s="230" t="s">
        <v>322</v>
      </c>
      <c r="D168" s="230" t="s">
        <v>253</v>
      </c>
      <c r="E168" s="231" t="s">
        <v>5279</v>
      </c>
      <c r="F168" s="232" t="s">
        <v>5280</v>
      </c>
      <c r="G168" s="233" t="s">
        <v>4234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424</v>
      </c>
    </row>
    <row r="169" s="2" customFormat="1" ht="24.15" customHeight="1">
      <c r="A169" s="41"/>
      <c r="B169" s="42"/>
      <c r="C169" s="230" t="s">
        <v>437</v>
      </c>
      <c r="D169" s="230" t="s">
        <v>253</v>
      </c>
      <c r="E169" s="231" t="s">
        <v>5281</v>
      </c>
      <c r="F169" s="232" t="s">
        <v>5282</v>
      </c>
      <c r="G169" s="233" t="s">
        <v>4234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433</v>
      </c>
    </row>
    <row r="170" s="2" customFormat="1" ht="16.5" customHeight="1">
      <c r="A170" s="41"/>
      <c r="B170" s="42"/>
      <c r="C170" s="230" t="s">
        <v>336</v>
      </c>
      <c r="D170" s="230" t="s">
        <v>253</v>
      </c>
      <c r="E170" s="231" t="s">
        <v>5283</v>
      </c>
      <c r="F170" s="232" t="s">
        <v>5284</v>
      </c>
      <c r="G170" s="233" t="s">
        <v>4234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440</v>
      </c>
    </row>
    <row r="171" s="2" customFormat="1" ht="16.5" customHeight="1">
      <c r="A171" s="41"/>
      <c r="B171" s="42"/>
      <c r="C171" s="230" t="s">
        <v>450</v>
      </c>
      <c r="D171" s="230" t="s">
        <v>253</v>
      </c>
      <c r="E171" s="231" t="s">
        <v>5285</v>
      </c>
      <c r="F171" s="232" t="s">
        <v>5286</v>
      </c>
      <c r="G171" s="233" t="s">
        <v>4234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448</v>
      </c>
    </row>
    <row r="172" s="2" customFormat="1" ht="16.5" customHeight="1">
      <c r="A172" s="41"/>
      <c r="B172" s="42"/>
      <c r="C172" s="230" t="s">
        <v>341</v>
      </c>
      <c r="D172" s="230" t="s">
        <v>253</v>
      </c>
      <c r="E172" s="231" t="s">
        <v>5287</v>
      </c>
      <c r="F172" s="232" t="s">
        <v>5288</v>
      </c>
      <c r="G172" s="233" t="s">
        <v>4234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453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4190</v>
      </c>
      <c r="F173" s="228" t="s">
        <v>5289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251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462</v>
      </c>
      <c r="D174" s="230" t="s">
        <v>253</v>
      </c>
      <c r="E174" s="231" t="s">
        <v>5290</v>
      </c>
      <c r="F174" s="232" t="s">
        <v>5291</v>
      </c>
      <c r="G174" s="233" t="s">
        <v>321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458</v>
      </c>
    </row>
    <row r="175" s="2" customFormat="1" ht="16.5" customHeight="1">
      <c r="A175" s="41"/>
      <c r="B175" s="42"/>
      <c r="C175" s="230" t="s">
        <v>352</v>
      </c>
      <c r="D175" s="230" t="s">
        <v>253</v>
      </c>
      <c r="E175" s="231" t="s">
        <v>5292</v>
      </c>
      <c r="F175" s="232" t="s">
        <v>5293</v>
      </c>
      <c r="G175" s="233" t="s">
        <v>4234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465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4257</v>
      </c>
      <c r="F176" s="228" t="s">
        <v>5294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251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472</v>
      </c>
      <c r="D177" s="230" t="s">
        <v>253</v>
      </c>
      <c r="E177" s="231" t="s">
        <v>5295</v>
      </c>
      <c r="F177" s="232" t="s">
        <v>5296</v>
      </c>
      <c r="G177" s="233" t="s">
        <v>321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470</v>
      </c>
    </row>
    <row r="178" s="2" customFormat="1" ht="16.5" customHeight="1">
      <c r="A178" s="41"/>
      <c r="B178" s="42"/>
      <c r="C178" s="230" t="s">
        <v>358</v>
      </c>
      <c r="D178" s="230" t="s">
        <v>253</v>
      </c>
      <c r="E178" s="231" t="s">
        <v>5297</v>
      </c>
      <c r="F178" s="232" t="s">
        <v>5298</v>
      </c>
      <c r="G178" s="233" t="s">
        <v>321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475</v>
      </c>
    </row>
    <row r="179" s="2" customFormat="1" ht="16.5" customHeight="1">
      <c r="A179" s="41"/>
      <c r="B179" s="42"/>
      <c r="C179" s="230" t="s">
        <v>488</v>
      </c>
      <c r="D179" s="230" t="s">
        <v>253</v>
      </c>
      <c r="E179" s="231" t="s">
        <v>5299</v>
      </c>
      <c r="F179" s="232" t="s">
        <v>5300</v>
      </c>
      <c r="G179" s="233" t="s">
        <v>321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480</v>
      </c>
    </row>
    <row r="180" s="2" customFormat="1" ht="16.5" customHeight="1">
      <c r="A180" s="41"/>
      <c r="B180" s="42"/>
      <c r="C180" s="230" t="s">
        <v>364</v>
      </c>
      <c r="D180" s="230" t="s">
        <v>253</v>
      </c>
      <c r="E180" s="231" t="s">
        <v>5301</v>
      </c>
      <c r="F180" s="232" t="s">
        <v>5302</v>
      </c>
      <c r="G180" s="233" t="s">
        <v>4234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491</v>
      </c>
    </row>
    <row r="181" s="2" customFormat="1" ht="16.5" customHeight="1">
      <c r="A181" s="41"/>
      <c r="B181" s="42"/>
      <c r="C181" s="230" t="s">
        <v>522</v>
      </c>
      <c r="D181" s="230" t="s">
        <v>253</v>
      </c>
      <c r="E181" s="231" t="s">
        <v>5303</v>
      </c>
      <c r="F181" s="232" t="s">
        <v>5304</v>
      </c>
      <c r="G181" s="233" t="s">
        <v>4234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497</v>
      </c>
    </row>
    <row r="182" s="2" customFormat="1" ht="16.5" customHeight="1">
      <c r="A182" s="41"/>
      <c r="B182" s="42"/>
      <c r="C182" s="230" t="s">
        <v>375</v>
      </c>
      <c r="D182" s="230" t="s">
        <v>253</v>
      </c>
      <c r="E182" s="231" t="s">
        <v>5305</v>
      </c>
      <c r="F182" s="232" t="s">
        <v>5306</v>
      </c>
      <c r="G182" s="233" t="s">
        <v>4234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525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4280</v>
      </c>
      <c r="F183" s="217" t="s">
        <v>5307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251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4338</v>
      </c>
      <c r="F184" s="228" t="s">
        <v>5308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251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546</v>
      </c>
      <c r="D185" s="230" t="s">
        <v>253</v>
      </c>
      <c r="E185" s="231" t="s">
        <v>5309</v>
      </c>
      <c r="F185" s="232" t="s">
        <v>5310</v>
      </c>
      <c r="G185" s="233" t="s">
        <v>1168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30" t="s">
        <v>390</v>
      </c>
      <c r="D186" s="230" t="s">
        <v>253</v>
      </c>
      <c r="E186" s="231" t="s">
        <v>5311</v>
      </c>
      <c r="F186" s="232" t="s">
        <v>5312</v>
      </c>
      <c r="G186" s="233" t="s">
        <v>4234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16.5" customHeight="1">
      <c r="A187" s="41"/>
      <c r="B187" s="42"/>
      <c r="C187" s="230" t="s">
        <v>557</v>
      </c>
      <c r="D187" s="230" t="s">
        <v>253</v>
      </c>
      <c r="E187" s="231" t="s">
        <v>5313</v>
      </c>
      <c r="F187" s="232" t="s">
        <v>5314</v>
      </c>
      <c r="G187" s="233" t="s">
        <v>4234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30" t="s">
        <v>400</v>
      </c>
      <c r="D188" s="230" t="s">
        <v>253</v>
      </c>
      <c r="E188" s="231" t="s">
        <v>5315</v>
      </c>
      <c r="F188" s="232" t="s">
        <v>5316</v>
      </c>
      <c r="G188" s="233" t="s">
        <v>4234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30" t="s">
        <v>574</v>
      </c>
      <c r="D189" s="230" t="s">
        <v>253</v>
      </c>
      <c r="E189" s="231" t="s">
        <v>5317</v>
      </c>
      <c r="F189" s="232" t="s">
        <v>5318</v>
      </c>
      <c r="G189" s="233" t="s">
        <v>4234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5114</v>
      </c>
      <c r="F190" s="228" t="s">
        <v>5319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405</v>
      </c>
      <c r="D191" s="230" t="s">
        <v>253</v>
      </c>
      <c r="E191" s="231" t="s">
        <v>5320</v>
      </c>
      <c r="F191" s="232" t="s">
        <v>5321</v>
      </c>
      <c r="G191" s="233" t="s">
        <v>321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577</v>
      </c>
    </row>
    <row r="192" s="2" customFormat="1" ht="16.5" customHeight="1">
      <c r="A192" s="41"/>
      <c r="B192" s="42"/>
      <c r="C192" s="230" t="s">
        <v>587</v>
      </c>
      <c r="D192" s="230" t="s">
        <v>253</v>
      </c>
      <c r="E192" s="231" t="s">
        <v>5322</v>
      </c>
      <c r="F192" s="232" t="s">
        <v>5323</v>
      </c>
      <c r="G192" s="233" t="s">
        <v>321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584</v>
      </c>
    </row>
    <row r="193" s="2" customFormat="1" ht="16.5" customHeight="1">
      <c r="A193" s="41"/>
      <c r="B193" s="42"/>
      <c r="C193" s="230" t="s">
        <v>412</v>
      </c>
      <c r="D193" s="230" t="s">
        <v>253</v>
      </c>
      <c r="E193" s="231" t="s">
        <v>5324</v>
      </c>
      <c r="F193" s="232" t="s">
        <v>5325</v>
      </c>
      <c r="G193" s="233" t="s">
        <v>321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590</v>
      </c>
    </row>
    <row r="194" s="2" customFormat="1" ht="16.5" customHeight="1">
      <c r="A194" s="41"/>
      <c r="B194" s="42"/>
      <c r="C194" s="230" t="s">
        <v>599</v>
      </c>
      <c r="D194" s="230" t="s">
        <v>253</v>
      </c>
      <c r="E194" s="231" t="s">
        <v>5326</v>
      </c>
      <c r="F194" s="232" t="s">
        <v>5327</v>
      </c>
      <c r="G194" s="233" t="s">
        <v>4234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594</v>
      </c>
    </row>
    <row r="195" s="2" customFormat="1" ht="16.5" customHeight="1">
      <c r="A195" s="41"/>
      <c r="B195" s="42"/>
      <c r="C195" s="230" t="s">
        <v>424</v>
      </c>
      <c r="D195" s="230" t="s">
        <v>253</v>
      </c>
      <c r="E195" s="231" t="s">
        <v>5328</v>
      </c>
      <c r="F195" s="232" t="s">
        <v>5329</v>
      </c>
      <c r="G195" s="233" t="s">
        <v>4234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602</v>
      </c>
    </row>
    <row r="196" s="2" customFormat="1" ht="16.5" customHeight="1">
      <c r="A196" s="41"/>
      <c r="B196" s="42"/>
      <c r="C196" s="230" t="s">
        <v>611</v>
      </c>
      <c r="D196" s="230" t="s">
        <v>253</v>
      </c>
      <c r="E196" s="231" t="s">
        <v>5330</v>
      </c>
      <c r="F196" s="232" t="s">
        <v>5331</v>
      </c>
      <c r="G196" s="233" t="s">
        <v>4234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609</v>
      </c>
    </row>
    <row r="197" s="2" customFormat="1" ht="16.5" customHeight="1">
      <c r="A197" s="41"/>
      <c r="B197" s="42"/>
      <c r="C197" s="230" t="s">
        <v>433</v>
      </c>
      <c r="D197" s="230" t="s">
        <v>253</v>
      </c>
      <c r="E197" s="231" t="s">
        <v>5332</v>
      </c>
      <c r="F197" s="232" t="s">
        <v>5333</v>
      </c>
      <c r="G197" s="233" t="s">
        <v>4234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962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5334</v>
      </c>
      <c r="F198" s="217" t="s">
        <v>5234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251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632</v>
      </c>
      <c r="D199" s="294" t="s">
        <v>338</v>
      </c>
      <c r="E199" s="295" t="s">
        <v>5335</v>
      </c>
      <c r="F199" s="296" t="s">
        <v>5336</v>
      </c>
      <c r="G199" s="297" t="s">
        <v>4234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281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979</v>
      </c>
    </row>
    <row r="200" s="2" customFormat="1" ht="16.5" customHeight="1">
      <c r="A200" s="41"/>
      <c r="B200" s="42"/>
      <c r="C200" s="294" t="s">
        <v>440</v>
      </c>
      <c r="D200" s="294" t="s">
        <v>338</v>
      </c>
      <c r="E200" s="295" t="s">
        <v>5337</v>
      </c>
      <c r="F200" s="296" t="s">
        <v>5338</v>
      </c>
      <c r="G200" s="297" t="s">
        <v>4234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994</v>
      </c>
    </row>
    <row r="201" s="2" customFormat="1" ht="16.5" customHeight="1">
      <c r="A201" s="41"/>
      <c r="B201" s="42"/>
      <c r="C201" s="294" t="s">
        <v>642</v>
      </c>
      <c r="D201" s="294" t="s">
        <v>338</v>
      </c>
      <c r="E201" s="295" t="s">
        <v>5339</v>
      </c>
      <c r="F201" s="296" t="s">
        <v>5340</v>
      </c>
      <c r="G201" s="297" t="s">
        <v>4234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281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1006</v>
      </c>
    </row>
    <row r="202" s="2" customFormat="1" ht="16.5" customHeight="1">
      <c r="A202" s="41"/>
      <c r="B202" s="42"/>
      <c r="C202" s="294" t="s">
        <v>448</v>
      </c>
      <c r="D202" s="294" t="s">
        <v>338</v>
      </c>
      <c r="E202" s="295" t="s">
        <v>5341</v>
      </c>
      <c r="F202" s="296" t="s">
        <v>5342</v>
      </c>
      <c r="G202" s="297" t="s">
        <v>4234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281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1027</v>
      </c>
    </row>
    <row r="203" s="2" customFormat="1" ht="16.5" customHeight="1">
      <c r="A203" s="41"/>
      <c r="B203" s="42"/>
      <c r="C203" s="294" t="s">
        <v>670</v>
      </c>
      <c r="D203" s="294" t="s">
        <v>338</v>
      </c>
      <c r="E203" s="295" t="s">
        <v>5343</v>
      </c>
      <c r="F203" s="296" t="s">
        <v>5344</v>
      </c>
      <c r="G203" s="297" t="s">
        <v>4234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281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660</v>
      </c>
    </row>
    <row r="204" s="2" customFormat="1" ht="16.5" customHeight="1">
      <c r="A204" s="41"/>
      <c r="B204" s="42"/>
      <c r="C204" s="294" t="s">
        <v>453</v>
      </c>
      <c r="D204" s="294" t="s">
        <v>338</v>
      </c>
      <c r="E204" s="295" t="s">
        <v>5345</v>
      </c>
      <c r="F204" s="296" t="s">
        <v>5346</v>
      </c>
      <c r="G204" s="297" t="s">
        <v>4234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673</v>
      </c>
    </row>
    <row r="205" s="2" customFormat="1" ht="16.5" customHeight="1">
      <c r="A205" s="41"/>
      <c r="B205" s="42"/>
      <c r="C205" s="294" t="s">
        <v>692</v>
      </c>
      <c r="D205" s="294" t="s">
        <v>338</v>
      </c>
      <c r="E205" s="295" t="s">
        <v>5347</v>
      </c>
      <c r="F205" s="296" t="s">
        <v>5348</v>
      </c>
      <c r="G205" s="297" t="s">
        <v>4234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281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690</v>
      </c>
    </row>
    <row r="206" s="2" customFormat="1" ht="16.5" customHeight="1">
      <c r="A206" s="41"/>
      <c r="B206" s="42"/>
      <c r="C206" s="294" t="s">
        <v>458</v>
      </c>
      <c r="D206" s="294" t="s">
        <v>338</v>
      </c>
      <c r="E206" s="295" t="s">
        <v>5349</v>
      </c>
      <c r="F206" s="296" t="s">
        <v>5350</v>
      </c>
      <c r="G206" s="297" t="s">
        <v>4234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695</v>
      </c>
    </row>
    <row r="207" s="2" customFormat="1" ht="16.5" customHeight="1">
      <c r="A207" s="41"/>
      <c r="B207" s="42"/>
      <c r="C207" s="294" t="s">
        <v>709</v>
      </c>
      <c r="D207" s="294" t="s">
        <v>338</v>
      </c>
      <c r="E207" s="295" t="s">
        <v>5351</v>
      </c>
      <c r="F207" s="296" t="s">
        <v>5352</v>
      </c>
      <c r="G207" s="297" t="s">
        <v>4234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699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4186</v>
      </c>
      <c r="F208" s="217" t="s">
        <v>5242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251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4188</v>
      </c>
      <c r="F209" s="228" t="s">
        <v>5243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251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465</v>
      </c>
      <c r="D210" s="294" t="s">
        <v>338</v>
      </c>
      <c r="E210" s="295" t="s">
        <v>5353</v>
      </c>
      <c r="F210" s="296" t="s">
        <v>5245</v>
      </c>
      <c r="G210" s="297" t="s">
        <v>321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281</v>
      </c>
      <c r="AT210" s="242" t="s">
        <v>338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712</v>
      </c>
    </row>
    <row r="211" s="2" customFormat="1" ht="16.5" customHeight="1">
      <c r="A211" s="41"/>
      <c r="B211" s="42"/>
      <c r="C211" s="294" t="s">
        <v>725</v>
      </c>
      <c r="D211" s="294" t="s">
        <v>338</v>
      </c>
      <c r="E211" s="295" t="s">
        <v>5354</v>
      </c>
      <c r="F211" s="296" t="s">
        <v>5247</v>
      </c>
      <c r="G211" s="297" t="s">
        <v>321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281</v>
      </c>
      <c r="AT211" s="242" t="s">
        <v>338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722</v>
      </c>
    </row>
    <row r="212" s="2" customFormat="1" ht="16.5" customHeight="1">
      <c r="A212" s="41"/>
      <c r="B212" s="42"/>
      <c r="C212" s="294" t="s">
        <v>470</v>
      </c>
      <c r="D212" s="294" t="s">
        <v>338</v>
      </c>
      <c r="E212" s="295" t="s">
        <v>5355</v>
      </c>
      <c r="F212" s="296" t="s">
        <v>5249</v>
      </c>
      <c r="G212" s="297" t="s">
        <v>321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728</v>
      </c>
    </row>
    <row r="213" s="2" customFormat="1" ht="16.5" customHeight="1">
      <c r="A213" s="41"/>
      <c r="B213" s="42"/>
      <c r="C213" s="294" t="s">
        <v>740</v>
      </c>
      <c r="D213" s="294" t="s">
        <v>338</v>
      </c>
      <c r="E213" s="295" t="s">
        <v>5356</v>
      </c>
      <c r="F213" s="296" t="s">
        <v>5251</v>
      </c>
      <c r="G213" s="297" t="s">
        <v>321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281</v>
      </c>
      <c r="AT213" s="242" t="s">
        <v>338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738</v>
      </c>
    </row>
    <row r="214" s="2" customFormat="1" ht="16.5" customHeight="1">
      <c r="A214" s="41"/>
      <c r="B214" s="42"/>
      <c r="C214" s="294" t="s">
        <v>475</v>
      </c>
      <c r="D214" s="294" t="s">
        <v>338</v>
      </c>
      <c r="E214" s="295" t="s">
        <v>5357</v>
      </c>
      <c r="F214" s="296" t="s">
        <v>5253</v>
      </c>
      <c r="G214" s="297" t="s">
        <v>321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743</v>
      </c>
    </row>
    <row r="215" s="2" customFormat="1" ht="16.5" customHeight="1">
      <c r="A215" s="41"/>
      <c r="B215" s="42"/>
      <c r="C215" s="294" t="s">
        <v>755</v>
      </c>
      <c r="D215" s="294" t="s">
        <v>338</v>
      </c>
      <c r="E215" s="295" t="s">
        <v>5358</v>
      </c>
      <c r="F215" s="296" t="s">
        <v>5255</v>
      </c>
      <c r="G215" s="297" t="s">
        <v>321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281</v>
      </c>
      <c r="AT215" s="242" t="s">
        <v>338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753</v>
      </c>
    </row>
    <row r="216" s="2" customFormat="1" ht="16.5" customHeight="1">
      <c r="A216" s="41"/>
      <c r="B216" s="42"/>
      <c r="C216" s="294" t="s">
        <v>480</v>
      </c>
      <c r="D216" s="294" t="s">
        <v>338</v>
      </c>
      <c r="E216" s="295" t="s">
        <v>5359</v>
      </c>
      <c r="F216" s="296" t="s">
        <v>5257</v>
      </c>
      <c r="G216" s="297" t="s">
        <v>321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281</v>
      </c>
      <c r="AT216" s="242" t="s">
        <v>338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758</v>
      </c>
    </row>
    <row r="217" s="2" customFormat="1" ht="16.5" customHeight="1">
      <c r="A217" s="41"/>
      <c r="B217" s="42"/>
      <c r="C217" s="294" t="s">
        <v>764</v>
      </c>
      <c r="D217" s="294" t="s">
        <v>338</v>
      </c>
      <c r="E217" s="295" t="s">
        <v>5360</v>
      </c>
      <c r="F217" s="296" t="s">
        <v>5259</v>
      </c>
      <c r="G217" s="297" t="s">
        <v>321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281</v>
      </c>
      <c r="AT217" s="242" t="s">
        <v>338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762</v>
      </c>
    </row>
    <row r="218" s="2" customFormat="1" ht="16.5" customHeight="1">
      <c r="A218" s="41"/>
      <c r="B218" s="42"/>
      <c r="C218" s="294" t="s">
        <v>491</v>
      </c>
      <c r="D218" s="294" t="s">
        <v>338</v>
      </c>
      <c r="E218" s="295" t="s">
        <v>5361</v>
      </c>
      <c r="F218" s="296" t="s">
        <v>5261</v>
      </c>
      <c r="G218" s="297" t="s">
        <v>321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281</v>
      </c>
      <c r="AT218" s="242" t="s">
        <v>338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767</v>
      </c>
    </row>
    <row r="219" s="2" customFormat="1" ht="16.5" customHeight="1">
      <c r="A219" s="41"/>
      <c r="B219" s="42"/>
      <c r="C219" s="294" t="s">
        <v>774</v>
      </c>
      <c r="D219" s="294" t="s">
        <v>338</v>
      </c>
      <c r="E219" s="295" t="s">
        <v>5362</v>
      </c>
      <c r="F219" s="296" t="s">
        <v>5263</v>
      </c>
      <c r="G219" s="297" t="s">
        <v>321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281</v>
      </c>
      <c r="AT219" s="242" t="s">
        <v>338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771</v>
      </c>
    </row>
    <row r="220" s="2" customFormat="1" ht="16.5" customHeight="1">
      <c r="A220" s="41"/>
      <c r="B220" s="42"/>
      <c r="C220" s="294" t="s">
        <v>497</v>
      </c>
      <c r="D220" s="294" t="s">
        <v>338</v>
      </c>
      <c r="E220" s="295" t="s">
        <v>5363</v>
      </c>
      <c r="F220" s="296" t="s">
        <v>5265</v>
      </c>
      <c r="G220" s="297" t="s">
        <v>321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1219</v>
      </c>
    </row>
    <row r="221" s="2" customFormat="1" ht="16.5" customHeight="1">
      <c r="A221" s="41"/>
      <c r="B221" s="42"/>
      <c r="C221" s="294" t="s">
        <v>783</v>
      </c>
      <c r="D221" s="294" t="s">
        <v>338</v>
      </c>
      <c r="E221" s="295" t="s">
        <v>5364</v>
      </c>
      <c r="F221" s="296" t="s">
        <v>5267</v>
      </c>
      <c r="G221" s="297" t="s">
        <v>321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1229</v>
      </c>
    </row>
    <row r="222" s="2" customFormat="1" ht="16.5" customHeight="1">
      <c r="A222" s="41"/>
      <c r="B222" s="42"/>
      <c r="C222" s="294" t="s">
        <v>525</v>
      </c>
      <c r="D222" s="294" t="s">
        <v>338</v>
      </c>
      <c r="E222" s="295" t="s">
        <v>5365</v>
      </c>
      <c r="F222" s="296" t="s">
        <v>5269</v>
      </c>
      <c r="G222" s="297" t="s">
        <v>321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281</v>
      </c>
      <c r="AT222" s="242" t="s">
        <v>338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4331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4641</v>
      </c>
      <c r="F223" s="228" t="s">
        <v>5274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251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4347</v>
      </c>
      <c r="D224" s="294" t="s">
        <v>338</v>
      </c>
      <c r="E224" s="295" t="s">
        <v>5366</v>
      </c>
      <c r="F224" s="296" t="s">
        <v>5276</v>
      </c>
      <c r="G224" s="297" t="s">
        <v>4234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281</v>
      </c>
      <c r="AT224" s="242" t="s">
        <v>338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793</v>
      </c>
    </row>
    <row r="225" s="2" customFormat="1" ht="16.5" customHeight="1">
      <c r="A225" s="41"/>
      <c r="B225" s="42"/>
      <c r="C225" s="294" t="s">
        <v>544</v>
      </c>
      <c r="D225" s="294" t="s">
        <v>338</v>
      </c>
      <c r="E225" s="295" t="s">
        <v>5367</v>
      </c>
      <c r="F225" s="296" t="s">
        <v>5278</v>
      </c>
      <c r="G225" s="297" t="s">
        <v>4234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798</v>
      </c>
    </row>
    <row r="226" s="2" customFormat="1" ht="16.5" customHeight="1">
      <c r="A226" s="41"/>
      <c r="B226" s="42"/>
      <c r="C226" s="294" t="s">
        <v>795</v>
      </c>
      <c r="D226" s="294" t="s">
        <v>338</v>
      </c>
      <c r="E226" s="295" t="s">
        <v>5368</v>
      </c>
      <c r="F226" s="296" t="s">
        <v>5280</v>
      </c>
      <c r="G226" s="297" t="s">
        <v>4234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281</v>
      </c>
      <c r="AT226" s="242" t="s">
        <v>338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803</v>
      </c>
    </row>
    <row r="227" s="2" customFormat="1" ht="24.15" customHeight="1">
      <c r="A227" s="41"/>
      <c r="B227" s="42"/>
      <c r="C227" s="294" t="s">
        <v>549</v>
      </c>
      <c r="D227" s="294" t="s">
        <v>338</v>
      </c>
      <c r="E227" s="295" t="s">
        <v>5369</v>
      </c>
      <c r="F227" s="296" t="s">
        <v>5282</v>
      </c>
      <c r="G227" s="297" t="s">
        <v>4234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814</v>
      </c>
    </row>
    <row r="228" s="2" customFormat="1" ht="21.75" customHeight="1">
      <c r="A228" s="41"/>
      <c r="B228" s="42"/>
      <c r="C228" s="294" t="s">
        <v>811</v>
      </c>
      <c r="D228" s="294" t="s">
        <v>338</v>
      </c>
      <c r="E228" s="295" t="s">
        <v>5370</v>
      </c>
      <c r="F228" s="296" t="s">
        <v>5371</v>
      </c>
      <c r="G228" s="297" t="s">
        <v>4234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818</v>
      </c>
    </row>
    <row r="229" s="2" customFormat="1" ht="16.5" customHeight="1">
      <c r="A229" s="41"/>
      <c r="B229" s="42"/>
      <c r="C229" s="294" t="s">
        <v>555</v>
      </c>
      <c r="D229" s="294" t="s">
        <v>338</v>
      </c>
      <c r="E229" s="295" t="s">
        <v>5372</v>
      </c>
      <c r="F229" s="296" t="s">
        <v>5286</v>
      </c>
      <c r="G229" s="297" t="s">
        <v>4234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281</v>
      </c>
      <c r="AT229" s="242" t="s">
        <v>338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823</v>
      </c>
    </row>
    <row r="230" s="2" customFormat="1" ht="16.5" customHeight="1">
      <c r="A230" s="41"/>
      <c r="B230" s="42"/>
      <c r="C230" s="294" t="s">
        <v>820</v>
      </c>
      <c r="D230" s="294" t="s">
        <v>338</v>
      </c>
      <c r="E230" s="295" t="s">
        <v>5373</v>
      </c>
      <c r="F230" s="296" t="s">
        <v>5288</v>
      </c>
      <c r="G230" s="297" t="s">
        <v>4234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827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4190</v>
      </c>
      <c r="F231" s="228" t="s">
        <v>5289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251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560</v>
      </c>
      <c r="D232" s="294" t="s">
        <v>338</v>
      </c>
      <c r="E232" s="295" t="s">
        <v>5374</v>
      </c>
      <c r="F232" s="296" t="s">
        <v>5375</v>
      </c>
      <c r="G232" s="297" t="s">
        <v>321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281</v>
      </c>
      <c r="AT232" s="242" t="s">
        <v>338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850</v>
      </c>
    </row>
    <row r="233" s="2" customFormat="1" ht="16.5" customHeight="1">
      <c r="A233" s="41"/>
      <c r="B233" s="42"/>
      <c r="C233" s="294" t="s">
        <v>847</v>
      </c>
      <c r="D233" s="294" t="s">
        <v>338</v>
      </c>
      <c r="E233" s="295" t="s">
        <v>5376</v>
      </c>
      <c r="F233" s="296" t="s">
        <v>5377</v>
      </c>
      <c r="G233" s="297" t="s">
        <v>321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854</v>
      </c>
    </row>
    <row r="234" s="2" customFormat="1" ht="16.5" customHeight="1">
      <c r="A234" s="41"/>
      <c r="B234" s="42"/>
      <c r="C234" s="294" t="s">
        <v>572</v>
      </c>
      <c r="D234" s="294" t="s">
        <v>338</v>
      </c>
      <c r="E234" s="295" t="s">
        <v>5378</v>
      </c>
      <c r="F234" s="296" t="s">
        <v>5379</v>
      </c>
      <c r="G234" s="297" t="s">
        <v>321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281</v>
      </c>
      <c r="AT234" s="242" t="s">
        <v>338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860</v>
      </c>
    </row>
    <row r="235" s="2" customFormat="1" ht="16.5" customHeight="1">
      <c r="A235" s="41"/>
      <c r="B235" s="42"/>
      <c r="C235" s="294" t="s">
        <v>857</v>
      </c>
      <c r="D235" s="294" t="s">
        <v>338</v>
      </c>
      <c r="E235" s="295" t="s">
        <v>5380</v>
      </c>
      <c r="F235" s="296" t="s">
        <v>5381</v>
      </c>
      <c r="G235" s="297" t="s">
        <v>4234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281</v>
      </c>
      <c r="AT235" s="242" t="s">
        <v>338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864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4257</v>
      </c>
      <c r="F236" s="228" t="s">
        <v>5294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251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577</v>
      </c>
      <c r="D237" s="294" t="s">
        <v>338</v>
      </c>
      <c r="E237" s="295" t="s">
        <v>5382</v>
      </c>
      <c r="F237" s="296" t="s">
        <v>5296</v>
      </c>
      <c r="G237" s="297" t="s">
        <v>321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871</v>
      </c>
    </row>
    <row r="238" s="2" customFormat="1" ht="16.5" customHeight="1">
      <c r="A238" s="41"/>
      <c r="B238" s="42"/>
      <c r="C238" s="294" t="s">
        <v>868</v>
      </c>
      <c r="D238" s="294" t="s">
        <v>338</v>
      </c>
      <c r="E238" s="295" t="s">
        <v>5383</v>
      </c>
      <c r="F238" s="296" t="s">
        <v>5298</v>
      </c>
      <c r="G238" s="297" t="s">
        <v>321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281</v>
      </c>
      <c r="AT238" s="242" t="s">
        <v>338</v>
      </c>
      <c r="AU238" s="242" t="s">
        <v>93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875</v>
      </c>
    </row>
    <row r="239" s="2" customFormat="1" ht="16.5" customHeight="1">
      <c r="A239" s="41"/>
      <c r="B239" s="42"/>
      <c r="C239" s="294" t="s">
        <v>584</v>
      </c>
      <c r="D239" s="294" t="s">
        <v>338</v>
      </c>
      <c r="E239" s="295" t="s">
        <v>5384</v>
      </c>
      <c r="F239" s="296" t="s">
        <v>5300</v>
      </c>
      <c r="G239" s="297" t="s">
        <v>321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93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893</v>
      </c>
    </row>
    <row r="240" s="2" customFormat="1" ht="16.5" customHeight="1">
      <c r="A240" s="41"/>
      <c r="B240" s="42"/>
      <c r="C240" s="294" t="s">
        <v>890</v>
      </c>
      <c r="D240" s="294" t="s">
        <v>338</v>
      </c>
      <c r="E240" s="295" t="s">
        <v>5385</v>
      </c>
      <c r="F240" s="296" t="s">
        <v>5302</v>
      </c>
      <c r="G240" s="297" t="s">
        <v>4234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281</v>
      </c>
      <c r="AT240" s="242" t="s">
        <v>338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899</v>
      </c>
    </row>
    <row r="241" s="2" customFormat="1" ht="16.5" customHeight="1">
      <c r="A241" s="41"/>
      <c r="B241" s="42"/>
      <c r="C241" s="294" t="s">
        <v>590</v>
      </c>
      <c r="D241" s="294" t="s">
        <v>338</v>
      </c>
      <c r="E241" s="295" t="s">
        <v>5386</v>
      </c>
      <c r="F241" s="296" t="s">
        <v>5304</v>
      </c>
      <c r="G241" s="297" t="s">
        <v>4234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281</v>
      </c>
      <c r="AT241" s="242" t="s">
        <v>338</v>
      </c>
      <c r="AU241" s="242" t="s">
        <v>93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904</v>
      </c>
    </row>
    <row r="242" s="2" customFormat="1" ht="16.5" customHeight="1">
      <c r="A242" s="41"/>
      <c r="B242" s="42"/>
      <c r="C242" s="294" t="s">
        <v>901</v>
      </c>
      <c r="D242" s="294" t="s">
        <v>338</v>
      </c>
      <c r="E242" s="295" t="s">
        <v>5387</v>
      </c>
      <c r="F242" s="296" t="s">
        <v>5306</v>
      </c>
      <c r="G242" s="297" t="s">
        <v>4234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281</v>
      </c>
      <c r="AT242" s="242" t="s">
        <v>338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1471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4280</v>
      </c>
      <c r="F243" s="217" t="s">
        <v>5307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251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4338</v>
      </c>
      <c r="F244" s="228" t="s">
        <v>5308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251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594</v>
      </c>
      <c r="D245" s="294" t="s">
        <v>338</v>
      </c>
      <c r="E245" s="295" t="s">
        <v>5388</v>
      </c>
      <c r="F245" s="296" t="s">
        <v>5310</v>
      </c>
      <c r="G245" s="297" t="s">
        <v>1168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281</v>
      </c>
      <c r="AT245" s="242" t="s">
        <v>338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913</v>
      </c>
    </row>
    <row r="246" s="2" customFormat="1" ht="16.5" customHeight="1">
      <c r="A246" s="41"/>
      <c r="B246" s="42"/>
      <c r="C246" s="294" t="s">
        <v>910</v>
      </c>
      <c r="D246" s="294" t="s">
        <v>338</v>
      </c>
      <c r="E246" s="295" t="s">
        <v>5389</v>
      </c>
      <c r="F246" s="296" t="s">
        <v>5312</v>
      </c>
      <c r="G246" s="297" t="s">
        <v>4234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93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917</v>
      </c>
    </row>
    <row r="247" s="2" customFormat="1" ht="16.5" customHeight="1">
      <c r="A247" s="41"/>
      <c r="B247" s="42"/>
      <c r="C247" s="294" t="s">
        <v>602</v>
      </c>
      <c r="D247" s="294" t="s">
        <v>338</v>
      </c>
      <c r="E247" s="295" t="s">
        <v>5390</v>
      </c>
      <c r="F247" s="296" t="s">
        <v>5314</v>
      </c>
      <c r="G247" s="297" t="s">
        <v>4234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922</v>
      </c>
    </row>
    <row r="248" s="2" customFormat="1" ht="16.5" customHeight="1">
      <c r="A248" s="41"/>
      <c r="B248" s="42"/>
      <c r="C248" s="294" t="s">
        <v>919</v>
      </c>
      <c r="D248" s="294" t="s">
        <v>338</v>
      </c>
      <c r="E248" s="295" t="s">
        <v>5391</v>
      </c>
      <c r="F248" s="296" t="s">
        <v>5316</v>
      </c>
      <c r="G248" s="297" t="s">
        <v>4234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281</v>
      </c>
      <c r="AT248" s="242" t="s">
        <v>338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926</v>
      </c>
    </row>
    <row r="249" s="2" customFormat="1" ht="16.5" customHeight="1">
      <c r="A249" s="41"/>
      <c r="B249" s="42"/>
      <c r="C249" s="294" t="s">
        <v>609</v>
      </c>
      <c r="D249" s="294" t="s">
        <v>338</v>
      </c>
      <c r="E249" s="295" t="s">
        <v>5392</v>
      </c>
      <c r="F249" s="296" t="s">
        <v>5318</v>
      </c>
      <c r="G249" s="297" t="s">
        <v>4234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281</v>
      </c>
      <c r="AT249" s="242" t="s">
        <v>338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940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5114</v>
      </c>
      <c r="F250" s="228" t="s">
        <v>5319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251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937</v>
      </c>
      <c r="D251" s="294" t="s">
        <v>338</v>
      </c>
      <c r="E251" s="295" t="s">
        <v>5393</v>
      </c>
      <c r="F251" s="296" t="s">
        <v>5321</v>
      </c>
      <c r="G251" s="297" t="s">
        <v>321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281</v>
      </c>
      <c r="AT251" s="242" t="s">
        <v>338</v>
      </c>
      <c r="AU251" s="242" t="s">
        <v>93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987</v>
      </c>
    </row>
    <row r="252" s="2" customFormat="1" ht="16.5" customHeight="1">
      <c r="A252" s="41"/>
      <c r="B252" s="42"/>
      <c r="C252" s="294" t="s">
        <v>962</v>
      </c>
      <c r="D252" s="294" t="s">
        <v>338</v>
      </c>
      <c r="E252" s="295" t="s">
        <v>5394</v>
      </c>
      <c r="F252" s="296" t="s">
        <v>5323</v>
      </c>
      <c r="G252" s="297" t="s">
        <v>321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93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997</v>
      </c>
    </row>
    <row r="253" s="2" customFormat="1" ht="16.5" customHeight="1">
      <c r="A253" s="41"/>
      <c r="B253" s="42"/>
      <c r="C253" s="294" t="s">
        <v>974</v>
      </c>
      <c r="D253" s="294" t="s">
        <v>338</v>
      </c>
      <c r="E253" s="295" t="s">
        <v>5395</v>
      </c>
      <c r="F253" s="296" t="s">
        <v>5325</v>
      </c>
      <c r="G253" s="297" t="s">
        <v>321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281</v>
      </c>
      <c r="AT253" s="242" t="s">
        <v>338</v>
      </c>
      <c r="AU253" s="242" t="s">
        <v>93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1552</v>
      </c>
    </row>
    <row r="254" s="2" customFormat="1" ht="16.5" customHeight="1">
      <c r="A254" s="41"/>
      <c r="B254" s="42"/>
      <c r="C254" s="294" t="s">
        <v>979</v>
      </c>
      <c r="D254" s="294" t="s">
        <v>338</v>
      </c>
      <c r="E254" s="295" t="s">
        <v>5396</v>
      </c>
      <c r="F254" s="296" t="s">
        <v>5327</v>
      </c>
      <c r="G254" s="297" t="s">
        <v>4234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93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1560</v>
      </c>
    </row>
    <row r="255" s="2" customFormat="1" ht="16.5" customHeight="1">
      <c r="A255" s="41"/>
      <c r="B255" s="42"/>
      <c r="C255" s="294" t="s">
        <v>984</v>
      </c>
      <c r="D255" s="294" t="s">
        <v>338</v>
      </c>
      <c r="E255" s="295" t="s">
        <v>5397</v>
      </c>
      <c r="F255" s="296" t="s">
        <v>5329</v>
      </c>
      <c r="G255" s="297" t="s">
        <v>4234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281</v>
      </c>
      <c r="AT255" s="242" t="s">
        <v>338</v>
      </c>
      <c r="AU255" s="242" t="s">
        <v>93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1058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5122</v>
      </c>
      <c r="F256" s="217" t="s">
        <v>5398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994</v>
      </c>
      <c r="D257" s="230" t="s">
        <v>253</v>
      </c>
      <c r="E257" s="231" t="s">
        <v>5399</v>
      </c>
      <c r="F257" s="232" t="s">
        <v>5400</v>
      </c>
      <c r="G257" s="233" t="s">
        <v>571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5401</v>
      </c>
    </row>
    <row r="258" s="2" customFormat="1" ht="16.5" customHeight="1">
      <c r="A258" s="41"/>
      <c r="B258" s="42"/>
      <c r="C258" s="230" t="s">
        <v>999</v>
      </c>
      <c r="D258" s="230" t="s">
        <v>253</v>
      </c>
      <c r="E258" s="231" t="s">
        <v>5402</v>
      </c>
      <c r="F258" s="232" t="s">
        <v>5403</v>
      </c>
      <c r="G258" s="233" t="s">
        <v>571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5404</v>
      </c>
    </row>
    <row r="259" s="2" customFormat="1" ht="16.5" customHeight="1">
      <c r="A259" s="41"/>
      <c r="B259" s="42"/>
      <c r="C259" s="230" t="s">
        <v>1006</v>
      </c>
      <c r="D259" s="230" t="s">
        <v>253</v>
      </c>
      <c r="E259" s="231" t="s">
        <v>5405</v>
      </c>
      <c r="F259" s="232" t="s">
        <v>5406</v>
      </c>
      <c r="G259" s="233" t="s">
        <v>571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5407</v>
      </c>
    </row>
    <row r="260" s="2" customFormat="1" ht="16.5" customHeight="1">
      <c r="A260" s="41"/>
      <c r="B260" s="42"/>
      <c r="C260" s="230" t="s">
        <v>1021</v>
      </c>
      <c r="D260" s="230" t="s">
        <v>253</v>
      </c>
      <c r="E260" s="231" t="s">
        <v>5408</v>
      </c>
      <c r="F260" s="232" t="s">
        <v>5409</v>
      </c>
      <c r="G260" s="233" t="s">
        <v>571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5410</v>
      </c>
    </row>
    <row r="261" s="2" customFormat="1" ht="16.5" customHeight="1">
      <c r="A261" s="41"/>
      <c r="B261" s="42"/>
      <c r="C261" s="230" t="s">
        <v>1027</v>
      </c>
      <c r="D261" s="230" t="s">
        <v>253</v>
      </c>
      <c r="E261" s="231" t="s">
        <v>5411</v>
      </c>
      <c r="F261" s="232" t="s">
        <v>5412</v>
      </c>
      <c r="G261" s="233" t="s">
        <v>571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5413</v>
      </c>
    </row>
    <row r="262" s="2" customFormat="1" ht="16.5" customHeight="1">
      <c r="A262" s="41"/>
      <c r="B262" s="42"/>
      <c r="C262" s="230" t="s">
        <v>1039</v>
      </c>
      <c r="D262" s="230" t="s">
        <v>253</v>
      </c>
      <c r="E262" s="231" t="s">
        <v>5414</v>
      </c>
      <c r="F262" s="232" t="s">
        <v>5415</v>
      </c>
      <c r="G262" s="233" t="s">
        <v>571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5416</v>
      </c>
    </row>
    <row r="263" s="2" customFormat="1" ht="16.5" customHeight="1">
      <c r="A263" s="41"/>
      <c r="B263" s="42"/>
      <c r="C263" s="230" t="s">
        <v>660</v>
      </c>
      <c r="D263" s="230" t="s">
        <v>253</v>
      </c>
      <c r="E263" s="231" t="s">
        <v>5417</v>
      </c>
      <c r="F263" s="232" t="s">
        <v>5418</v>
      </c>
      <c r="G263" s="233" t="s">
        <v>571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5419</v>
      </c>
    </row>
    <row r="264" s="2" customFormat="1" ht="16.5" customHeight="1">
      <c r="A264" s="41"/>
      <c r="B264" s="42"/>
      <c r="C264" s="230" t="s">
        <v>1046</v>
      </c>
      <c r="D264" s="230" t="s">
        <v>253</v>
      </c>
      <c r="E264" s="231" t="s">
        <v>5420</v>
      </c>
      <c r="F264" s="232" t="s">
        <v>5421</v>
      </c>
      <c r="G264" s="233" t="s">
        <v>571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5422</v>
      </c>
    </row>
    <row r="265" s="2" customFormat="1" ht="16.5" customHeight="1">
      <c r="A265" s="41"/>
      <c r="B265" s="42"/>
      <c r="C265" s="230" t="s">
        <v>673</v>
      </c>
      <c r="D265" s="230" t="s">
        <v>253</v>
      </c>
      <c r="E265" s="231" t="s">
        <v>5423</v>
      </c>
      <c r="F265" s="232" t="s">
        <v>5424</v>
      </c>
      <c r="G265" s="233" t="s">
        <v>571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5425</v>
      </c>
    </row>
    <row r="266" s="2" customFormat="1" ht="16.5" customHeight="1">
      <c r="A266" s="41"/>
      <c r="B266" s="42"/>
      <c r="C266" s="230" t="s">
        <v>1055</v>
      </c>
      <c r="D266" s="230" t="s">
        <v>253</v>
      </c>
      <c r="E266" s="231" t="s">
        <v>5426</v>
      </c>
      <c r="F266" s="232" t="s">
        <v>5427</v>
      </c>
      <c r="G266" s="233" t="s">
        <v>571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5428</v>
      </c>
    </row>
    <row r="267" s="2" customFormat="1" ht="16.5" customHeight="1">
      <c r="A267" s="41"/>
      <c r="B267" s="42"/>
      <c r="C267" s="230" t="s">
        <v>690</v>
      </c>
      <c r="D267" s="230" t="s">
        <v>253</v>
      </c>
      <c r="E267" s="231" t="s">
        <v>5429</v>
      </c>
      <c r="F267" s="232" t="s">
        <v>5430</v>
      </c>
      <c r="G267" s="233" t="s">
        <v>571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5431</v>
      </c>
    </row>
    <row r="268" s="2" customFormat="1" ht="16.5" customHeight="1">
      <c r="A268" s="41"/>
      <c r="B268" s="42"/>
      <c r="C268" s="230" t="s">
        <v>1070</v>
      </c>
      <c r="D268" s="230" t="s">
        <v>253</v>
      </c>
      <c r="E268" s="231" t="s">
        <v>5432</v>
      </c>
      <c r="F268" s="232" t="s">
        <v>5433</v>
      </c>
      <c r="G268" s="233" t="s">
        <v>571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5434</v>
      </c>
    </row>
    <row r="269" s="2" customFormat="1" ht="16.5" customHeight="1">
      <c r="A269" s="41"/>
      <c r="B269" s="42"/>
      <c r="C269" s="230" t="s">
        <v>695</v>
      </c>
      <c r="D269" s="230" t="s">
        <v>253</v>
      </c>
      <c r="E269" s="231" t="s">
        <v>5435</v>
      </c>
      <c r="F269" s="232" t="s">
        <v>5436</v>
      </c>
      <c r="G269" s="233" t="s">
        <v>571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5437</v>
      </c>
    </row>
    <row r="270" s="2" customFormat="1" ht="16.5" customHeight="1">
      <c r="A270" s="41"/>
      <c r="B270" s="42"/>
      <c r="C270" s="230" t="s">
        <v>1079</v>
      </c>
      <c r="D270" s="230" t="s">
        <v>253</v>
      </c>
      <c r="E270" s="231" t="s">
        <v>5438</v>
      </c>
      <c r="F270" s="232" t="s">
        <v>5439</v>
      </c>
      <c r="G270" s="233" t="s">
        <v>571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5440</v>
      </c>
    </row>
    <row r="271" s="2" customFormat="1" ht="16.5" customHeight="1">
      <c r="A271" s="41"/>
      <c r="B271" s="42"/>
      <c r="C271" s="230" t="s">
        <v>699</v>
      </c>
      <c r="D271" s="230" t="s">
        <v>253</v>
      </c>
      <c r="E271" s="231" t="s">
        <v>5441</v>
      </c>
      <c r="F271" s="232" t="s">
        <v>5442</v>
      </c>
      <c r="G271" s="233" t="s">
        <v>571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5443</v>
      </c>
    </row>
    <row r="272" s="2" customFormat="1" ht="16.5" customHeight="1">
      <c r="A272" s="41"/>
      <c r="B272" s="42"/>
      <c r="C272" s="230" t="s">
        <v>1088</v>
      </c>
      <c r="D272" s="230" t="s">
        <v>253</v>
      </c>
      <c r="E272" s="231" t="s">
        <v>5444</v>
      </c>
      <c r="F272" s="232" t="s">
        <v>5445</v>
      </c>
      <c r="G272" s="233" t="s">
        <v>571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5446</v>
      </c>
    </row>
    <row r="273" s="2" customFormat="1" ht="16.5" customHeight="1">
      <c r="A273" s="41"/>
      <c r="B273" s="42"/>
      <c r="C273" s="230" t="s">
        <v>712</v>
      </c>
      <c r="D273" s="230" t="s">
        <v>253</v>
      </c>
      <c r="E273" s="231" t="s">
        <v>5447</v>
      </c>
      <c r="F273" s="232" t="s">
        <v>5448</v>
      </c>
      <c r="G273" s="233" t="s">
        <v>571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5449</v>
      </c>
    </row>
    <row r="274" s="2" customFormat="1" ht="16.5" customHeight="1">
      <c r="A274" s="41"/>
      <c r="B274" s="42"/>
      <c r="C274" s="230" t="s">
        <v>1103</v>
      </c>
      <c r="D274" s="230" t="s">
        <v>253</v>
      </c>
      <c r="E274" s="231" t="s">
        <v>5450</v>
      </c>
      <c r="F274" s="232" t="s">
        <v>5451</v>
      </c>
      <c r="G274" s="233" t="s">
        <v>571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5452</v>
      </c>
    </row>
    <row r="275" s="2" customFormat="1" ht="16.5" customHeight="1">
      <c r="A275" s="41"/>
      <c r="B275" s="42"/>
      <c r="C275" s="230" t="s">
        <v>722</v>
      </c>
      <c r="D275" s="230" t="s">
        <v>253</v>
      </c>
      <c r="E275" s="231" t="s">
        <v>5453</v>
      </c>
      <c r="F275" s="232" t="s">
        <v>5454</v>
      </c>
      <c r="G275" s="233" t="s">
        <v>571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5455</v>
      </c>
    </row>
    <row r="276" s="2" customFormat="1" ht="16.5" customHeight="1">
      <c r="A276" s="41"/>
      <c r="B276" s="42"/>
      <c r="C276" s="230" t="s">
        <v>1114</v>
      </c>
      <c r="D276" s="230" t="s">
        <v>253</v>
      </c>
      <c r="E276" s="231" t="s">
        <v>5456</v>
      </c>
      <c r="F276" s="232" t="s">
        <v>5457</v>
      </c>
      <c r="G276" s="233" t="s">
        <v>571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5458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1037</v>
      </c>
      <c r="F277" s="217" t="s">
        <v>5459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251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728</v>
      </c>
      <c r="D278" s="230" t="s">
        <v>253</v>
      </c>
      <c r="E278" s="231" t="s">
        <v>5460</v>
      </c>
      <c r="F278" s="232" t="s">
        <v>5461</v>
      </c>
      <c r="G278" s="233" t="s">
        <v>571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304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304</v>
      </c>
      <c r="BM278" s="242" t="s">
        <v>5462</v>
      </c>
    </row>
    <row r="279" s="2" customFormat="1" ht="16.5" customHeight="1">
      <c r="A279" s="41"/>
      <c r="B279" s="42"/>
      <c r="C279" s="230" t="s">
        <v>1123</v>
      </c>
      <c r="D279" s="230" t="s">
        <v>253</v>
      </c>
      <c r="E279" s="231" t="s">
        <v>5463</v>
      </c>
      <c r="F279" s="232" t="s">
        <v>5464</v>
      </c>
      <c r="G279" s="233" t="s">
        <v>321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304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304</v>
      </c>
      <c r="BM279" s="242" t="s">
        <v>5465</v>
      </c>
    </row>
    <row r="280" s="2" customFormat="1" ht="16.5" customHeight="1">
      <c r="A280" s="41"/>
      <c r="B280" s="42"/>
      <c r="C280" s="230" t="s">
        <v>738</v>
      </c>
      <c r="D280" s="230" t="s">
        <v>253</v>
      </c>
      <c r="E280" s="231" t="s">
        <v>5466</v>
      </c>
      <c r="F280" s="232" t="s">
        <v>5467</v>
      </c>
      <c r="G280" s="233" t="s">
        <v>321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304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304</v>
      </c>
      <c r="BM280" s="242" t="s">
        <v>5468</v>
      </c>
    </row>
    <row r="281" s="2" customFormat="1" ht="16.5" customHeight="1">
      <c r="A281" s="41"/>
      <c r="B281" s="42"/>
      <c r="C281" s="230" t="s">
        <v>1134</v>
      </c>
      <c r="D281" s="230" t="s">
        <v>253</v>
      </c>
      <c r="E281" s="231" t="s">
        <v>5469</v>
      </c>
      <c r="F281" s="232" t="s">
        <v>5470</v>
      </c>
      <c r="G281" s="233" t="s">
        <v>571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304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304</v>
      </c>
      <c r="BM281" s="242" t="s">
        <v>5471</v>
      </c>
    </row>
    <row r="282" s="2" customFormat="1" ht="16.5" customHeight="1">
      <c r="A282" s="41"/>
      <c r="B282" s="42"/>
      <c r="C282" s="230" t="s">
        <v>743</v>
      </c>
      <c r="D282" s="230" t="s">
        <v>253</v>
      </c>
      <c r="E282" s="231" t="s">
        <v>5472</v>
      </c>
      <c r="F282" s="232" t="s">
        <v>5473</v>
      </c>
      <c r="G282" s="233" t="s">
        <v>571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304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304</v>
      </c>
      <c r="BM282" s="242" t="s">
        <v>5474</v>
      </c>
    </row>
    <row r="283" s="2" customFormat="1" ht="16.5" customHeight="1">
      <c r="A283" s="41"/>
      <c r="B283" s="42"/>
      <c r="C283" s="230" t="s">
        <v>1142</v>
      </c>
      <c r="D283" s="230" t="s">
        <v>253</v>
      </c>
      <c r="E283" s="231" t="s">
        <v>5475</v>
      </c>
      <c r="F283" s="232" t="s">
        <v>5476</v>
      </c>
      <c r="G283" s="233" t="s">
        <v>571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304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304</v>
      </c>
      <c r="BM283" s="242" t="s">
        <v>5477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ihy3zXWoe55AfeO1bhkL2w4fnFYM4Ap1f9ulFpWM6unDJORVrHu0zVTi49NOw1lrolyhiC34V6SHdf591A19SQ==" hashValue="r+R71XXhKKPCqSRr2L4Qxg+hPyQFCvmkujRuQJXsAhMbe7wvPyvb5b9Hhdlx6lqXyhEGogdsRfqsXp3MmZy7AQ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5478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ROUND((SUM(BE125:BE343)),  2)</f>
        <v>0</v>
      </c>
      <c r="G35" s="41"/>
      <c r="H35" s="41"/>
      <c r="I35" s="167">
        <v>0.20999999999999999</v>
      </c>
      <c r="J35" s="166">
        <f>ROUND(((SUM(BE125:BE343))*I35),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ROUND((SUM(BF125:BF343)),  2)</f>
        <v>0</v>
      </c>
      <c r="G36" s="41"/>
      <c r="H36" s="41"/>
      <c r="I36" s="167">
        <v>0.12</v>
      </c>
      <c r="J36" s="166">
        <f>ROUND(((SUM(BF125:BF343))*I36),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ROUND((SUM(BG125:BG343)),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ROUND((SUM(BH125:BH343)),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ROUND((SUM(BI125:BI343)),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5479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5480</v>
      </c>
      <c r="E100" s="194"/>
      <c r="F100" s="194"/>
      <c r="G100" s="194"/>
      <c r="H100" s="194"/>
      <c r="I100" s="194"/>
      <c r="J100" s="195">
        <f>J182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5481</v>
      </c>
      <c r="E101" s="194"/>
      <c r="F101" s="194"/>
      <c r="G101" s="194"/>
      <c r="H101" s="194"/>
      <c r="I101" s="194"/>
      <c r="J101" s="195">
        <f>J227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5482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5483</v>
      </c>
      <c r="E103" s="194"/>
      <c r="F103" s="194"/>
      <c r="G103" s="194"/>
      <c r="H103" s="194"/>
      <c r="I103" s="194"/>
      <c r="J103" s="195">
        <f>J320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P126+P182+P227+P284+P320</f>
        <v>0</v>
      </c>
      <c r="Q125" s="107"/>
      <c r="R125" s="211">
        <f>R126+R182+R227+R284+R320</f>
        <v>0</v>
      </c>
      <c r="S125" s="107"/>
      <c r="T125" s="212">
        <f>T126+T182+T227+T284+T320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BK126+BK182+BK227+BK284+BK320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5484</v>
      </c>
      <c r="F126" s="217" t="s">
        <v>5485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SUM(P127:P181)</f>
        <v>0</v>
      </c>
      <c r="Q126" s="222"/>
      <c r="R126" s="223">
        <f>SUM(R127:R181)</f>
        <v>0</v>
      </c>
      <c r="S126" s="222"/>
      <c r="T126" s="224">
        <f>SUM(T127:T181)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SUM(BK127:BK181)</f>
        <v>0</v>
      </c>
    </row>
    <row r="127" s="2" customFormat="1" ht="16.5" customHeight="1">
      <c r="A127" s="41"/>
      <c r="B127" s="42"/>
      <c r="C127" s="230" t="s">
        <v>91</v>
      </c>
      <c r="D127" s="230" t="s">
        <v>253</v>
      </c>
      <c r="E127" s="231" t="s">
        <v>5486</v>
      </c>
      <c r="F127" s="232" t="s">
        <v>5487</v>
      </c>
      <c r="G127" s="233" t="s">
        <v>4234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253</v>
      </c>
      <c r="E128" s="231" t="s">
        <v>5488</v>
      </c>
      <c r="F128" s="232" t="s">
        <v>5489</v>
      </c>
      <c r="G128" s="233" t="s">
        <v>4234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257</v>
      </c>
    </row>
    <row r="129" s="2" customFormat="1" ht="16.5" customHeight="1">
      <c r="A129" s="41"/>
      <c r="B129" s="42"/>
      <c r="C129" s="230" t="s">
        <v>273</v>
      </c>
      <c r="D129" s="230" t="s">
        <v>253</v>
      </c>
      <c r="E129" s="231" t="s">
        <v>5490</v>
      </c>
      <c r="F129" s="232" t="s">
        <v>5491</v>
      </c>
      <c r="G129" s="233" t="s">
        <v>4234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276</v>
      </c>
    </row>
    <row r="130" s="2" customFormat="1" ht="37.8" customHeight="1">
      <c r="A130" s="41"/>
      <c r="B130" s="42"/>
      <c r="C130" s="230" t="s">
        <v>257</v>
      </c>
      <c r="D130" s="230" t="s">
        <v>253</v>
      </c>
      <c r="E130" s="231" t="s">
        <v>5492</v>
      </c>
      <c r="F130" s="232" t="s">
        <v>5493</v>
      </c>
      <c r="G130" s="233" t="s">
        <v>4234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5494</v>
      </c>
      <c r="F131" s="232" t="s">
        <v>5495</v>
      </c>
      <c r="G131" s="233" t="s">
        <v>4234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287</v>
      </c>
    </row>
    <row r="132" s="2" customFormat="1" ht="24.15" customHeight="1">
      <c r="A132" s="41"/>
      <c r="B132" s="42"/>
      <c r="C132" s="230" t="s">
        <v>276</v>
      </c>
      <c r="D132" s="230" t="s">
        <v>253</v>
      </c>
      <c r="E132" s="231" t="s">
        <v>5496</v>
      </c>
      <c r="F132" s="232" t="s">
        <v>5497</v>
      </c>
      <c r="G132" s="233" t="s">
        <v>4234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5498</v>
      </c>
      <c r="F133" s="232" t="s">
        <v>5499</v>
      </c>
      <c r="G133" s="233" t="s">
        <v>4234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5500</v>
      </c>
      <c r="F134" s="232" t="s">
        <v>5501</v>
      </c>
      <c r="G134" s="233" t="s">
        <v>4234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21.75" customHeight="1">
      <c r="A135" s="41"/>
      <c r="B135" s="42"/>
      <c r="C135" s="230" t="s">
        <v>306</v>
      </c>
      <c r="D135" s="230" t="s">
        <v>253</v>
      </c>
      <c r="E135" s="231" t="s">
        <v>5502</v>
      </c>
      <c r="F135" s="232" t="s">
        <v>5503</v>
      </c>
      <c r="G135" s="233" t="s">
        <v>4234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309</v>
      </c>
    </row>
    <row r="136" s="2" customFormat="1" ht="24.15" customHeight="1">
      <c r="A136" s="41"/>
      <c r="B136" s="42"/>
      <c r="C136" s="230" t="s">
        <v>287</v>
      </c>
      <c r="D136" s="230" t="s">
        <v>253</v>
      </c>
      <c r="E136" s="231" t="s">
        <v>5504</v>
      </c>
      <c r="F136" s="232" t="s">
        <v>5505</v>
      </c>
      <c r="G136" s="233" t="s">
        <v>4234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24.15" customHeight="1">
      <c r="A137" s="41"/>
      <c r="B137" s="42"/>
      <c r="C137" s="230" t="s">
        <v>333</v>
      </c>
      <c r="D137" s="230" t="s">
        <v>253</v>
      </c>
      <c r="E137" s="231" t="s">
        <v>5506</v>
      </c>
      <c r="F137" s="232" t="s">
        <v>5507</v>
      </c>
      <c r="G137" s="233" t="s">
        <v>4234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5508</v>
      </c>
      <c r="F138" s="232" t="s">
        <v>5509</v>
      </c>
      <c r="G138" s="233" t="s">
        <v>4234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21.75" customHeight="1">
      <c r="A139" s="41"/>
      <c r="B139" s="42"/>
      <c r="C139" s="230" t="s">
        <v>349</v>
      </c>
      <c r="D139" s="230" t="s">
        <v>253</v>
      </c>
      <c r="E139" s="231" t="s">
        <v>5510</v>
      </c>
      <c r="F139" s="232" t="s">
        <v>5511</v>
      </c>
      <c r="G139" s="233" t="s">
        <v>4234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5512</v>
      </c>
      <c r="F140" s="232" t="s">
        <v>5513</v>
      </c>
      <c r="G140" s="233" t="s">
        <v>4234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5514</v>
      </c>
      <c r="F141" s="232" t="s">
        <v>5515</v>
      </c>
      <c r="G141" s="233" t="s">
        <v>4234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5516</v>
      </c>
      <c r="F142" s="232" t="s">
        <v>5517</v>
      </c>
      <c r="G142" s="233" t="s">
        <v>4234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24.15" customHeight="1">
      <c r="A143" s="41"/>
      <c r="B143" s="42"/>
      <c r="C143" s="230" t="s">
        <v>386</v>
      </c>
      <c r="D143" s="230" t="s">
        <v>253</v>
      </c>
      <c r="E143" s="231" t="s">
        <v>5518</v>
      </c>
      <c r="F143" s="232" t="s">
        <v>5519</v>
      </c>
      <c r="G143" s="233" t="s">
        <v>4234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309</v>
      </c>
      <c r="D144" s="230" t="s">
        <v>253</v>
      </c>
      <c r="E144" s="231" t="s">
        <v>5520</v>
      </c>
      <c r="F144" s="232" t="s">
        <v>5521</v>
      </c>
      <c r="G144" s="233" t="s">
        <v>4234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5522</v>
      </c>
      <c r="F145" s="232" t="s">
        <v>5523</v>
      </c>
      <c r="G145" s="233" t="s">
        <v>4234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55.5" customHeight="1">
      <c r="A146" s="41"/>
      <c r="B146" s="42"/>
      <c r="C146" s="230" t="s">
        <v>409</v>
      </c>
      <c r="D146" s="230" t="s">
        <v>253</v>
      </c>
      <c r="E146" s="231" t="s">
        <v>5524</v>
      </c>
      <c r="F146" s="232" t="s">
        <v>5525</v>
      </c>
      <c r="G146" s="233" t="s">
        <v>4234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5526</v>
      </c>
      <c r="F147" s="232" t="s">
        <v>5527</v>
      </c>
      <c r="G147" s="233" t="s">
        <v>4234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16.5" customHeight="1">
      <c r="A148" s="41"/>
      <c r="B148" s="42"/>
      <c r="C148" s="230" t="s">
        <v>322</v>
      </c>
      <c r="D148" s="230" t="s">
        <v>253</v>
      </c>
      <c r="E148" s="231" t="s">
        <v>5528</v>
      </c>
      <c r="F148" s="232" t="s">
        <v>5529</v>
      </c>
      <c r="G148" s="233" t="s">
        <v>4234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76.35" customHeight="1">
      <c r="A149" s="41"/>
      <c r="B149" s="42"/>
      <c r="C149" s="230" t="s">
        <v>437</v>
      </c>
      <c r="D149" s="230" t="s">
        <v>253</v>
      </c>
      <c r="E149" s="231" t="s">
        <v>5530</v>
      </c>
      <c r="F149" s="232" t="s">
        <v>5531</v>
      </c>
      <c r="G149" s="233" t="s">
        <v>4234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16.5" customHeight="1">
      <c r="A150" s="41"/>
      <c r="B150" s="42"/>
      <c r="C150" s="230" t="s">
        <v>336</v>
      </c>
      <c r="D150" s="230" t="s">
        <v>253</v>
      </c>
      <c r="E150" s="231" t="s">
        <v>5532</v>
      </c>
      <c r="F150" s="232" t="s">
        <v>5533</v>
      </c>
      <c r="G150" s="233" t="s">
        <v>4234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450</v>
      </c>
      <c r="D151" s="230" t="s">
        <v>253</v>
      </c>
      <c r="E151" s="231" t="s">
        <v>5534</v>
      </c>
      <c r="F151" s="232" t="s">
        <v>5535</v>
      </c>
      <c r="G151" s="233" t="s">
        <v>4234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341</v>
      </c>
      <c r="D152" s="230" t="s">
        <v>253</v>
      </c>
      <c r="E152" s="231" t="s">
        <v>5536</v>
      </c>
      <c r="F152" s="232" t="s">
        <v>5537</v>
      </c>
      <c r="G152" s="233" t="s">
        <v>4234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24.15" customHeight="1">
      <c r="A153" s="41"/>
      <c r="B153" s="42"/>
      <c r="C153" s="230" t="s">
        <v>462</v>
      </c>
      <c r="D153" s="230" t="s">
        <v>253</v>
      </c>
      <c r="E153" s="231" t="s">
        <v>5538</v>
      </c>
      <c r="F153" s="232" t="s">
        <v>5539</v>
      </c>
      <c r="G153" s="233" t="s">
        <v>4234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16.5" customHeight="1">
      <c r="A154" s="41"/>
      <c r="B154" s="42"/>
      <c r="C154" s="230" t="s">
        <v>352</v>
      </c>
      <c r="D154" s="230" t="s">
        <v>253</v>
      </c>
      <c r="E154" s="231" t="s">
        <v>5540</v>
      </c>
      <c r="F154" s="232" t="s">
        <v>5541</v>
      </c>
      <c r="G154" s="233" t="s">
        <v>321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24.15" customHeight="1">
      <c r="A155" s="41"/>
      <c r="B155" s="42"/>
      <c r="C155" s="230" t="s">
        <v>472</v>
      </c>
      <c r="D155" s="230" t="s">
        <v>253</v>
      </c>
      <c r="E155" s="231" t="s">
        <v>5542</v>
      </c>
      <c r="F155" s="232" t="s">
        <v>5543</v>
      </c>
      <c r="G155" s="233" t="s">
        <v>321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1.75" customHeight="1">
      <c r="A156" s="41"/>
      <c r="B156" s="42"/>
      <c r="C156" s="230" t="s">
        <v>358</v>
      </c>
      <c r="D156" s="230" t="s">
        <v>253</v>
      </c>
      <c r="E156" s="231" t="s">
        <v>5544</v>
      </c>
      <c r="F156" s="232" t="s">
        <v>5545</v>
      </c>
      <c r="G156" s="233" t="s">
        <v>4234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30" t="s">
        <v>488</v>
      </c>
      <c r="D157" s="230" t="s">
        <v>253</v>
      </c>
      <c r="E157" s="231" t="s">
        <v>5546</v>
      </c>
      <c r="F157" s="232" t="s">
        <v>5547</v>
      </c>
      <c r="G157" s="233" t="s">
        <v>4234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2" customFormat="1" ht="24.15" customHeight="1">
      <c r="A158" s="41"/>
      <c r="B158" s="42"/>
      <c r="C158" s="230" t="s">
        <v>364</v>
      </c>
      <c r="D158" s="230" t="s">
        <v>253</v>
      </c>
      <c r="E158" s="231" t="s">
        <v>5548</v>
      </c>
      <c r="F158" s="232" t="s">
        <v>5549</v>
      </c>
      <c r="G158" s="233" t="s">
        <v>321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491</v>
      </c>
    </row>
    <row r="159" s="2" customFormat="1" ht="24.15" customHeight="1">
      <c r="A159" s="41"/>
      <c r="B159" s="42"/>
      <c r="C159" s="230" t="s">
        <v>522</v>
      </c>
      <c r="D159" s="230" t="s">
        <v>253</v>
      </c>
      <c r="E159" s="231" t="s">
        <v>5550</v>
      </c>
      <c r="F159" s="232" t="s">
        <v>5551</v>
      </c>
      <c r="G159" s="233" t="s">
        <v>321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497</v>
      </c>
    </row>
    <row r="160" s="2" customFormat="1" ht="24.15" customHeight="1">
      <c r="A160" s="41"/>
      <c r="B160" s="42"/>
      <c r="C160" s="230" t="s">
        <v>375</v>
      </c>
      <c r="D160" s="230" t="s">
        <v>253</v>
      </c>
      <c r="E160" s="231" t="s">
        <v>5552</v>
      </c>
      <c r="F160" s="232" t="s">
        <v>5553</v>
      </c>
      <c r="G160" s="233" t="s">
        <v>321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525</v>
      </c>
    </row>
    <row r="161" s="2" customFormat="1" ht="16.5" customHeight="1">
      <c r="A161" s="41"/>
      <c r="B161" s="42"/>
      <c r="C161" s="230" t="s">
        <v>546</v>
      </c>
      <c r="D161" s="230" t="s">
        <v>253</v>
      </c>
      <c r="E161" s="231" t="s">
        <v>5554</v>
      </c>
      <c r="F161" s="232" t="s">
        <v>5555</v>
      </c>
      <c r="G161" s="233" t="s">
        <v>321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544</v>
      </c>
    </row>
    <row r="162" s="2" customFormat="1" ht="16.5" customHeight="1">
      <c r="A162" s="41"/>
      <c r="B162" s="42"/>
      <c r="C162" s="230" t="s">
        <v>390</v>
      </c>
      <c r="D162" s="230" t="s">
        <v>253</v>
      </c>
      <c r="E162" s="231" t="s">
        <v>5556</v>
      </c>
      <c r="F162" s="232" t="s">
        <v>5557</v>
      </c>
      <c r="G162" s="233" t="s">
        <v>321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5558</v>
      </c>
      <c r="F163" s="232" t="s">
        <v>5559</v>
      </c>
      <c r="G163" s="233" t="s">
        <v>321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555</v>
      </c>
    </row>
    <row r="164" s="2" customFormat="1" ht="37.8" customHeight="1">
      <c r="A164" s="41"/>
      <c r="B164" s="42"/>
      <c r="C164" s="230" t="s">
        <v>400</v>
      </c>
      <c r="D164" s="230" t="s">
        <v>253</v>
      </c>
      <c r="E164" s="231" t="s">
        <v>5560</v>
      </c>
      <c r="F164" s="232" t="s">
        <v>5561</v>
      </c>
      <c r="G164" s="233" t="s">
        <v>321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560</v>
      </c>
    </row>
    <row r="165" s="2" customFormat="1" ht="16.5" customHeight="1">
      <c r="A165" s="41"/>
      <c r="B165" s="42"/>
      <c r="C165" s="230" t="s">
        <v>574</v>
      </c>
      <c r="D165" s="230" t="s">
        <v>253</v>
      </c>
      <c r="E165" s="231" t="s">
        <v>5562</v>
      </c>
      <c r="F165" s="232" t="s">
        <v>5563</v>
      </c>
      <c r="G165" s="233" t="s">
        <v>4234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572</v>
      </c>
    </row>
    <row r="166" s="2" customFormat="1" ht="16.5" customHeight="1">
      <c r="A166" s="41"/>
      <c r="B166" s="42"/>
      <c r="C166" s="230" t="s">
        <v>405</v>
      </c>
      <c r="D166" s="230" t="s">
        <v>253</v>
      </c>
      <c r="E166" s="231" t="s">
        <v>5564</v>
      </c>
      <c r="F166" s="232" t="s">
        <v>5565</v>
      </c>
      <c r="G166" s="233" t="s">
        <v>4234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577</v>
      </c>
    </row>
    <row r="167" s="2" customFormat="1" ht="24.15" customHeight="1">
      <c r="A167" s="41"/>
      <c r="B167" s="42"/>
      <c r="C167" s="230" t="s">
        <v>587</v>
      </c>
      <c r="D167" s="230" t="s">
        <v>253</v>
      </c>
      <c r="E167" s="231" t="s">
        <v>5566</v>
      </c>
      <c r="F167" s="232" t="s">
        <v>5567</v>
      </c>
      <c r="G167" s="233" t="s">
        <v>321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584</v>
      </c>
    </row>
    <row r="168" s="2" customFormat="1" ht="33" customHeight="1">
      <c r="A168" s="41"/>
      <c r="B168" s="42"/>
      <c r="C168" s="230" t="s">
        <v>412</v>
      </c>
      <c r="D168" s="230" t="s">
        <v>253</v>
      </c>
      <c r="E168" s="231" t="s">
        <v>5568</v>
      </c>
      <c r="F168" s="232" t="s">
        <v>5569</v>
      </c>
      <c r="G168" s="233" t="s">
        <v>321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590</v>
      </c>
    </row>
    <row r="169" s="2" customFormat="1" ht="24.15" customHeight="1">
      <c r="A169" s="41"/>
      <c r="B169" s="42"/>
      <c r="C169" s="230" t="s">
        <v>599</v>
      </c>
      <c r="D169" s="230" t="s">
        <v>253</v>
      </c>
      <c r="E169" s="231" t="s">
        <v>5570</v>
      </c>
      <c r="F169" s="232" t="s">
        <v>5571</v>
      </c>
      <c r="G169" s="233" t="s">
        <v>321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594</v>
      </c>
    </row>
    <row r="170" s="2" customFormat="1" ht="33" customHeight="1">
      <c r="A170" s="41"/>
      <c r="B170" s="42"/>
      <c r="C170" s="230" t="s">
        <v>424</v>
      </c>
      <c r="D170" s="230" t="s">
        <v>253</v>
      </c>
      <c r="E170" s="231" t="s">
        <v>5572</v>
      </c>
      <c r="F170" s="232" t="s">
        <v>5573</v>
      </c>
      <c r="G170" s="233" t="s">
        <v>321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602</v>
      </c>
    </row>
    <row r="171" s="2" customFormat="1" ht="33" customHeight="1">
      <c r="A171" s="41"/>
      <c r="B171" s="42"/>
      <c r="C171" s="230" t="s">
        <v>611</v>
      </c>
      <c r="D171" s="230" t="s">
        <v>253</v>
      </c>
      <c r="E171" s="231" t="s">
        <v>5574</v>
      </c>
      <c r="F171" s="232" t="s">
        <v>5575</v>
      </c>
      <c r="G171" s="233" t="s">
        <v>4234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609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5576</v>
      </c>
      <c r="F172" s="232" t="s">
        <v>5577</v>
      </c>
      <c r="G172" s="233" t="s">
        <v>4234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962</v>
      </c>
    </row>
    <row r="173" s="2" customFormat="1" ht="24.15" customHeight="1">
      <c r="A173" s="41"/>
      <c r="B173" s="42"/>
      <c r="C173" s="230" t="s">
        <v>632</v>
      </c>
      <c r="D173" s="230" t="s">
        <v>253</v>
      </c>
      <c r="E173" s="231" t="s">
        <v>5578</v>
      </c>
      <c r="F173" s="232" t="s">
        <v>5579</v>
      </c>
      <c r="G173" s="233" t="s">
        <v>4234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979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5580</v>
      </c>
      <c r="F174" s="232" t="s">
        <v>5581</v>
      </c>
      <c r="G174" s="233" t="s">
        <v>4234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994</v>
      </c>
    </row>
    <row r="175" s="2" customFormat="1" ht="16.5" customHeight="1">
      <c r="A175" s="41"/>
      <c r="B175" s="42"/>
      <c r="C175" s="230" t="s">
        <v>670</v>
      </c>
      <c r="D175" s="230" t="s">
        <v>253</v>
      </c>
      <c r="E175" s="231" t="s">
        <v>5582</v>
      </c>
      <c r="F175" s="232" t="s">
        <v>5583</v>
      </c>
      <c r="G175" s="233" t="s">
        <v>4234</v>
      </c>
      <c r="H175" s="234">
        <v>300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660</v>
      </c>
    </row>
    <row r="176" s="2" customFormat="1" ht="16.5" customHeight="1">
      <c r="A176" s="41"/>
      <c r="B176" s="42"/>
      <c r="C176" s="230" t="s">
        <v>453</v>
      </c>
      <c r="D176" s="230" t="s">
        <v>253</v>
      </c>
      <c r="E176" s="231" t="s">
        <v>5584</v>
      </c>
      <c r="F176" s="232" t="s">
        <v>5585</v>
      </c>
      <c r="G176" s="233" t="s">
        <v>4234</v>
      </c>
      <c r="H176" s="234">
        <v>14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673</v>
      </c>
    </row>
    <row r="177" s="2" customFormat="1" ht="24.15" customHeight="1">
      <c r="A177" s="41"/>
      <c r="B177" s="42"/>
      <c r="C177" s="230" t="s">
        <v>692</v>
      </c>
      <c r="D177" s="230" t="s">
        <v>253</v>
      </c>
      <c r="E177" s="231" t="s">
        <v>5586</v>
      </c>
      <c r="F177" s="232" t="s">
        <v>5587</v>
      </c>
      <c r="G177" s="233" t="s">
        <v>4234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690</v>
      </c>
    </row>
    <row r="178" s="2" customFormat="1" ht="76.35" customHeight="1">
      <c r="A178" s="41"/>
      <c r="B178" s="42"/>
      <c r="C178" s="230" t="s">
        <v>458</v>
      </c>
      <c r="D178" s="230" t="s">
        <v>253</v>
      </c>
      <c r="E178" s="231" t="s">
        <v>5588</v>
      </c>
      <c r="F178" s="232" t="s">
        <v>5589</v>
      </c>
      <c r="G178" s="233" t="s">
        <v>4234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695</v>
      </c>
    </row>
    <row r="179" s="2" customFormat="1" ht="66.75" customHeight="1">
      <c r="A179" s="41"/>
      <c r="B179" s="42"/>
      <c r="C179" s="230" t="s">
        <v>709</v>
      </c>
      <c r="D179" s="230" t="s">
        <v>253</v>
      </c>
      <c r="E179" s="231" t="s">
        <v>5590</v>
      </c>
      <c r="F179" s="232" t="s">
        <v>5591</v>
      </c>
      <c r="G179" s="233" t="s">
        <v>4234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699</v>
      </c>
    </row>
    <row r="180" s="2" customFormat="1" ht="24.15" customHeight="1">
      <c r="A180" s="41"/>
      <c r="B180" s="42"/>
      <c r="C180" s="230" t="s">
        <v>465</v>
      </c>
      <c r="D180" s="230" t="s">
        <v>253</v>
      </c>
      <c r="E180" s="231" t="s">
        <v>5592</v>
      </c>
      <c r="F180" s="232" t="s">
        <v>5593</v>
      </c>
      <c r="G180" s="233" t="s">
        <v>4234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712</v>
      </c>
    </row>
    <row r="181" s="2" customFormat="1" ht="24.15" customHeight="1">
      <c r="A181" s="41"/>
      <c r="B181" s="42"/>
      <c r="C181" s="230" t="s">
        <v>725</v>
      </c>
      <c r="D181" s="230" t="s">
        <v>253</v>
      </c>
      <c r="E181" s="231" t="s">
        <v>5594</v>
      </c>
      <c r="F181" s="232" t="s">
        <v>5595</v>
      </c>
      <c r="G181" s="233" t="s">
        <v>4234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722</v>
      </c>
    </row>
    <row r="182" s="12" customFormat="1" ht="25.92" customHeight="1">
      <c r="A182" s="12"/>
      <c r="B182" s="214"/>
      <c r="C182" s="215"/>
      <c r="D182" s="216" t="s">
        <v>83</v>
      </c>
      <c r="E182" s="217" t="s">
        <v>90</v>
      </c>
      <c r="F182" s="217" t="s">
        <v>5596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SUM(P183:P226)</f>
        <v>0</v>
      </c>
      <c r="Q182" s="222"/>
      <c r="R182" s="223">
        <f>SUM(R183:R226)</f>
        <v>0</v>
      </c>
      <c r="S182" s="222"/>
      <c r="T182" s="224">
        <f>SUM(T183:T226)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91</v>
      </c>
      <c r="AT182" s="226" t="s">
        <v>83</v>
      </c>
      <c r="AU182" s="226" t="s">
        <v>84</v>
      </c>
      <c r="AY182" s="225" t="s">
        <v>251</v>
      </c>
      <c r="BK182" s="227">
        <f>SUM(BK183:BK226)</f>
        <v>0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5597</v>
      </c>
      <c r="F183" s="232" t="s">
        <v>5598</v>
      </c>
      <c r="G183" s="233" t="s">
        <v>4234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728</v>
      </c>
    </row>
    <row r="184" s="2" customFormat="1" ht="66.75" customHeight="1">
      <c r="A184" s="41"/>
      <c r="B184" s="42"/>
      <c r="C184" s="230" t="s">
        <v>740</v>
      </c>
      <c r="D184" s="230" t="s">
        <v>253</v>
      </c>
      <c r="E184" s="231" t="s">
        <v>5599</v>
      </c>
      <c r="F184" s="232" t="s">
        <v>5600</v>
      </c>
      <c r="G184" s="233" t="s">
        <v>4234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738</v>
      </c>
    </row>
    <row r="185" s="2" customFormat="1" ht="16.5" customHeight="1">
      <c r="A185" s="41"/>
      <c r="B185" s="42"/>
      <c r="C185" s="230" t="s">
        <v>475</v>
      </c>
      <c r="D185" s="230" t="s">
        <v>253</v>
      </c>
      <c r="E185" s="231" t="s">
        <v>5601</v>
      </c>
      <c r="F185" s="232" t="s">
        <v>5602</v>
      </c>
      <c r="G185" s="233" t="s">
        <v>4234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743</v>
      </c>
    </row>
    <row r="186" s="2" customFormat="1" ht="37.8" customHeight="1">
      <c r="A186" s="41"/>
      <c r="B186" s="42"/>
      <c r="C186" s="230" t="s">
        <v>755</v>
      </c>
      <c r="D186" s="230" t="s">
        <v>253</v>
      </c>
      <c r="E186" s="231" t="s">
        <v>5603</v>
      </c>
      <c r="F186" s="232" t="s">
        <v>5604</v>
      </c>
      <c r="G186" s="233" t="s">
        <v>4234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753</v>
      </c>
    </row>
    <row r="187" s="2" customFormat="1" ht="16.5" customHeight="1">
      <c r="A187" s="41"/>
      <c r="B187" s="42"/>
      <c r="C187" s="230" t="s">
        <v>480</v>
      </c>
      <c r="D187" s="230" t="s">
        <v>253</v>
      </c>
      <c r="E187" s="231" t="s">
        <v>5605</v>
      </c>
      <c r="F187" s="232" t="s">
        <v>5606</v>
      </c>
      <c r="G187" s="233" t="s">
        <v>4234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758</v>
      </c>
    </row>
    <row r="188" s="2" customFormat="1" ht="55.5" customHeight="1">
      <c r="A188" s="41"/>
      <c r="B188" s="42"/>
      <c r="C188" s="230" t="s">
        <v>764</v>
      </c>
      <c r="D188" s="230" t="s">
        <v>253</v>
      </c>
      <c r="E188" s="231" t="s">
        <v>5607</v>
      </c>
      <c r="F188" s="232" t="s">
        <v>5608</v>
      </c>
      <c r="G188" s="233" t="s">
        <v>4234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762</v>
      </c>
    </row>
    <row r="189" s="2" customFormat="1" ht="24.15" customHeight="1">
      <c r="A189" s="41"/>
      <c r="B189" s="42"/>
      <c r="C189" s="230" t="s">
        <v>491</v>
      </c>
      <c r="D189" s="230" t="s">
        <v>253</v>
      </c>
      <c r="E189" s="231" t="s">
        <v>5609</v>
      </c>
      <c r="F189" s="232" t="s">
        <v>5610</v>
      </c>
      <c r="G189" s="233" t="s">
        <v>4234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767</v>
      </c>
    </row>
    <row r="190" s="2" customFormat="1" ht="16.5" customHeight="1">
      <c r="A190" s="41"/>
      <c r="B190" s="42"/>
      <c r="C190" s="230" t="s">
        <v>774</v>
      </c>
      <c r="D190" s="230" t="s">
        <v>253</v>
      </c>
      <c r="E190" s="231" t="s">
        <v>5611</v>
      </c>
      <c r="F190" s="232" t="s">
        <v>5612</v>
      </c>
      <c r="G190" s="233" t="s">
        <v>4234</v>
      </c>
      <c r="H190" s="234">
        <v>3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771</v>
      </c>
    </row>
    <row r="191" s="2" customFormat="1" ht="16.5" customHeight="1">
      <c r="A191" s="41"/>
      <c r="B191" s="42"/>
      <c r="C191" s="230" t="s">
        <v>497</v>
      </c>
      <c r="D191" s="230" t="s">
        <v>253</v>
      </c>
      <c r="E191" s="231" t="s">
        <v>5613</v>
      </c>
      <c r="F191" s="232" t="s">
        <v>5614</v>
      </c>
      <c r="G191" s="233" t="s">
        <v>4234</v>
      </c>
      <c r="H191" s="234">
        <v>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1219</v>
      </c>
    </row>
    <row r="192" s="2" customFormat="1" ht="16.5" customHeight="1">
      <c r="A192" s="41"/>
      <c r="B192" s="42"/>
      <c r="C192" s="230" t="s">
        <v>783</v>
      </c>
      <c r="D192" s="230" t="s">
        <v>253</v>
      </c>
      <c r="E192" s="231" t="s">
        <v>5615</v>
      </c>
      <c r="F192" s="232" t="s">
        <v>5616</v>
      </c>
      <c r="G192" s="233" t="s">
        <v>4234</v>
      </c>
      <c r="H192" s="234">
        <v>6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1229</v>
      </c>
    </row>
    <row r="193" s="2" customFormat="1" ht="16.5" customHeight="1">
      <c r="A193" s="41"/>
      <c r="B193" s="42"/>
      <c r="C193" s="230" t="s">
        <v>525</v>
      </c>
      <c r="D193" s="230" t="s">
        <v>253</v>
      </c>
      <c r="E193" s="231" t="s">
        <v>5617</v>
      </c>
      <c r="F193" s="232" t="s">
        <v>5618</v>
      </c>
      <c r="G193" s="233" t="s">
        <v>4234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4331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5619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91</v>
      </c>
    </row>
    <row r="195" s="2" customFormat="1" ht="24.15" customHeight="1">
      <c r="A195" s="41"/>
      <c r="B195" s="42"/>
      <c r="C195" s="230" t="s">
        <v>4347</v>
      </c>
      <c r="D195" s="230" t="s">
        <v>253</v>
      </c>
      <c r="E195" s="231" t="s">
        <v>5620</v>
      </c>
      <c r="F195" s="232" t="s">
        <v>5621</v>
      </c>
      <c r="G195" s="233" t="s">
        <v>4234</v>
      </c>
      <c r="H195" s="234">
        <v>5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793</v>
      </c>
    </row>
    <row r="196" s="2" customFormat="1" ht="16.5" customHeight="1">
      <c r="A196" s="41"/>
      <c r="B196" s="42"/>
      <c r="C196" s="230" t="s">
        <v>544</v>
      </c>
      <c r="D196" s="230" t="s">
        <v>253</v>
      </c>
      <c r="E196" s="231" t="s">
        <v>5622</v>
      </c>
      <c r="F196" s="232" t="s">
        <v>5623</v>
      </c>
      <c r="G196" s="233" t="s">
        <v>4234</v>
      </c>
      <c r="H196" s="234">
        <v>145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798</v>
      </c>
    </row>
    <row r="197" s="2" customFormat="1" ht="16.5" customHeight="1">
      <c r="A197" s="41"/>
      <c r="B197" s="42"/>
      <c r="C197" s="230" t="s">
        <v>795</v>
      </c>
      <c r="D197" s="230" t="s">
        <v>253</v>
      </c>
      <c r="E197" s="231" t="s">
        <v>5624</v>
      </c>
      <c r="F197" s="232" t="s">
        <v>5625</v>
      </c>
      <c r="G197" s="233" t="s">
        <v>4234</v>
      </c>
      <c r="H197" s="234">
        <v>145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803</v>
      </c>
    </row>
    <row r="198" s="2" customFormat="1" ht="16.5" customHeight="1">
      <c r="A198" s="41"/>
      <c r="B198" s="42"/>
      <c r="C198" s="230" t="s">
        <v>549</v>
      </c>
      <c r="D198" s="230" t="s">
        <v>253</v>
      </c>
      <c r="E198" s="231" t="s">
        <v>5626</v>
      </c>
      <c r="F198" s="232" t="s">
        <v>5627</v>
      </c>
      <c r="G198" s="233" t="s">
        <v>4234</v>
      </c>
      <c r="H198" s="234">
        <v>6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814</v>
      </c>
    </row>
    <row r="199" s="2" customFormat="1" ht="16.5" customHeight="1">
      <c r="A199" s="41"/>
      <c r="B199" s="42"/>
      <c r="C199" s="230" t="s">
        <v>811</v>
      </c>
      <c r="D199" s="230" t="s">
        <v>253</v>
      </c>
      <c r="E199" s="231" t="s">
        <v>5628</v>
      </c>
      <c r="F199" s="232" t="s">
        <v>5629</v>
      </c>
      <c r="G199" s="233" t="s">
        <v>4234</v>
      </c>
      <c r="H199" s="234">
        <v>6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818</v>
      </c>
    </row>
    <row r="200" s="2" customFormat="1" ht="16.5" customHeight="1">
      <c r="A200" s="41"/>
      <c r="B200" s="42"/>
      <c r="C200" s="230" t="s">
        <v>555</v>
      </c>
      <c r="D200" s="230" t="s">
        <v>253</v>
      </c>
      <c r="E200" s="231" t="s">
        <v>5630</v>
      </c>
      <c r="F200" s="232" t="s">
        <v>5631</v>
      </c>
      <c r="G200" s="233" t="s">
        <v>4234</v>
      </c>
      <c r="H200" s="234">
        <v>16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823</v>
      </c>
    </row>
    <row r="201" s="2" customFormat="1" ht="37.8" customHeight="1">
      <c r="A201" s="41"/>
      <c r="B201" s="42"/>
      <c r="C201" s="230" t="s">
        <v>820</v>
      </c>
      <c r="D201" s="230" t="s">
        <v>253</v>
      </c>
      <c r="E201" s="231" t="s">
        <v>5632</v>
      </c>
      <c r="F201" s="232" t="s">
        <v>5633</v>
      </c>
      <c r="G201" s="233" t="s">
        <v>4234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827</v>
      </c>
    </row>
    <row r="202" s="2" customFormat="1" ht="37.8" customHeight="1">
      <c r="A202" s="41"/>
      <c r="B202" s="42"/>
      <c r="C202" s="230" t="s">
        <v>560</v>
      </c>
      <c r="D202" s="230" t="s">
        <v>253</v>
      </c>
      <c r="E202" s="231" t="s">
        <v>5634</v>
      </c>
      <c r="F202" s="232" t="s">
        <v>5635</v>
      </c>
      <c r="G202" s="233" t="s">
        <v>4234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850</v>
      </c>
    </row>
    <row r="203" s="2" customFormat="1" ht="37.8" customHeight="1">
      <c r="A203" s="41"/>
      <c r="B203" s="42"/>
      <c r="C203" s="230" t="s">
        <v>847</v>
      </c>
      <c r="D203" s="230" t="s">
        <v>253</v>
      </c>
      <c r="E203" s="231" t="s">
        <v>5636</v>
      </c>
      <c r="F203" s="232" t="s">
        <v>5637</v>
      </c>
      <c r="G203" s="233" t="s">
        <v>4234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854</v>
      </c>
    </row>
    <row r="204" s="2" customFormat="1" ht="37.8" customHeight="1">
      <c r="A204" s="41"/>
      <c r="B204" s="42"/>
      <c r="C204" s="230" t="s">
        <v>572</v>
      </c>
      <c r="D204" s="230" t="s">
        <v>253</v>
      </c>
      <c r="E204" s="231" t="s">
        <v>5638</v>
      </c>
      <c r="F204" s="232" t="s">
        <v>5639</v>
      </c>
      <c r="G204" s="233" t="s">
        <v>4234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860</v>
      </c>
    </row>
    <row r="205" s="2" customFormat="1" ht="16.5" customHeight="1">
      <c r="A205" s="41"/>
      <c r="B205" s="42"/>
      <c r="C205" s="230" t="s">
        <v>857</v>
      </c>
      <c r="D205" s="230" t="s">
        <v>253</v>
      </c>
      <c r="E205" s="231" t="s">
        <v>5640</v>
      </c>
      <c r="F205" s="232" t="s">
        <v>5641</v>
      </c>
      <c r="G205" s="233" t="s">
        <v>4234</v>
      </c>
      <c r="H205" s="234">
        <v>100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864</v>
      </c>
    </row>
    <row r="206" s="2" customFormat="1" ht="24.15" customHeight="1">
      <c r="A206" s="41"/>
      <c r="B206" s="42"/>
      <c r="C206" s="230" t="s">
        <v>577</v>
      </c>
      <c r="D206" s="230" t="s">
        <v>253</v>
      </c>
      <c r="E206" s="231" t="s">
        <v>5642</v>
      </c>
      <c r="F206" s="232" t="s">
        <v>5643</v>
      </c>
      <c r="G206" s="233" t="s">
        <v>4234</v>
      </c>
      <c r="H206" s="234">
        <v>100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871</v>
      </c>
    </row>
    <row r="207" s="2" customFormat="1" ht="16.5" customHeight="1">
      <c r="A207" s="41"/>
      <c r="B207" s="42"/>
      <c r="C207" s="230" t="s">
        <v>868</v>
      </c>
      <c r="D207" s="230" t="s">
        <v>253</v>
      </c>
      <c r="E207" s="231" t="s">
        <v>5644</v>
      </c>
      <c r="F207" s="232" t="s">
        <v>5645</v>
      </c>
      <c r="G207" s="233" t="s">
        <v>4234</v>
      </c>
      <c r="H207" s="234">
        <v>1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875</v>
      </c>
    </row>
    <row r="208" s="2" customFormat="1" ht="33" customHeight="1">
      <c r="A208" s="41"/>
      <c r="B208" s="42"/>
      <c r="C208" s="230" t="s">
        <v>584</v>
      </c>
      <c r="D208" s="230" t="s">
        <v>253</v>
      </c>
      <c r="E208" s="231" t="s">
        <v>5646</v>
      </c>
      <c r="F208" s="232" t="s">
        <v>5647</v>
      </c>
      <c r="G208" s="233" t="s">
        <v>4234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893</v>
      </c>
    </row>
    <row r="209" s="2" customFormat="1" ht="16.5" customHeight="1">
      <c r="A209" s="41"/>
      <c r="B209" s="42"/>
      <c r="C209" s="230" t="s">
        <v>890</v>
      </c>
      <c r="D209" s="230" t="s">
        <v>253</v>
      </c>
      <c r="E209" s="231" t="s">
        <v>5540</v>
      </c>
      <c r="F209" s="232" t="s">
        <v>5541</v>
      </c>
      <c r="G209" s="233" t="s">
        <v>321</v>
      </c>
      <c r="H209" s="234">
        <v>5000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899</v>
      </c>
    </row>
    <row r="210" s="2" customFormat="1" ht="33" customHeight="1">
      <c r="A210" s="41"/>
      <c r="B210" s="42"/>
      <c r="C210" s="230" t="s">
        <v>590</v>
      </c>
      <c r="D210" s="230" t="s">
        <v>253</v>
      </c>
      <c r="E210" s="231" t="s">
        <v>5648</v>
      </c>
      <c r="F210" s="232" t="s">
        <v>5649</v>
      </c>
      <c r="G210" s="233" t="s">
        <v>321</v>
      </c>
      <c r="H210" s="234">
        <v>5000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904</v>
      </c>
    </row>
    <row r="211" s="2" customFormat="1" ht="21.75" customHeight="1">
      <c r="A211" s="41"/>
      <c r="B211" s="42"/>
      <c r="C211" s="230" t="s">
        <v>901</v>
      </c>
      <c r="D211" s="230" t="s">
        <v>253</v>
      </c>
      <c r="E211" s="231" t="s">
        <v>5650</v>
      </c>
      <c r="F211" s="232" t="s">
        <v>5651</v>
      </c>
      <c r="G211" s="233" t="s">
        <v>4234</v>
      </c>
      <c r="H211" s="234">
        <v>690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1471</v>
      </c>
    </row>
    <row r="212" s="2" customFormat="1" ht="16.5" customHeight="1">
      <c r="A212" s="41"/>
      <c r="B212" s="42"/>
      <c r="C212" s="230" t="s">
        <v>594</v>
      </c>
      <c r="D212" s="230" t="s">
        <v>253</v>
      </c>
      <c r="E212" s="231" t="s">
        <v>5546</v>
      </c>
      <c r="F212" s="232" t="s">
        <v>5547</v>
      </c>
      <c r="G212" s="233" t="s">
        <v>4234</v>
      </c>
      <c r="H212" s="234">
        <v>690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913</v>
      </c>
    </row>
    <row r="213" s="2" customFormat="1" ht="24.15" customHeight="1">
      <c r="A213" s="41"/>
      <c r="B213" s="42"/>
      <c r="C213" s="230" t="s">
        <v>910</v>
      </c>
      <c r="D213" s="230" t="s">
        <v>253</v>
      </c>
      <c r="E213" s="231" t="s">
        <v>5652</v>
      </c>
      <c r="F213" s="232" t="s">
        <v>5549</v>
      </c>
      <c r="G213" s="233" t="s">
        <v>321</v>
      </c>
      <c r="H213" s="234">
        <v>450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917</v>
      </c>
    </row>
    <row r="214" s="2" customFormat="1" ht="24.15" customHeight="1">
      <c r="A214" s="41"/>
      <c r="B214" s="42"/>
      <c r="C214" s="230" t="s">
        <v>602</v>
      </c>
      <c r="D214" s="230" t="s">
        <v>253</v>
      </c>
      <c r="E214" s="231" t="s">
        <v>5550</v>
      </c>
      <c r="F214" s="232" t="s">
        <v>5551</v>
      </c>
      <c r="G214" s="233" t="s">
        <v>321</v>
      </c>
      <c r="H214" s="234">
        <v>300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922</v>
      </c>
    </row>
    <row r="215" s="2" customFormat="1" ht="24.15" customHeight="1">
      <c r="A215" s="41"/>
      <c r="B215" s="42"/>
      <c r="C215" s="230" t="s">
        <v>919</v>
      </c>
      <c r="D215" s="230" t="s">
        <v>253</v>
      </c>
      <c r="E215" s="231" t="s">
        <v>5653</v>
      </c>
      <c r="F215" s="232" t="s">
        <v>5654</v>
      </c>
      <c r="G215" s="233" t="s">
        <v>321</v>
      </c>
      <c r="H215" s="234">
        <v>150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926</v>
      </c>
    </row>
    <row r="216" s="2" customFormat="1" ht="16.5" customHeight="1">
      <c r="A216" s="41"/>
      <c r="B216" s="42"/>
      <c r="C216" s="230" t="s">
        <v>609</v>
      </c>
      <c r="D216" s="230" t="s">
        <v>253</v>
      </c>
      <c r="E216" s="231" t="s">
        <v>5554</v>
      </c>
      <c r="F216" s="232" t="s">
        <v>5555</v>
      </c>
      <c r="G216" s="233" t="s">
        <v>321</v>
      </c>
      <c r="H216" s="234">
        <v>500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940</v>
      </c>
    </row>
    <row r="217" s="2" customFormat="1" ht="16.5" customHeight="1">
      <c r="A217" s="41"/>
      <c r="B217" s="42"/>
      <c r="C217" s="230" t="s">
        <v>937</v>
      </c>
      <c r="D217" s="230" t="s">
        <v>253</v>
      </c>
      <c r="E217" s="231" t="s">
        <v>5556</v>
      </c>
      <c r="F217" s="232" t="s">
        <v>5557</v>
      </c>
      <c r="G217" s="233" t="s">
        <v>321</v>
      </c>
      <c r="H217" s="234">
        <v>500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987</v>
      </c>
    </row>
    <row r="218" s="2" customFormat="1" ht="16.5" customHeight="1">
      <c r="A218" s="41"/>
      <c r="B218" s="42"/>
      <c r="C218" s="230" t="s">
        <v>962</v>
      </c>
      <c r="D218" s="230" t="s">
        <v>253</v>
      </c>
      <c r="E218" s="231" t="s">
        <v>5655</v>
      </c>
      <c r="F218" s="232" t="s">
        <v>5656</v>
      </c>
      <c r="G218" s="233" t="s">
        <v>4234</v>
      </c>
      <c r="H218" s="234">
        <v>6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997</v>
      </c>
    </row>
    <row r="219" s="2" customFormat="1" ht="33" customHeight="1">
      <c r="A219" s="41"/>
      <c r="B219" s="42"/>
      <c r="C219" s="230" t="s">
        <v>974</v>
      </c>
      <c r="D219" s="230" t="s">
        <v>253</v>
      </c>
      <c r="E219" s="231" t="s">
        <v>5574</v>
      </c>
      <c r="F219" s="232" t="s">
        <v>5575</v>
      </c>
      <c r="G219" s="233" t="s">
        <v>4234</v>
      </c>
      <c r="H219" s="234">
        <v>100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1552</v>
      </c>
    </row>
    <row r="220" s="2" customFormat="1" ht="16.5" customHeight="1">
      <c r="A220" s="41"/>
      <c r="B220" s="42"/>
      <c r="C220" s="230" t="s">
        <v>979</v>
      </c>
      <c r="D220" s="230" t="s">
        <v>253</v>
      </c>
      <c r="E220" s="231" t="s">
        <v>5576</v>
      </c>
      <c r="F220" s="232" t="s">
        <v>5577</v>
      </c>
      <c r="G220" s="233" t="s">
        <v>4234</v>
      </c>
      <c r="H220" s="234">
        <v>100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1560</v>
      </c>
    </row>
    <row r="221" s="2" customFormat="1" ht="24.15" customHeight="1">
      <c r="A221" s="41"/>
      <c r="B221" s="42"/>
      <c r="C221" s="230" t="s">
        <v>984</v>
      </c>
      <c r="D221" s="230" t="s">
        <v>253</v>
      </c>
      <c r="E221" s="231" t="s">
        <v>5578</v>
      </c>
      <c r="F221" s="232" t="s">
        <v>5579</v>
      </c>
      <c r="G221" s="233" t="s">
        <v>4234</v>
      </c>
      <c r="H221" s="234">
        <v>20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1058</v>
      </c>
    </row>
    <row r="222" s="2" customFormat="1" ht="16.5" customHeight="1">
      <c r="A222" s="41"/>
      <c r="B222" s="42"/>
      <c r="C222" s="230" t="s">
        <v>994</v>
      </c>
      <c r="D222" s="230" t="s">
        <v>253</v>
      </c>
      <c r="E222" s="231" t="s">
        <v>5580</v>
      </c>
      <c r="F222" s="232" t="s">
        <v>5581</v>
      </c>
      <c r="G222" s="233" t="s">
        <v>4234</v>
      </c>
      <c r="H222" s="234">
        <v>20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1068</v>
      </c>
    </row>
    <row r="223" s="2" customFormat="1" ht="76.35" customHeight="1">
      <c r="A223" s="41"/>
      <c r="B223" s="42"/>
      <c r="C223" s="230" t="s">
        <v>1021</v>
      </c>
      <c r="D223" s="230" t="s">
        <v>253</v>
      </c>
      <c r="E223" s="231" t="s">
        <v>5657</v>
      </c>
      <c r="F223" s="232" t="s">
        <v>5589</v>
      </c>
      <c r="G223" s="233" t="s">
        <v>4234</v>
      </c>
      <c r="H223" s="234">
        <v>1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1629</v>
      </c>
    </row>
    <row r="224" s="2" customFormat="1" ht="66.75" customHeight="1">
      <c r="A224" s="41"/>
      <c r="B224" s="42"/>
      <c r="C224" s="230" t="s">
        <v>1027</v>
      </c>
      <c r="D224" s="230" t="s">
        <v>253</v>
      </c>
      <c r="E224" s="231" t="s">
        <v>5658</v>
      </c>
      <c r="F224" s="232" t="s">
        <v>5591</v>
      </c>
      <c r="G224" s="233" t="s">
        <v>4234</v>
      </c>
      <c r="H224" s="234">
        <v>1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1073</v>
      </c>
    </row>
    <row r="225" s="2" customFormat="1" ht="24.15" customHeight="1">
      <c r="A225" s="41"/>
      <c r="B225" s="42"/>
      <c r="C225" s="230" t="s">
        <v>1039</v>
      </c>
      <c r="D225" s="230" t="s">
        <v>253</v>
      </c>
      <c r="E225" s="231" t="s">
        <v>5659</v>
      </c>
      <c r="F225" s="232" t="s">
        <v>5593</v>
      </c>
      <c r="G225" s="233" t="s">
        <v>4234</v>
      </c>
      <c r="H225" s="234">
        <v>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1077</v>
      </c>
    </row>
    <row r="226" s="2" customFormat="1" ht="24.15" customHeight="1">
      <c r="A226" s="41"/>
      <c r="B226" s="42"/>
      <c r="C226" s="230" t="s">
        <v>660</v>
      </c>
      <c r="D226" s="230" t="s">
        <v>253</v>
      </c>
      <c r="E226" s="231" t="s">
        <v>5660</v>
      </c>
      <c r="F226" s="232" t="s">
        <v>5595</v>
      </c>
      <c r="G226" s="233" t="s">
        <v>4234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1082</v>
      </c>
    </row>
    <row r="227" s="12" customFormat="1" ht="25.92" customHeight="1">
      <c r="A227" s="12"/>
      <c r="B227" s="214"/>
      <c r="C227" s="215"/>
      <c r="D227" s="216" t="s">
        <v>83</v>
      </c>
      <c r="E227" s="217" t="s">
        <v>5661</v>
      </c>
      <c r="F227" s="217" t="s">
        <v>5662</v>
      </c>
      <c r="G227" s="215"/>
      <c r="H227" s="215"/>
      <c r="I227" s="218"/>
      <c r="J227" s="219">
        <f>BK227</f>
        <v>0</v>
      </c>
      <c r="K227" s="215"/>
      <c r="L227" s="220"/>
      <c r="M227" s="221"/>
      <c r="N227" s="222"/>
      <c r="O227" s="222"/>
      <c r="P227" s="223">
        <f>SUM(P228:P283)</f>
        <v>0</v>
      </c>
      <c r="Q227" s="222"/>
      <c r="R227" s="223">
        <f>SUM(R228:R283)</f>
        <v>0</v>
      </c>
      <c r="S227" s="222"/>
      <c r="T227" s="224">
        <f>SUM(T228:T283)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84</v>
      </c>
      <c r="AY227" s="225" t="s">
        <v>251</v>
      </c>
      <c r="BK227" s="227">
        <f>SUM(BK228:BK283)</f>
        <v>0</v>
      </c>
    </row>
    <row r="228" s="2" customFormat="1" ht="33" customHeight="1">
      <c r="A228" s="41"/>
      <c r="B228" s="42"/>
      <c r="C228" s="230" t="s">
        <v>1046</v>
      </c>
      <c r="D228" s="230" t="s">
        <v>253</v>
      </c>
      <c r="E228" s="231" t="s">
        <v>5663</v>
      </c>
      <c r="F228" s="232" t="s">
        <v>5664</v>
      </c>
      <c r="G228" s="233" t="s">
        <v>4234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1087</v>
      </c>
    </row>
    <row r="229" s="2" customFormat="1" ht="66.75" customHeight="1">
      <c r="A229" s="41"/>
      <c r="B229" s="42"/>
      <c r="C229" s="230" t="s">
        <v>673</v>
      </c>
      <c r="D229" s="230" t="s">
        <v>253</v>
      </c>
      <c r="E229" s="231" t="s">
        <v>5665</v>
      </c>
      <c r="F229" s="232" t="s">
        <v>5666</v>
      </c>
      <c r="G229" s="233" t="s">
        <v>4234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1091</v>
      </c>
    </row>
    <row r="230" s="2" customFormat="1" ht="16.5" customHeight="1">
      <c r="A230" s="41"/>
      <c r="B230" s="42"/>
      <c r="C230" s="230" t="s">
        <v>1055</v>
      </c>
      <c r="D230" s="230" t="s">
        <v>253</v>
      </c>
      <c r="E230" s="231" t="s">
        <v>5667</v>
      </c>
      <c r="F230" s="232" t="s">
        <v>5668</v>
      </c>
      <c r="G230" s="233" t="s">
        <v>4234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1095</v>
      </c>
    </row>
    <row r="231" s="2" customFormat="1" ht="62.7" customHeight="1">
      <c r="A231" s="41"/>
      <c r="B231" s="42"/>
      <c r="C231" s="230" t="s">
        <v>690</v>
      </c>
      <c r="D231" s="230" t="s">
        <v>253</v>
      </c>
      <c r="E231" s="231" t="s">
        <v>5669</v>
      </c>
      <c r="F231" s="232" t="s">
        <v>5670</v>
      </c>
      <c r="G231" s="233" t="s">
        <v>4234</v>
      </c>
      <c r="H231" s="234">
        <v>1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1104</v>
      </c>
    </row>
    <row r="232" s="2" customFormat="1" ht="16.5" customHeight="1">
      <c r="A232" s="41"/>
      <c r="B232" s="42"/>
      <c r="C232" s="230" t="s">
        <v>1070</v>
      </c>
      <c r="D232" s="230" t="s">
        <v>253</v>
      </c>
      <c r="E232" s="231" t="s">
        <v>5671</v>
      </c>
      <c r="F232" s="232" t="s">
        <v>5672</v>
      </c>
      <c r="G232" s="233" t="s">
        <v>4234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1735</v>
      </c>
    </row>
    <row r="233" s="2" customFormat="1" ht="37.8" customHeight="1">
      <c r="A233" s="41"/>
      <c r="B233" s="42"/>
      <c r="C233" s="230" t="s">
        <v>695</v>
      </c>
      <c r="D233" s="230" t="s">
        <v>253</v>
      </c>
      <c r="E233" s="231" t="s">
        <v>5673</v>
      </c>
      <c r="F233" s="232" t="s">
        <v>5674</v>
      </c>
      <c r="G233" s="233" t="s">
        <v>4234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1745</v>
      </c>
    </row>
    <row r="234" s="2" customFormat="1" ht="16.5" customHeight="1">
      <c r="A234" s="41"/>
      <c r="B234" s="42"/>
      <c r="C234" s="230" t="s">
        <v>1079</v>
      </c>
      <c r="D234" s="230" t="s">
        <v>253</v>
      </c>
      <c r="E234" s="231" t="s">
        <v>5675</v>
      </c>
      <c r="F234" s="232" t="s">
        <v>5676</v>
      </c>
      <c r="G234" s="233" t="s">
        <v>4234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91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1759</v>
      </c>
    </row>
    <row r="235" s="2" customFormat="1" ht="21.75" customHeight="1">
      <c r="A235" s="41"/>
      <c r="B235" s="42"/>
      <c r="C235" s="230" t="s">
        <v>699</v>
      </c>
      <c r="D235" s="230" t="s">
        <v>253</v>
      </c>
      <c r="E235" s="231" t="s">
        <v>5677</v>
      </c>
      <c r="F235" s="232" t="s">
        <v>5678</v>
      </c>
      <c r="G235" s="233" t="s">
        <v>4234</v>
      </c>
      <c r="H235" s="234">
        <v>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1770</v>
      </c>
    </row>
    <row r="236" s="2" customFormat="1" ht="24.15" customHeight="1">
      <c r="A236" s="41"/>
      <c r="B236" s="42"/>
      <c r="C236" s="230" t="s">
        <v>1088</v>
      </c>
      <c r="D236" s="230" t="s">
        <v>253</v>
      </c>
      <c r="E236" s="231" t="s">
        <v>5679</v>
      </c>
      <c r="F236" s="232" t="s">
        <v>5680</v>
      </c>
      <c r="G236" s="233" t="s">
        <v>4234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1781</v>
      </c>
    </row>
    <row r="237" s="2" customFormat="1" ht="16.5" customHeight="1">
      <c r="A237" s="41"/>
      <c r="B237" s="42"/>
      <c r="C237" s="230" t="s">
        <v>712</v>
      </c>
      <c r="D237" s="230" t="s">
        <v>253</v>
      </c>
      <c r="E237" s="231" t="s">
        <v>5681</v>
      </c>
      <c r="F237" s="232" t="s">
        <v>5682</v>
      </c>
      <c r="G237" s="233" t="s">
        <v>4234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1789</v>
      </c>
    </row>
    <row r="238" s="2" customFormat="1" ht="16.5" customHeight="1">
      <c r="A238" s="41"/>
      <c r="B238" s="42"/>
      <c r="C238" s="230" t="s">
        <v>1103</v>
      </c>
      <c r="D238" s="230" t="s">
        <v>253</v>
      </c>
      <c r="E238" s="231" t="s">
        <v>5683</v>
      </c>
      <c r="F238" s="232" t="s">
        <v>5684</v>
      </c>
      <c r="G238" s="233" t="s">
        <v>4234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1798</v>
      </c>
    </row>
    <row r="239" s="2" customFormat="1" ht="24.15" customHeight="1">
      <c r="A239" s="41"/>
      <c r="B239" s="42"/>
      <c r="C239" s="230" t="s">
        <v>722</v>
      </c>
      <c r="D239" s="230" t="s">
        <v>253</v>
      </c>
      <c r="E239" s="231" t="s">
        <v>5685</v>
      </c>
      <c r="F239" s="232" t="s">
        <v>5686</v>
      </c>
      <c r="G239" s="233" t="s">
        <v>4234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1816</v>
      </c>
    </row>
    <row r="240" s="2" customFormat="1" ht="55.5" customHeight="1">
      <c r="A240" s="41"/>
      <c r="B240" s="42"/>
      <c r="C240" s="230" t="s">
        <v>1114</v>
      </c>
      <c r="D240" s="230" t="s">
        <v>253</v>
      </c>
      <c r="E240" s="231" t="s">
        <v>5687</v>
      </c>
      <c r="F240" s="232" t="s">
        <v>5688</v>
      </c>
      <c r="G240" s="233" t="s">
        <v>4234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1111</v>
      </c>
    </row>
    <row r="241" s="2" customFormat="1" ht="16.5" customHeight="1">
      <c r="A241" s="41"/>
      <c r="B241" s="42"/>
      <c r="C241" s="230" t="s">
        <v>728</v>
      </c>
      <c r="D241" s="230" t="s">
        <v>253</v>
      </c>
      <c r="E241" s="231" t="s">
        <v>5689</v>
      </c>
      <c r="F241" s="232" t="s">
        <v>5690</v>
      </c>
      <c r="G241" s="233" t="s">
        <v>4234</v>
      </c>
      <c r="H241" s="234">
        <v>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1117</v>
      </c>
    </row>
    <row r="242" s="2" customFormat="1" ht="16.5" customHeight="1">
      <c r="A242" s="41"/>
      <c r="B242" s="42"/>
      <c r="C242" s="230" t="s">
        <v>1123</v>
      </c>
      <c r="D242" s="230" t="s">
        <v>253</v>
      </c>
      <c r="E242" s="231" t="s">
        <v>5691</v>
      </c>
      <c r="F242" s="232" t="s">
        <v>5692</v>
      </c>
      <c r="G242" s="233" t="s">
        <v>4234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1121</v>
      </c>
    </row>
    <row r="243" s="2" customFormat="1" ht="16.5" customHeight="1">
      <c r="A243" s="41"/>
      <c r="B243" s="42"/>
      <c r="C243" s="230" t="s">
        <v>738</v>
      </c>
      <c r="D243" s="230" t="s">
        <v>253</v>
      </c>
      <c r="E243" s="231" t="s">
        <v>5693</v>
      </c>
      <c r="F243" s="232" t="s">
        <v>5694</v>
      </c>
      <c r="G243" s="233" t="s">
        <v>4234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1140</v>
      </c>
    </row>
    <row r="244" s="2" customFormat="1" ht="21.75" customHeight="1">
      <c r="A244" s="41"/>
      <c r="B244" s="42"/>
      <c r="C244" s="230" t="s">
        <v>1134</v>
      </c>
      <c r="D244" s="230" t="s">
        <v>253</v>
      </c>
      <c r="E244" s="231" t="s">
        <v>5695</v>
      </c>
      <c r="F244" s="232" t="s">
        <v>5696</v>
      </c>
      <c r="G244" s="233" t="s">
        <v>4234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1145</v>
      </c>
    </row>
    <row r="245" s="2" customFormat="1" ht="37.8" customHeight="1">
      <c r="A245" s="41"/>
      <c r="B245" s="42"/>
      <c r="C245" s="230" t="s">
        <v>743</v>
      </c>
      <c r="D245" s="230" t="s">
        <v>253</v>
      </c>
      <c r="E245" s="231" t="s">
        <v>5697</v>
      </c>
      <c r="F245" s="232" t="s">
        <v>5698</v>
      </c>
      <c r="G245" s="233" t="s">
        <v>4234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1150</v>
      </c>
    </row>
    <row r="246" s="2" customFormat="1" ht="16.5" customHeight="1">
      <c r="A246" s="41"/>
      <c r="B246" s="42"/>
      <c r="C246" s="230" t="s">
        <v>1142</v>
      </c>
      <c r="D246" s="230" t="s">
        <v>253</v>
      </c>
      <c r="E246" s="231" t="s">
        <v>5699</v>
      </c>
      <c r="F246" s="232" t="s">
        <v>5700</v>
      </c>
      <c r="G246" s="233" t="s">
        <v>4234</v>
      </c>
      <c r="H246" s="234">
        <v>42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1164</v>
      </c>
    </row>
    <row r="247" s="2" customFormat="1" ht="49.05" customHeight="1">
      <c r="A247" s="41"/>
      <c r="B247" s="42"/>
      <c r="C247" s="230" t="s">
        <v>753</v>
      </c>
      <c r="D247" s="230" t="s">
        <v>253</v>
      </c>
      <c r="E247" s="231" t="s">
        <v>5701</v>
      </c>
      <c r="F247" s="232" t="s">
        <v>5702</v>
      </c>
      <c r="G247" s="233" t="s">
        <v>4234</v>
      </c>
      <c r="H247" s="234">
        <v>22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1169</v>
      </c>
    </row>
    <row r="248" s="2" customFormat="1" ht="55.5" customHeight="1">
      <c r="A248" s="41"/>
      <c r="B248" s="42"/>
      <c r="C248" s="230" t="s">
        <v>1152</v>
      </c>
      <c r="D248" s="230" t="s">
        <v>253</v>
      </c>
      <c r="E248" s="231" t="s">
        <v>5703</v>
      </c>
      <c r="F248" s="232" t="s">
        <v>5704</v>
      </c>
      <c r="G248" s="233" t="s">
        <v>4234</v>
      </c>
      <c r="H248" s="234">
        <v>20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1173</v>
      </c>
    </row>
    <row r="249" s="2" customFormat="1" ht="24.15" customHeight="1">
      <c r="A249" s="41"/>
      <c r="B249" s="42"/>
      <c r="C249" s="230" t="s">
        <v>758</v>
      </c>
      <c r="D249" s="230" t="s">
        <v>253</v>
      </c>
      <c r="E249" s="231" t="s">
        <v>5705</v>
      </c>
      <c r="F249" s="232" t="s">
        <v>5706</v>
      </c>
      <c r="G249" s="233" t="s">
        <v>4234</v>
      </c>
      <c r="H249" s="234">
        <v>44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1177</v>
      </c>
    </row>
    <row r="250" s="2" customFormat="1" ht="24.15" customHeight="1">
      <c r="A250" s="41"/>
      <c r="B250" s="42"/>
      <c r="C250" s="230" t="s">
        <v>1161</v>
      </c>
      <c r="D250" s="230" t="s">
        <v>253</v>
      </c>
      <c r="E250" s="231" t="s">
        <v>5707</v>
      </c>
      <c r="F250" s="232" t="s">
        <v>5708</v>
      </c>
      <c r="G250" s="233" t="s">
        <v>4234</v>
      </c>
      <c r="H250" s="234">
        <v>44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1926</v>
      </c>
    </row>
    <row r="251" s="2" customFormat="1" ht="21.75" customHeight="1">
      <c r="A251" s="41"/>
      <c r="B251" s="42"/>
      <c r="C251" s="230" t="s">
        <v>762</v>
      </c>
      <c r="D251" s="230" t="s">
        <v>253</v>
      </c>
      <c r="E251" s="231" t="s">
        <v>5709</v>
      </c>
      <c r="F251" s="232" t="s">
        <v>5710</v>
      </c>
      <c r="G251" s="233" t="s">
        <v>4234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1934</v>
      </c>
    </row>
    <row r="252" s="2" customFormat="1" ht="24.15" customHeight="1">
      <c r="A252" s="41"/>
      <c r="B252" s="42"/>
      <c r="C252" s="230" t="s">
        <v>1170</v>
      </c>
      <c r="D252" s="230" t="s">
        <v>253</v>
      </c>
      <c r="E252" s="231" t="s">
        <v>5711</v>
      </c>
      <c r="F252" s="232" t="s">
        <v>5712</v>
      </c>
      <c r="G252" s="233" t="s">
        <v>4234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5713</v>
      </c>
    </row>
    <row r="253" s="2" customFormat="1" ht="21.75" customHeight="1">
      <c r="A253" s="41"/>
      <c r="B253" s="42"/>
      <c r="C253" s="230" t="s">
        <v>767</v>
      </c>
      <c r="D253" s="230" t="s">
        <v>253</v>
      </c>
      <c r="E253" s="231" t="s">
        <v>5714</v>
      </c>
      <c r="F253" s="232" t="s">
        <v>5715</v>
      </c>
      <c r="G253" s="233" t="s">
        <v>4234</v>
      </c>
      <c r="H253" s="234">
        <v>48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1942</v>
      </c>
    </row>
    <row r="254" s="2" customFormat="1" ht="33" customHeight="1">
      <c r="A254" s="41"/>
      <c r="B254" s="42"/>
      <c r="C254" s="230" t="s">
        <v>1179</v>
      </c>
      <c r="D254" s="230" t="s">
        <v>253</v>
      </c>
      <c r="E254" s="231" t="s">
        <v>5716</v>
      </c>
      <c r="F254" s="232" t="s">
        <v>5717</v>
      </c>
      <c r="G254" s="233" t="s">
        <v>4234</v>
      </c>
      <c r="H254" s="234">
        <v>48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1957</v>
      </c>
    </row>
    <row r="255" s="2" customFormat="1" ht="16.5" customHeight="1">
      <c r="A255" s="41"/>
      <c r="B255" s="42"/>
      <c r="C255" s="230" t="s">
        <v>771</v>
      </c>
      <c r="D255" s="230" t="s">
        <v>253</v>
      </c>
      <c r="E255" s="231" t="s">
        <v>5540</v>
      </c>
      <c r="F255" s="232" t="s">
        <v>5541</v>
      </c>
      <c r="G255" s="233" t="s">
        <v>321</v>
      </c>
      <c r="H255" s="234">
        <v>1590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1291</v>
      </c>
    </row>
    <row r="256" s="2" customFormat="1" ht="24.15" customHeight="1">
      <c r="A256" s="41"/>
      <c r="B256" s="42"/>
      <c r="C256" s="230" t="s">
        <v>1214</v>
      </c>
      <c r="D256" s="230" t="s">
        <v>253</v>
      </c>
      <c r="E256" s="231" t="s">
        <v>5718</v>
      </c>
      <c r="F256" s="232" t="s">
        <v>5719</v>
      </c>
      <c r="G256" s="233" t="s">
        <v>321</v>
      </c>
      <c r="H256" s="234">
        <v>150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1299</v>
      </c>
    </row>
    <row r="257" s="2" customFormat="1" ht="16.5" customHeight="1">
      <c r="A257" s="41"/>
      <c r="B257" s="42"/>
      <c r="C257" s="230" t="s">
        <v>1219</v>
      </c>
      <c r="D257" s="230" t="s">
        <v>253</v>
      </c>
      <c r="E257" s="231" t="s">
        <v>5720</v>
      </c>
      <c r="F257" s="232" t="s">
        <v>5721</v>
      </c>
      <c r="G257" s="233" t="s">
        <v>321</v>
      </c>
      <c r="H257" s="234">
        <v>800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1304</v>
      </c>
    </row>
    <row r="258" s="2" customFormat="1" ht="16.5" customHeight="1">
      <c r="A258" s="41"/>
      <c r="B258" s="42"/>
      <c r="C258" s="230" t="s">
        <v>1224</v>
      </c>
      <c r="D258" s="230" t="s">
        <v>253</v>
      </c>
      <c r="E258" s="231" t="s">
        <v>5722</v>
      </c>
      <c r="F258" s="232" t="s">
        <v>5723</v>
      </c>
      <c r="G258" s="233" t="s">
        <v>321</v>
      </c>
      <c r="H258" s="234">
        <v>460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1326</v>
      </c>
    </row>
    <row r="259" s="2" customFormat="1" ht="16.5" customHeight="1">
      <c r="A259" s="41"/>
      <c r="B259" s="42"/>
      <c r="C259" s="230" t="s">
        <v>1229</v>
      </c>
      <c r="D259" s="230" t="s">
        <v>253</v>
      </c>
      <c r="E259" s="231" t="s">
        <v>5724</v>
      </c>
      <c r="F259" s="232" t="s">
        <v>5725</v>
      </c>
      <c r="G259" s="233" t="s">
        <v>321</v>
      </c>
      <c r="H259" s="234">
        <v>30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1329</v>
      </c>
    </row>
    <row r="260" s="2" customFormat="1" ht="16.5" customHeight="1">
      <c r="A260" s="41"/>
      <c r="B260" s="42"/>
      <c r="C260" s="230" t="s">
        <v>1234</v>
      </c>
      <c r="D260" s="230" t="s">
        <v>253</v>
      </c>
      <c r="E260" s="231" t="s">
        <v>5726</v>
      </c>
      <c r="F260" s="232" t="s">
        <v>5727</v>
      </c>
      <c r="G260" s="233" t="s">
        <v>321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1333</v>
      </c>
    </row>
    <row r="261" s="2" customFormat="1" ht="21.75" customHeight="1">
      <c r="A261" s="41"/>
      <c r="B261" s="42"/>
      <c r="C261" s="230" t="s">
        <v>4331</v>
      </c>
      <c r="D261" s="230" t="s">
        <v>253</v>
      </c>
      <c r="E261" s="231" t="s">
        <v>5544</v>
      </c>
      <c r="F261" s="232" t="s">
        <v>5545</v>
      </c>
      <c r="G261" s="233" t="s">
        <v>4234</v>
      </c>
      <c r="H261" s="234">
        <v>400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1338</v>
      </c>
    </row>
    <row r="262" s="2" customFormat="1" ht="16.5" customHeight="1">
      <c r="A262" s="41"/>
      <c r="B262" s="42"/>
      <c r="C262" s="230" t="s">
        <v>1240</v>
      </c>
      <c r="D262" s="230" t="s">
        <v>253</v>
      </c>
      <c r="E262" s="231" t="s">
        <v>5546</v>
      </c>
      <c r="F262" s="232" t="s">
        <v>5547</v>
      </c>
      <c r="G262" s="233" t="s">
        <v>4234</v>
      </c>
      <c r="H262" s="234">
        <v>400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1349</v>
      </c>
    </row>
    <row r="263" s="2" customFormat="1" ht="24.15" customHeight="1">
      <c r="A263" s="41"/>
      <c r="B263" s="42"/>
      <c r="C263" s="230" t="s">
        <v>793</v>
      </c>
      <c r="D263" s="230" t="s">
        <v>253</v>
      </c>
      <c r="E263" s="231" t="s">
        <v>5548</v>
      </c>
      <c r="F263" s="232" t="s">
        <v>5549</v>
      </c>
      <c r="G263" s="233" t="s">
        <v>321</v>
      </c>
      <c r="H263" s="234">
        <v>350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1354</v>
      </c>
    </row>
    <row r="264" s="2" customFormat="1" ht="24.15" customHeight="1">
      <c r="A264" s="41"/>
      <c r="B264" s="42"/>
      <c r="C264" s="230" t="s">
        <v>1288</v>
      </c>
      <c r="D264" s="230" t="s">
        <v>253</v>
      </c>
      <c r="E264" s="231" t="s">
        <v>5550</v>
      </c>
      <c r="F264" s="232" t="s">
        <v>5551</v>
      </c>
      <c r="G264" s="233" t="s">
        <v>321</v>
      </c>
      <c r="H264" s="234">
        <v>250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1366</v>
      </c>
    </row>
    <row r="265" s="2" customFormat="1" ht="24.15" customHeight="1">
      <c r="A265" s="41"/>
      <c r="B265" s="42"/>
      <c r="C265" s="230" t="s">
        <v>798</v>
      </c>
      <c r="D265" s="230" t="s">
        <v>253</v>
      </c>
      <c r="E265" s="231" t="s">
        <v>5552</v>
      </c>
      <c r="F265" s="232" t="s">
        <v>5553</v>
      </c>
      <c r="G265" s="233" t="s">
        <v>321</v>
      </c>
      <c r="H265" s="234">
        <v>70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1374</v>
      </c>
    </row>
    <row r="266" s="2" customFormat="1" ht="24.15" customHeight="1">
      <c r="A266" s="41"/>
      <c r="B266" s="42"/>
      <c r="C266" s="230" t="s">
        <v>1301</v>
      </c>
      <c r="D266" s="230" t="s">
        <v>253</v>
      </c>
      <c r="E266" s="231" t="s">
        <v>5653</v>
      </c>
      <c r="F266" s="232" t="s">
        <v>5654</v>
      </c>
      <c r="G266" s="233" t="s">
        <v>321</v>
      </c>
      <c r="H266" s="234">
        <v>30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1377</v>
      </c>
    </row>
    <row r="267" s="2" customFormat="1" ht="16.5" customHeight="1">
      <c r="A267" s="41"/>
      <c r="B267" s="42"/>
      <c r="C267" s="230" t="s">
        <v>803</v>
      </c>
      <c r="D267" s="230" t="s">
        <v>253</v>
      </c>
      <c r="E267" s="231" t="s">
        <v>5554</v>
      </c>
      <c r="F267" s="232" t="s">
        <v>5555</v>
      </c>
      <c r="G267" s="233" t="s">
        <v>321</v>
      </c>
      <c r="H267" s="234">
        <v>400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1387</v>
      </c>
    </row>
    <row r="268" s="2" customFormat="1" ht="16.5" customHeight="1">
      <c r="A268" s="41"/>
      <c r="B268" s="42"/>
      <c r="C268" s="230" t="s">
        <v>1316</v>
      </c>
      <c r="D268" s="230" t="s">
        <v>253</v>
      </c>
      <c r="E268" s="231" t="s">
        <v>5556</v>
      </c>
      <c r="F268" s="232" t="s">
        <v>5557</v>
      </c>
      <c r="G268" s="233" t="s">
        <v>321</v>
      </c>
      <c r="H268" s="234">
        <v>400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1391</v>
      </c>
    </row>
    <row r="269" s="2" customFormat="1" ht="24.15" customHeight="1">
      <c r="A269" s="41"/>
      <c r="B269" s="42"/>
      <c r="C269" s="230" t="s">
        <v>814</v>
      </c>
      <c r="D269" s="230" t="s">
        <v>253</v>
      </c>
      <c r="E269" s="231" t="s">
        <v>5570</v>
      </c>
      <c r="F269" s="232" t="s">
        <v>5571</v>
      </c>
      <c r="G269" s="233" t="s">
        <v>321</v>
      </c>
      <c r="H269" s="234">
        <v>60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1396</v>
      </c>
    </row>
    <row r="270" s="2" customFormat="1" ht="33" customHeight="1">
      <c r="A270" s="41"/>
      <c r="B270" s="42"/>
      <c r="C270" s="230" t="s">
        <v>1328</v>
      </c>
      <c r="D270" s="230" t="s">
        <v>253</v>
      </c>
      <c r="E270" s="231" t="s">
        <v>5572</v>
      </c>
      <c r="F270" s="232" t="s">
        <v>5573</v>
      </c>
      <c r="G270" s="233" t="s">
        <v>321</v>
      </c>
      <c r="H270" s="234">
        <v>60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1401</v>
      </c>
    </row>
    <row r="271" s="2" customFormat="1" ht="33" customHeight="1">
      <c r="A271" s="41"/>
      <c r="B271" s="42"/>
      <c r="C271" s="230" t="s">
        <v>818</v>
      </c>
      <c r="D271" s="230" t="s">
        <v>253</v>
      </c>
      <c r="E271" s="231" t="s">
        <v>5574</v>
      </c>
      <c r="F271" s="232" t="s">
        <v>5575</v>
      </c>
      <c r="G271" s="233" t="s">
        <v>4234</v>
      </c>
      <c r="H271" s="234">
        <v>100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1408</v>
      </c>
    </row>
    <row r="272" s="2" customFormat="1" ht="16.5" customHeight="1">
      <c r="A272" s="41"/>
      <c r="B272" s="42"/>
      <c r="C272" s="230" t="s">
        <v>1335</v>
      </c>
      <c r="D272" s="230" t="s">
        <v>253</v>
      </c>
      <c r="E272" s="231" t="s">
        <v>5576</v>
      </c>
      <c r="F272" s="232" t="s">
        <v>5577</v>
      </c>
      <c r="G272" s="233" t="s">
        <v>4234</v>
      </c>
      <c r="H272" s="234">
        <v>100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1409</v>
      </c>
    </row>
    <row r="273" s="2" customFormat="1" ht="24.15" customHeight="1">
      <c r="A273" s="41"/>
      <c r="B273" s="42"/>
      <c r="C273" s="230" t="s">
        <v>823</v>
      </c>
      <c r="D273" s="230" t="s">
        <v>253</v>
      </c>
      <c r="E273" s="231" t="s">
        <v>5578</v>
      </c>
      <c r="F273" s="232" t="s">
        <v>5579</v>
      </c>
      <c r="G273" s="233" t="s">
        <v>4234</v>
      </c>
      <c r="H273" s="234">
        <v>20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2196</v>
      </c>
    </row>
    <row r="274" s="2" customFormat="1" ht="16.5" customHeight="1">
      <c r="A274" s="41"/>
      <c r="B274" s="42"/>
      <c r="C274" s="230" t="s">
        <v>1351</v>
      </c>
      <c r="D274" s="230" t="s">
        <v>253</v>
      </c>
      <c r="E274" s="231" t="s">
        <v>5580</v>
      </c>
      <c r="F274" s="232" t="s">
        <v>5581</v>
      </c>
      <c r="G274" s="233" t="s">
        <v>4234</v>
      </c>
      <c r="H274" s="234">
        <v>20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1422</v>
      </c>
    </row>
    <row r="275" s="2" customFormat="1" ht="21.75" customHeight="1">
      <c r="A275" s="41"/>
      <c r="B275" s="42"/>
      <c r="C275" s="230" t="s">
        <v>850</v>
      </c>
      <c r="D275" s="230" t="s">
        <v>253</v>
      </c>
      <c r="E275" s="231" t="s">
        <v>5728</v>
      </c>
      <c r="F275" s="232" t="s">
        <v>5729</v>
      </c>
      <c r="G275" s="233" t="s">
        <v>4234</v>
      </c>
      <c r="H275" s="234">
        <v>1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2231</v>
      </c>
    </row>
    <row r="276" s="2" customFormat="1" ht="16.5" customHeight="1">
      <c r="A276" s="41"/>
      <c r="B276" s="42"/>
      <c r="C276" s="230" t="s">
        <v>1384</v>
      </c>
      <c r="D276" s="230" t="s">
        <v>253</v>
      </c>
      <c r="E276" s="231" t="s">
        <v>5730</v>
      </c>
      <c r="F276" s="232" t="s">
        <v>5731</v>
      </c>
      <c r="G276" s="233" t="s">
        <v>4234</v>
      </c>
      <c r="H276" s="234">
        <v>93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1442</v>
      </c>
    </row>
    <row r="277" s="2" customFormat="1" ht="16.5" customHeight="1">
      <c r="A277" s="41"/>
      <c r="B277" s="42"/>
      <c r="C277" s="230" t="s">
        <v>854</v>
      </c>
      <c r="D277" s="230" t="s">
        <v>253</v>
      </c>
      <c r="E277" s="231" t="s">
        <v>5732</v>
      </c>
      <c r="F277" s="232" t="s">
        <v>5733</v>
      </c>
      <c r="G277" s="233" t="s">
        <v>4234</v>
      </c>
      <c r="H277" s="234">
        <v>93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91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2257</v>
      </c>
    </row>
    <row r="278" s="2" customFormat="1" ht="16.5" customHeight="1">
      <c r="A278" s="41"/>
      <c r="B278" s="42"/>
      <c r="C278" s="230" t="s">
        <v>1393</v>
      </c>
      <c r="D278" s="230" t="s">
        <v>253</v>
      </c>
      <c r="E278" s="231" t="s">
        <v>5734</v>
      </c>
      <c r="F278" s="232" t="s">
        <v>5735</v>
      </c>
      <c r="G278" s="233" t="s">
        <v>4234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1525</v>
      </c>
    </row>
    <row r="279" s="2" customFormat="1" ht="16.5" customHeight="1">
      <c r="A279" s="41"/>
      <c r="B279" s="42"/>
      <c r="C279" s="230" t="s">
        <v>860</v>
      </c>
      <c r="D279" s="230" t="s">
        <v>253</v>
      </c>
      <c r="E279" s="231" t="s">
        <v>5736</v>
      </c>
      <c r="F279" s="232" t="s">
        <v>5737</v>
      </c>
      <c r="G279" s="233" t="s">
        <v>4234</v>
      </c>
      <c r="H279" s="234">
        <v>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2282</v>
      </c>
    </row>
    <row r="280" s="2" customFormat="1" ht="76.35" customHeight="1">
      <c r="A280" s="41"/>
      <c r="B280" s="42"/>
      <c r="C280" s="230" t="s">
        <v>1405</v>
      </c>
      <c r="D280" s="230" t="s">
        <v>253</v>
      </c>
      <c r="E280" s="231" t="s">
        <v>5738</v>
      </c>
      <c r="F280" s="232" t="s">
        <v>5589</v>
      </c>
      <c r="G280" s="233" t="s">
        <v>4234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1534</v>
      </c>
    </row>
    <row r="281" s="2" customFormat="1" ht="66.75" customHeight="1">
      <c r="A281" s="41"/>
      <c r="B281" s="42"/>
      <c r="C281" s="230" t="s">
        <v>864</v>
      </c>
      <c r="D281" s="230" t="s">
        <v>253</v>
      </c>
      <c r="E281" s="231" t="s">
        <v>5739</v>
      </c>
      <c r="F281" s="232" t="s">
        <v>5591</v>
      </c>
      <c r="G281" s="233" t="s">
        <v>4234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2300</v>
      </c>
    </row>
    <row r="282" s="2" customFormat="1" ht="24.15" customHeight="1">
      <c r="A282" s="41"/>
      <c r="B282" s="42"/>
      <c r="C282" s="230" t="s">
        <v>1412</v>
      </c>
      <c r="D282" s="230" t="s">
        <v>253</v>
      </c>
      <c r="E282" s="231" t="s">
        <v>5740</v>
      </c>
      <c r="F282" s="232" t="s">
        <v>5593</v>
      </c>
      <c r="G282" s="233" t="s">
        <v>4234</v>
      </c>
      <c r="H282" s="234">
        <v>1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1541</v>
      </c>
    </row>
    <row r="283" s="2" customFormat="1" ht="24.15" customHeight="1">
      <c r="A283" s="41"/>
      <c r="B283" s="42"/>
      <c r="C283" s="230" t="s">
        <v>871</v>
      </c>
      <c r="D283" s="230" t="s">
        <v>253</v>
      </c>
      <c r="E283" s="231" t="s">
        <v>5741</v>
      </c>
      <c r="F283" s="232" t="s">
        <v>5595</v>
      </c>
      <c r="G283" s="233" t="s">
        <v>4234</v>
      </c>
      <c r="H283" s="234">
        <v>1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1545</v>
      </c>
    </row>
    <row r="284" s="12" customFormat="1" ht="25.92" customHeight="1">
      <c r="A284" s="12"/>
      <c r="B284" s="214"/>
      <c r="C284" s="215"/>
      <c r="D284" s="216" t="s">
        <v>83</v>
      </c>
      <c r="E284" s="217" t="s">
        <v>5742</v>
      </c>
      <c r="F284" s="217" t="s">
        <v>5743</v>
      </c>
      <c r="G284" s="215"/>
      <c r="H284" s="215"/>
      <c r="I284" s="218"/>
      <c r="J284" s="219">
        <f>BK284</f>
        <v>0</v>
      </c>
      <c r="K284" s="215"/>
      <c r="L284" s="220"/>
      <c r="M284" s="221"/>
      <c r="N284" s="222"/>
      <c r="O284" s="222"/>
      <c r="P284" s="223">
        <f>SUM(P285:P319)</f>
        <v>0</v>
      </c>
      <c r="Q284" s="222"/>
      <c r="R284" s="223">
        <f>SUM(R285:R319)</f>
        <v>0</v>
      </c>
      <c r="S284" s="222"/>
      <c r="T284" s="224">
        <f>SUM(T285:T319)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91</v>
      </c>
      <c r="AT284" s="226" t="s">
        <v>83</v>
      </c>
      <c r="AU284" s="226" t="s">
        <v>84</v>
      </c>
      <c r="AY284" s="225" t="s">
        <v>251</v>
      </c>
      <c r="BK284" s="227">
        <f>SUM(BK285:BK319)</f>
        <v>0</v>
      </c>
    </row>
    <row r="285" s="2" customFormat="1" ht="16.5" customHeight="1">
      <c r="A285" s="41"/>
      <c r="B285" s="42"/>
      <c r="C285" s="230" t="s">
        <v>1430</v>
      </c>
      <c r="D285" s="230" t="s">
        <v>253</v>
      </c>
      <c r="E285" s="231" t="s">
        <v>5744</v>
      </c>
      <c r="F285" s="232" t="s">
        <v>5745</v>
      </c>
      <c r="G285" s="233" t="s">
        <v>4234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91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1550</v>
      </c>
    </row>
    <row r="286" s="2" customFormat="1" ht="16.5" customHeight="1">
      <c r="A286" s="41"/>
      <c r="B286" s="42"/>
      <c r="C286" s="230" t="s">
        <v>875</v>
      </c>
      <c r="D286" s="230" t="s">
        <v>253</v>
      </c>
      <c r="E286" s="231" t="s">
        <v>5746</v>
      </c>
      <c r="F286" s="232" t="s">
        <v>5747</v>
      </c>
      <c r="G286" s="233" t="s">
        <v>4234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257</v>
      </c>
      <c r="AT286" s="242" t="s">
        <v>253</v>
      </c>
      <c r="AU286" s="242" t="s">
        <v>91</v>
      </c>
      <c r="AY286" s="19" t="s">
        <v>251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257</v>
      </c>
      <c r="BM286" s="242" t="s">
        <v>1553</v>
      </c>
    </row>
    <row r="287" s="2" customFormat="1" ht="24.15" customHeight="1">
      <c r="A287" s="41"/>
      <c r="B287" s="42"/>
      <c r="C287" s="230" t="s">
        <v>1437</v>
      </c>
      <c r="D287" s="230" t="s">
        <v>253</v>
      </c>
      <c r="E287" s="231" t="s">
        <v>5748</v>
      </c>
      <c r="F287" s="232" t="s">
        <v>5749</v>
      </c>
      <c r="G287" s="233" t="s">
        <v>4234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1558</v>
      </c>
    </row>
    <row r="288" s="2" customFormat="1" ht="16.5" customHeight="1">
      <c r="A288" s="41"/>
      <c r="B288" s="42"/>
      <c r="C288" s="230" t="s">
        <v>893</v>
      </c>
      <c r="D288" s="230" t="s">
        <v>253</v>
      </c>
      <c r="E288" s="231" t="s">
        <v>5750</v>
      </c>
      <c r="F288" s="232" t="s">
        <v>5751</v>
      </c>
      <c r="G288" s="233" t="s">
        <v>4234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91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1563</v>
      </c>
    </row>
    <row r="289" s="2" customFormat="1" ht="21.75" customHeight="1">
      <c r="A289" s="41"/>
      <c r="B289" s="42"/>
      <c r="C289" s="230" t="s">
        <v>1444</v>
      </c>
      <c r="D289" s="230" t="s">
        <v>253</v>
      </c>
      <c r="E289" s="231" t="s">
        <v>5752</v>
      </c>
      <c r="F289" s="232" t="s">
        <v>5753</v>
      </c>
      <c r="G289" s="233" t="s">
        <v>4234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91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1568</v>
      </c>
    </row>
    <row r="290" s="2" customFormat="1" ht="16.5" customHeight="1">
      <c r="A290" s="41"/>
      <c r="B290" s="42"/>
      <c r="C290" s="230" t="s">
        <v>899</v>
      </c>
      <c r="D290" s="230" t="s">
        <v>253</v>
      </c>
      <c r="E290" s="231" t="s">
        <v>5754</v>
      </c>
      <c r="F290" s="232" t="s">
        <v>5755</v>
      </c>
      <c r="G290" s="233" t="s">
        <v>4234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1572</v>
      </c>
    </row>
    <row r="291" s="2" customFormat="1" ht="16.5" customHeight="1">
      <c r="A291" s="41"/>
      <c r="B291" s="42"/>
      <c r="C291" s="230" t="s">
        <v>1454</v>
      </c>
      <c r="D291" s="230" t="s">
        <v>253</v>
      </c>
      <c r="E291" s="231" t="s">
        <v>5681</v>
      </c>
      <c r="F291" s="232" t="s">
        <v>5682</v>
      </c>
      <c r="G291" s="233" t="s">
        <v>4234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1577</v>
      </c>
    </row>
    <row r="292" s="2" customFormat="1" ht="16.5" customHeight="1">
      <c r="A292" s="41"/>
      <c r="B292" s="42"/>
      <c r="C292" s="230" t="s">
        <v>904</v>
      </c>
      <c r="D292" s="230" t="s">
        <v>253</v>
      </c>
      <c r="E292" s="231" t="s">
        <v>5683</v>
      </c>
      <c r="F292" s="232" t="s">
        <v>5684</v>
      </c>
      <c r="G292" s="233" t="s">
        <v>4234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1581</v>
      </c>
    </row>
    <row r="293" s="2" customFormat="1" ht="24.15" customHeight="1">
      <c r="A293" s="41"/>
      <c r="B293" s="42"/>
      <c r="C293" s="230" t="s">
        <v>1465</v>
      </c>
      <c r="D293" s="230" t="s">
        <v>253</v>
      </c>
      <c r="E293" s="231" t="s">
        <v>5685</v>
      </c>
      <c r="F293" s="232" t="s">
        <v>5686</v>
      </c>
      <c r="G293" s="233" t="s">
        <v>4234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2432</v>
      </c>
    </row>
    <row r="294" s="2" customFormat="1" ht="55.5" customHeight="1">
      <c r="A294" s="41"/>
      <c r="B294" s="42"/>
      <c r="C294" s="230" t="s">
        <v>1471</v>
      </c>
      <c r="D294" s="230" t="s">
        <v>253</v>
      </c>
      <c r="E294" s="231" t="s">
        <v>5687</v>
      </c>
      <c r="F294" s="232" t="s">
        <v>5688</v>
      </c>
      <c r="G294" s="233" t="s">
        <v>4234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91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2440</v>
      </c>
    </row>
    <row r="295" s="2" customFormat="1" ht="16.5" customHeight="1">
      <c r="A295" s="41"/>
      <c r="B295" s="42"/>
      <c r="C295" s="230" t="s">
        <v>1476</v>
      </c>
      <c r="D295" s="230" t="s">
        <v>253</v>
      </c>
      <c r="E295" s="231" t="s">
        <v>5689</v>
      </c>
      <c r="F295" s="232" t="s">
        <v>5690</v>
      </c>
      <c r="G295" s="233" t="s">
        <v>4234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2449</v>
      </c>
    </row>
    <row r="296" s="2" customFormat="1" ht="16.5" customHeight="1">
      <c r="A296" s="41"/>
      <c r="B296" s="42"/>
      <c r="C296" s="230" t="s">
        <v>913</v>
      </c>
      <c r="D296" s="230" t="s">
        <v>253</v>
      </c>
      <c r="E296" s="231" t="s">
        <v>5693</v>
      </c>
      <c r="F296" s="232" t="s">
        <v>5694</v>
      </c>
      <c r="G296" s="233" t="s">
        <v>4234</v>
      </c>
      <c r="H296" s="234">
        <v>1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2457</v>
      </c>
    </row>
    <row r="297" s="2" customFormat="1" ht="21.75" customHeight="1">
      <c r="A297" s="41"/>
      <c r="B297" s="42"/>
      <c r="C297" s="230" t="s">
        <v>1486</v>
      </c>
      <c r="D297" s="230" t="s">
        <v>253</v>
      </c>
      <c r="E297" s="231" t="s">
        <v>5756</v>
      </c>
      <c r="F297" s="232" t="s">
        <v>5757</v>
      </c>
      <c r="G297" s="233" t="s">
        <v>4234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2466</v>
      </c>
    </row>
    <row r="298" s="2" customFormat="1" ht="33" customHeight="1">
      <c r="A298" s="41"/>
      <c r="B298" s="42"/>
      <c r="C298" s="230" t="s">
        <v>917</v>
      </c>
      <c r="D298" s="230" t="s">
        <v>253</v>
      </c>
      <c r="E298" s="231" t="s">
        <v>5758</v>
      </c>
      <c r="F298" s="232" t="s">
        <v>5759</v>
      </c>
      <c r="G298" s="233" t="s">
        <v>4234</v>
      </c>
      <c r="H298" s="234">
        <v>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2480</v>
      </c>
    </row>
    <row r="299" s="2" customFormat="1" ht="21.75" customHeight="1">
      <c r="A299" s="41"/>
      <c r="B299" s="42"/>
      <c r="C299" s="230" t="s">
        <v>1500</v>
      </c>
      <c r="D299" s="230" t="s">
        <v>253</v>
      </c>
      <c r="E299" s="231" t="s">
        <v>5760</v>
      </c>
      <c r="F299" s="232" t="s">
        <v>5761</v>
      </c>
      <c r="G299" s="233" t="s">
        <v>4234</v>
      </c>
      <c r="H299" s="234">
        <v>2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91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2489</v>
      </c>
    </row>
    <row r="300" s="2" customFormat="1" ht="24.15" customHeight="1">
      <c r="A300" s="41"/>
      <c r="B300" s="42"/>
      <c r="C300" s="230" t="s">
        <v>922</v>
      </c>
      <c r="D300" s="230" t="s">
        <v>253</v>
      </c>
      <c r="E300" s="231" t="s">
        <v>5762</v>
      </c>
      <c r="F300" s="232" t="s">
        <v>5763</v>
      </c>
      <c r="G300" s="233" t="s">
        <v>4234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2503</v>
      </c>
    </row>
    <row r="301" s="2" customFormat="1" ht="16.5" customHeight="1">
      <c r="A301" s="41"/>
      <c r="B301" s="42"/>
      <c r="C301" s="230" t="s">
        <v>1513</v>
      </c>
      <c r="D301" s="230" t="s">
        <v>253</v>
      </c>
      <c r="E301" s="231" t="s">
        <v>5764</v>
      </c>
      <c r="F301" s="232" t="s">
        <v>5765</v>
      </c>
      <c r="G301" s="233" t="s">
        <v>4234</v>
      </c>
      <c r="H301" s="234">
        <v>2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91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2511</v>
      </c>
    </row>
    <row r="302" s="2" customFormat="1" ht="16.5" customHeight="1">
      <c r="A302" s="41"/>
      <c r="B302" s="42"/>
      <c r="C302" s="230" t="s">
        <v>926</v>
      </c>
      <c r="D302" s="230" t="s">
        <v>253</v>
      </c>
      <c r="E302" s="231" t="s">
        <v>5540</v>
      </c>
      <c r="F302" s="232" t="s">
        <v>5541</v>
      </c>
      <c r="G302" s="233" t="s">
        <v>321</v>
      </c>
      <c r="H302" s="234">
        <v>165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1656</v>
      </c>
    </row>
    <row r="303" s="2" customFormat="1" ht="24.15" customHeight="1">
      <c r="A303" s="41"/>
      <c r="B303" s="42"/>
      <c r="C303" s="230" t="s">
        <v>1522</v>
      </c>
      <c r="D303" s="230" t="s">
        <v>253</v>
      </c>
      <c r="E303" s="231" t="s">
        <v>5718</v>
      </c>
      <c r="F303" s="232" t="s">
        <v>5719</v>
      </c>
      <c r="G303" s="233" t="s">
        <v>321</v>
      </c>
      <c r="H303" s="234">
        <v>100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91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2532</v>
      </c>
    </row>
    <row r="304" s="2" customFormat="1" ht="16.5" customHeight="1">
      <c r="A304" s="41"/>
      <c r="B304" s="42"/>
      <c r="C304" s="230" t="s">
        <v>940</v>
      </c>
      <c r="D304" s="230" t="s">
        <v>253</v>
      </c>
      <c r="E304" s="231" t="s">
        <v>5766</v>
      </c>
      <c r="F304" s="232" t="s">
        <v>5767</v>
      </c>
      <c r="G304" s="233" t="s">
        <v>321</v>
      </c>
      <c r="H304" s="234">
        <v>50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1676</v>
      </c>
    </row>
    <row r="305" s="2" customFormat="1" ht="16.5" customHeight="1">
      <c r="A305" s="41"/>
      <c r="B305" s="42"/>
      <c r="C305" s="230" t="s">
        <v>1531</v>
      </c>
      <c r="D305" s="230" t="s">
        <v>253</v>
      </c>
      <c r="E305" s="231" t="s">
        <v>5768</v>
      </c>
      <c r="F305" s="232" t="s">
        <v>5769</v>
      </c>
      <c r="G305" s="233" t="s">
        <v>321</v>
      </c>
      <c r="H305" s="234">
        <v>15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1682</v>
      </c>
    </row>
    <row r="306" s="2" customFormat="1" ht="24.15" customHeight="1">
      <c r="A306" s="41"/>
      <c r="B306" s="42"/>
      <c r="C306" s="230" t="s">
        <v>987</v>
      </c>
      <c r="D306" s="230" t="s">
        <v>253</v>
      </c>
      <c r="E306" s="231" t="s">
        <v>5770</v>
      </c>
      <c r="F306" s="232" t="s">
        <v>5771</v>
      </c>
      <c r="G306" s="233" t="s">
        <v>4234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2584</v>
      </c>
    </row>
    <row r="307" s="2" customFormat="1" ht="24.15" customHeight="1">
      <c r="A307" s="41"/>
      <c r="B307" s="42"/>
      <c r="C307" s="230" t="s">
        <v>1538</v>
      </c>
      <c r="D307" s="230" t="s">
        <v>253</v>
      </c>
      <c r="E307" s="231" t="s">
        <v>5772</v>
      </c>
      <c r="F307" s="232" t="s">
        <v>5773</v>
      </c>
      <c r="G307" s="233" t="s">
        <v>4234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1696</v>
      </c>
    </row>
    <row r="308" s="2" customFormat="1" ht="24.15" customHeight="1">
      <c r="A308" s="41"/>
      <c r="B308" s="42"/>
      <c r="C308" s="230" t="s">
        <v>997</v>
      </c>
      <c r="D308" s="230" t="s">
        <v>253</v>
      </c>
      <c r="E308" s="231" t="s">
        <v>5548</v>
      </c>
      <c r="F308" s="232" t="s">
        <v>5549</v>
      </c>
      <c r="G308" s="233" t="s">
        <v>321</v>
      </c>
      <c r="H308" s="234">
        <v>40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1699</v>
      </c>
    </row>
    <row r="309" s="2" customFormat="1" ht="24.15" customHeight="1">
      <c r="A309" s="41"/>
      <c r="B309" s="42"/>
      <c r="C309" s="230" t="s">
        <v>1547</v>
      </c>
      <c r="D309" s="230" t="s">
        <v>253</v>
      </c>
      <c r="E309" s="231" t="s">
        <v>5550</v>
      </c>
      <c r="F309" s="232" t="s">
        <v>5551</v>
      </c>
      <c r="G309" s="233" t="s">
        <v>321</v>
      </c>
      <c r="H309" s="234">
        <v>10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1711</v>
      </c>
    </row>
    <row r="310" s="2" customFormat="1" ht="24.15" customHeight="1">
      <c r="A310" s="41"/>
      <c r="B310" s="42"/>
      <c r="C310" s="230" t="s">
        <v>1552</v>
      </c>
      <c r="D310" s="230" t="s">
        <v>253</v>
      </c>
      <c r="E310" s="231" t="s">
        <v>5552</v>
      </c>
      <c r="F310" s="232" t="s">
        <v>5553</v>
      </c>
      <c r="G310" s="233" t="s">
        <v>321</v>
      </c>
      <c r="H310" s="234">
        <v>30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2637</v>
      </c>
    </row>
    <row r="311" s="2" customFormat="1" ht="16.5" customHeight="1">
      <c r="A311" s="41"/>
      <c r="B311" s="42"/>
      <c r="C311" s="230" t="s">
        <v>1555</v>
      </c>
      <c r="D311" s="230" t="s">
        <v>253</v>
      </c>
      <c r="E311" s="231" t="s">
        <v>5554</v>
      </c>
      <c r="F311" s="232" t="s">
        <v>5555</v>
      </c>
      <c r="G311" s="233" t="s">
        <v>321</v>
      </c>
      <c r="H311" s="234">
        <v>45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1809</v>
      </c>
    </row>
    <row r="312" s="2" customFormat="1" ht="16.5" customHeight="1">
      <c r="A312" s="41"/>
      <c r="B312" s="42"/>
      <c r="C312" s="230" t="s">
        <v>1560</v>
      </c>
      <c r="D312" s="230" t="s">
        <v>253</v>
      </c>
      <c r="E312" s="231" t="s">
        <v>5556</v>
      </c>
      <c r="F312" s="232" t="s">
        <v>5557</v>
      </c>
      <c r="G312" s="233" t="s">
        <v>321</v>
      </c>
      <c r="H312" s="234">
        <v>45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2662</v>
      </c>
    </row>
    <row r="313" s="2" customFormat="1" ht="33" customHeight="1">
      <c r="A313" s="41"/>
      <c r="B313" s="42"/>
      <c r="C313" s="230" t="s">
        <v>1565</v>
      </c>
      <c r="D313" s="230" t="s">
        <v>253</v>
      </c>
      <c r="E313" s="231" t="s">
        <v>5574</v>
      </c>
      <c r="F313" s="232" t="s">
        <v>5575</v>
      </c>
      <c r="G313" s="233" t="s">
        <v>4234</v>
      </c>
      <c r="H313" s="234">
        <v>10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2681</v>
      </c>
    </row>
    <row r="314" s="2" customFormat="1" ht="16.5" customHeight="1">
      <c r="A314" s="41"/>
      <c r="B314" s="42"/>
      <c r="C314" s="230" t="s">
        <v>1058</v>
      </c>
      <c r="D314" s="230" t="s">
        <v>253</v>
      </c>
      <c r="E314" s="231" t="s">
        <v>5576</v>
      </c>
      <c r="F314" s="232" t="s">
        <v>5577</v>
      </c>
      <c r="G314" s="233" t="s">
        <v>4234</v>
      </c>
      <c r="H314" s="234">
        <v>10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2695</v>
      </c>
    </row>
    <row r="315" s="2" customFormat="1" ht="16.5" customHeight="1">
      <c r="A315" s="41"/>
      <c r="B315" s="42"/>
      <c r="C315" s="230" t="s">
        <v>1583</v>
      </c>
      <c r="D315" s="230" t="s">
        <v>253</v>
      </c>
      <c r="E315" s="231" t="s">
        <v>5774</v>
      </c>
      <c r="F315" s="232" t="s">
        <v>5775</v>
      </c>
      <c r="G315" s="233" t="s">
        <v>4234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91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2750</v>
      </c>
    </row>
    <row r="316" s="2" customFormat="1" ht="76.35" customHeight="1">
      <c r="A316" s="41"/>
      <c r="B316" s="42"/>
      <c r="C316" s="230" t="s">
        <v>1593</v>
      </c>
      <c r="D316" s="230" t="s">
        <v>253</v>
      </c>
      <c r="E316" s="231" t="s">
        <v>5776</v>
      </c>
      <c r="F316" s="232" t="s">
        <v>5589</v>
      </c>
      <c r="G316" s="233" t="s">
        <v>4234</v>
      </c>
      <c r="H316" s="234">
        <v>1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2769</v>
      </c>
    </row>
    <row r="317" s="2" customFormat="1" ht="66.75" customHeight="1">
      <c r="A317" s="41"/>
      <c r="B317" s="42"/>
      <c r="C317" s="230" t="s">
        <v>1598</v>
      </c>
      <c r="D317" s="230" t="s">
        <v>253</v>
      </c>
      <c r="E317" s="231" t="s">
        <v>5777</v>
      </c>
      <c r="F317" s="232" t="s">
        <v>5591</v>
      </c>
      <c r="G317" s="233" t="s">
        <v>4234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2783</v>
      </c>
    </row>
    <row r="318" s="2" customFormat="1" ht="24.15" customHeight="1">
      <c r="A318" s="41"/>
      <c r="B318" s="42"/>
      <c r="C318" s="230" t="s">
        <v>1605</v>
      </c>
      <c r="D318" s="230" t="s">
        <v>253</v>
      </c>
      <c r="E318" s="231" t="s">
        <v>5778</v>
      </c>
      <c r="F318" s="232" t="s">
        <v>5593</v>
      </c>
      <c r="G318" s="233" t="s">
        <v>4234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257</v>
      </c>
      <c r="AT318" s="242" t="s">
        <v>253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2795</v>
      </c>
    </row>
    <row r="319" s="2" customFormat="1" ht="24.15" customHeight="1">
      <c r="A319" s="41"/>
      <c r="B319" s="42"/>
      <c r="C319" s="230" t="s">
        <v>1621</v>
      </c>
      <c r="D319" s="230" t="s">
        <v>253</v>
      </c>
      <c r="E319" s="231" t="s">
        <v>5779</v>
      </c>
      <c r="F319" s="232" t="s">
        <v>5595</v>
      </c>
      <c r="G319" s="233" t="s">
        <v>4234</v>
      </c>
      <c r="H319" s="234">
        <v>1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2808</v>
      </c>
    </row>
    <row r="320" s="12" customFormat="1" ht="25.92" customHeight="1">
      <c r="A320" s="12"/>
      <c r="B320" s="214"/>
      <c r="C320" s="215"/>
      <c r="D320" s="216" t="s">
        <v>83</v>
      </c>
      <c r="E320" s="217" t="s">
        <v>5780</v>
      </c>
      <c r="F320" s="217" t="s">
        <v>5781</v>
      </c>
      <c r="G320" s="215"/>
      <c r="H320" s="215"/>
      <c r="I320" s="218"/>
      <c r="J320" s="219">
        <f>BK320</f>
        <v>0</v>
      </c>
      <c r="K320" s="215"/>
      <c r="L320" s="220"/>
      <c r="M320" s="221"/>
      <c r="N320" s="222"/>
      <c r="O320" s="222"/>
      <c r="P320" s="223">
        <f>SUM(P321:P343)</f>
        <v>0</v>
      </c>
      <c r="Q320" s="222"/>
      <c r="R320" s="223">
        <f>SUM(R321:R343)</f>
        <v>0</v>
      </c>
      <c r="S320" s="222"/>
      <c r="T320" s="224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91</v>
      </c>
      <c r="AT320" s="226" t="s">
        <v>83</v>
      </c>
      <c r="AU320" s="226" t="s">
        <v>84</v>
      </c>
      <c r="AY320" s="225" t="s">
        <v>251</v>
      </c>
      <c r="BK320" s="227">
        <f>SUM(BK321:BK343)</f>
        <v>0</v>
      </c>
    </row>
    <row r="321" s="2" customFormat="1" ht="21.75" customHeight="1">
      <c r="A321" s="41"/>
      <c r="B321" s="42"/>
      <c r="C321" s="230" t="s">
        <v>1629</v>
      </c>
      <c r="D321" s="230" t="s">
        <v>253</v>
      </c>
      <c r="E321" s="231" t="s">
        <v>5782</v>
      </c>
      <c r="F321" s="232" t="s">
        <v>5783</v>
      </c>
      <c r="G321" s="233" t="s">
        <v>4234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2820</v>
      </c>
    </row>
    <row r="322" s="2" customFormat="1" ht="21.75" customHeight="1">
      <c r="A322" s="41"/>
      <c r="B322" s="42"/>
      <c r="C322" s="230" t="s">
        <v>1633</v>
      </c>
      <c r="D322" s="230" t="s">
        <v>253</v>
      </c>
      <c r="E322" s="231" t="s">
        <v>5784</v>
      </c>
      <c r="F322" s="232" t="s">
        <v>5785</v>
      </c>
      <c r="G322" s="233" t="s">
        <v>4234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2835</v>
      </c>
    </row>
    <row r="323" s="2" customFormat="1" ht="24.15" customHeight="1">
      <c r="A323" s="41"/>
      <c r="B323" s="42"/>
      <c r="C323" s="230" t="s">
        <v>1073</v>
      </c>
      <c r="D323" s="230" t="s">
        <v>253</v>
      </c>
      <c r="E323" s="231" t="s">
        <v>5786</v>
      </c>
      <c r="F323" s="232" t="s">
        <v>5787</v>
      </c>
      <c r="G323" s="233" t="s">
        <v>4234</v>
      </c>
      <c r="H323" s="234">
        <v>3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2844</v>
      </c>
    </row>
    <row r="324" s="2" customFormat="1" ht="55.5" customHeight="1">
      <c r="A324" s="41"/>
      <c r="B324" s="42"/>
      <c r="C324" s="230" t="s">
        <v>1642</v>
      </c>
      <c r="D324" s="230" t="s">
        <v>253</v>
      </c>
      <c r="E324" s="231" t="s">
        <v>5788</v>
      </c>
      <c r="F324" s="232" t="s">
        <v>5789</v>
      </c>
      <c r="G324" s="233" t="s">
        <v>4234</v>
      </c>
      <c r="H324" s="234">
        <v>2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2858</v>
      </c>
    </row>
    <row r="325" s="2" customFormat="1" ht="44.25" customHeight="1">
      <c r="A325" s="41"/>
      <c r="B325" s="42"/>
      <c r="C325" s="230" t="s">
        <v>1077</v>
      </c>
      <c r="D325" s="230" t="s">
        <v>253</v>
      </c>
      <c r="E325" s="231" t="s">
        <v>5790</v>
      </c>
      <c r="F325" s="232" t="s">
        <v>5791</v>
      </c>
      <c r="G325" s="233" t="s">
        <v>4234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2868</v>
      </c>
    </row>
    <row r="326" s="2" customFormat="1" ht="24.15" customHeight="1">
      <c r="A326" s="41"/>
      <c r="B326" s="42"/>
      <c r="C326" s="230" t="s">
        <v>1650</v>
      </c>
      <c r="D326" s="230" t="s">
        <v>253</v>
      </c>
      <c r="E326" s="231" t="s">
        <v>5792</v>
      </c>
      <c r="F326" s="232" t="s">
        <v>5793</v>
      </c>
      <c r="G326" s="233" t="s">
        <v>4234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2058</v>
      </c>
    </row>
    <row r="327" s="2" customFormat="1" ht="16.5" customHeight="1">
      <c r="A327" s="41"/>
      <c r="B327" s="42"/>
      <c r="C327" s="230" t="s">
        <v>1082</v>
      </c>
      <c r="D327" s="230" t="s">
        <v>253</v>
      </c>
      <c r="E327" s="231" t="s">
        <v>5794</v>
      </c>
      <c r="F327" s="232" t="s">
        <v>5795</v>
      </c>
      <c r="G327" s="233" t="s">
        <v>4234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257</v>
      </c>
      <c r="AT327" s="242" t="s">
        <v>253</v>
      </c>
      <c r="AU327" s="242" t="s">
        <v>91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2064</v>
      </c>
    </row>
    <row r="328" s="2" customFormat="1" ht="16.5" customHeight="1">
      <c r="A328" s="41"/>
      <c r="B328" s="42"/>
      <c r="C328" s="230" t="s">
        <v>1658</v>
      </c>
      <c r="D328" s="230" t="s">
        <v>253</v>
      </c>
      <c r="E328" s="231" t="s">
        <v>5796</v>
      </c>
      <c r="F328" s="232" t="s">
        <v>5797</v>
      </c>
      <c r="G328" s="233" t="s">
        <v>4234</v>
      </c>
      <c r="H328" s="234">
        <v>1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2071</v>
      </c>
    </row>
    <row r="329" s="2" customFormat="1" ht="21.75" customHeight="1">
      <c r="A329" s="41"/>
      <c r="B329" s="42"/>
      <c r="C329" s="230" t="s">
        <v>1087</v>
      </c>
      <c r="D329" s="230" t="s">
        <v>253</v>
      </c>
      <c r="E329" s="231" t="s">
        <v>5798</v>
      </c>
      <c r="F329" s="232" t="s">
        <v>5799</v>
      </c>
      <c r="G329" s="233" t="s">
        <v>4234</v>
      </c>
      <c r="H329" s="234">
        <v>1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257</v>
      </c>
      <c r="AT329" s="242" t="s">
        <v>253</v>
      </c>
      <c r="AU329" s="242" t="s">
        <v>91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2076</v>
      </c>
    </row>
    <row r="330" s="2" customFormat="1" ht="21.75" customHeight="1">
      <c r="A330" s="41"/>
      <c r="B330" s="42"/>
      <c r="C330" s="230" t="s">
        <v>1679</v>
      </c>
      <c r="D330" s="230" t="s">
        <v>253</v>
      </c>
      <c r="E330" s="231" t="s">
        <v>5800</v>
      </c>
      <c r="F330" s="232" t="s">
        <v>5801</v>
      </c>
      <c r="G330" s="233" t="s">
        <v>4234</v>
      </c>
      <c r="H330" s="234">
        <v>1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2082</v>
      </c>
    </row>
    <row r="331" s="2" customFormat="1" ht="62.7" customHeight="1">
      <c r="A331" s="41"/>
      <c r="B331" s="42"/>
      <c r="C331" s="230" t="s">
        <v>1091</v>
      </c>
      <c r="D331" s="230" t="s">
        <v>253</v>
      </c>
      <c r="E331" s="231" t="s">
        <v>5802</v>
      </c>
      <c r="F331" s="232" t="s">
        <v>5803</v>
      </c>
      <c r="G331" s="233" t="s">
        <v>4234</v>
      </c>
      <c r="H331" s="234">
        <v>1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257</v>
      </c>
      <c r="AT331" s="242" t="s">
        <v>253</v>
      </c>
      <c r="AU331" s="242" t="s">
        <v>91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2117</v>
      </c>
    </row>
    <row r="332" s="2" customFormat="1" ht="16.5" customHeight="1">
      <c r="A332" s="41"/>
      <c r="B332" s="42"/>
      <c r="C332" s="230" t="s">
        <v>1693</v>
      </c>
      <c r="D332" s="230" t="s">
        <v>253</v>
      </c>
      <c r="E332" s="231" t="s">
        <v>5540</v>
      </c>
      <c r="F332" s="232" t="s">
        <v>5541</v>
      </c>
      <c r="G332" s="233" t="s">
        <v>321</v>
      </c>
      <c r="H332" s="234">
        <v>290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2128</v>
      </c>
    </row>
    <row r="333" s="2" customFormat="1" ht="16.5" customHeight="1">
      <c r="A333" s="41"/>
      <c r="B333" s="42"/>
      <c r="C333" s="230" t="s">
        <v>1095</v>
      </c>
      <c r="D333" s="230" t="s">
        <v>253</v>
      </c>
      <c r="E333" s="231" t="s">
        <v>5766</v>
      </c>
      <c r="F333" s="232" t="s">
        <v>5767</v>
      </c>
      <c r="G333" s="233" t="s">
        <v>321</v>
      </c>
      <c r="H333" s="234">
        <v>140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257</v>
      </c>
      <c r="AT333" s="242" t="s">
        <v>253</v>
      </c>
      <c r="AU333" s="242" t="s">
        <v>91</v>
      </c>
      <c r="AY333" s="19" t="s">
        <v>251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257</v>
      </c>
      <c r="BM333" s="242" t="s">
        <v>2986</v>
      </c>
    </row>
    <row r="334" s="2" customFormat="1" ht="24.15" customHeight="1">
      <c r="A334" s="41"/>
      <c r="B334" s="42"/>
      <c r="C334" s="230" t="s">
        <v>1708</v>
      </c>
      <c r="D334" s="230" t="s">
        <v>253</v>
      </c>
      <c r="E334" s="231" t="s">
        <v>5804</v>
      </c>
      <c r="F334" s="232" t="s">
        <v>5805</v>
      </c>
      <c r="G334" s="233" t="s">
        <v>321</v>
      </c>
      <c r="H334" s="234">
        <v>150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257</v>
      </c>
      <c r="AT334" s="242" t="s">
        <v>253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2998</v>
      </c>
    </row>
    <row r="335" s="2" customFormat="1" ht="24.15" customHeight="1">
      <c r="A335" s="41"/>
      <c r="B335" s="42"/>
      <c r="C335" s="230" t="s">
        <v>1104</v>
      </c>
      <c r="D335" s="230" t="s">
        <v>253</v>
      </c>
      <c r="E335" s="231" t="s">
        <v>5806</v>
      </c>
      <c r="F335" s="232" t="s">
        <v>5807</v>
      </c>
      <c r="G335" s="233" t="s">
        <v>321</v>
      </c>
      <c r="H335" s="234">
        <v>40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257</v>
      </c>
      <c r="AT335" s="242" t="s">
        <v>253</v>
      </c>
      <c r="AU335" s="242" t="s">
        <v>91</v>
      </c>
      <c r="AY335" s="19" t="s">
        <v>251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257</v>
      </c>
      <c r="BM335" s="242" t="s">
        <v>3007</v>
      </c>
    </row>
    <row r="336" s="2" customFormat="1" ht="24.15" customHeight="1">
      <c r="A336" s="41"/>
      <c r="B336" s="42"/>
      <c r="C336" s="230" t="s">
        <v>1729</v>
      </c>
      <c r="D336" s="230" t="s">
        <v>253</v>
      </c>
      <c r="E336" s="231" t="s">
        <v>5808</v>
      </c>
      <c r="F336" s="232" t="s">
        <v>5809</v>
      </c>
      <c r="G336" s="233" t="s">
        <v>321</v>
      </c>
      <c r="H336" s="234">
        <v>40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91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3017</v>
      </c>
    </row>
    <row r="337" s="2" customFormat="1" ht="16.5" customHeight="1">
      <c r="A337" s="41"/>
      <c r="B337" s="42"/>
      <c r="C337" s="230" t="s">
        <v>1735</v>
      </c>
      <c r="D337" s="230" t="s">
        <v>253</v>
      </c>
      <c r="E337" s="231" t="s">
        <v>5810</v>
      </c>
      <c r="F337" s="232" t="s">
        <v>5555</v>
      </c>
      <c r="G337" s="233" t="s">
        <v>321</v>
      </c>
      <c r="H337" s="234">
        <v>45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3026</v>
      </c>
    </row>
    <row r="338" s="2" customFormat="1" ht="16.5" customHeight="1">
      <c r="A338" s="41"/>
      <c r="B338" s="42"/>
      <c r="C338" s="230" t="s">
        <v>1740</v>
      </c>
      <c r="D338" s="230" t="s">
        <v>253</v>
      </c>
      <c r="E338" s="231" t="s">
        <v>5811</v>
      </c>
      <c r="F338" s="232" t="s">
        <v>5557</v>
      </c>
      <c r="G338" s="233" t="s">
        <v>321</v>
      </c>
      <c r="H338" s="234">
        <v>45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257</v>
      </c>
      <c r="AT338" s="242" t="s">
        <v>253</v>
      </c>
      <c r="AU338" s="242" t="s">
        <v>91</v>
      </c>
      <c r="AY338" s="19" t="s">
        <v>251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257</v>
      </c>
      <c r="BM338" s="242" t="s">
        <v>3034</v>
      </c>
    </row>
    <row r="339" s="2" customFormat="1" ht="24.15" customHeight="1">
      <c r="A339" s="41"/>
      <c r="B339" s="42"/>
      <c r="C339" s="230" t="s">
        <v>1745</v>
      </c>
      <c r="D339" s="230" t="s">
        <v>253</v>
      </c>
      <c r="E339" s="231" t="s">
        <v>5812</v>
      </c>
      <c r="F339" s="232" t="s">
        <v>5813</v>
      </c>
      <c r="G339" s="233" t="s">
        <v>4234</v>
      </c>
      <c r="H339" s="234">
        <v>5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257</v>
      </c>
      <c r="AT339" s="242" t="s">
        <v>253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3045</v>
      </c>
    </row>
    <row r="340" s="2" customFormat="1" ht="24.15" customHeight="1">
      <c r="A340" s="41"/>
      <c r="B340" s="42"/>
      <c r="C340" s="230" t="s">
        <v>1750</v>
      </c>
      <c r="D340" s="230" t="s">
        <v>253</v>
      </c>
      <c r="E340" s="231" t="s">
        <v>5814</v>
      </c>
      <c r="F340" s="232" t="s">
        <v>5815</v>
      </c>
      <c r="G340" s="233" t="s">
        <v>4234</v>
      </c>
      <c r="H340" s="234">
        <v>5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257</v>
      </c>
      <c r="AT340" s="242" t="s">
        <v>253</v>
      </c>
      <c r="AU340" s="242" t="s">
        <v>91</v>
      </c>
      <c r="AY340" s="19" t="s">
        <v>251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257</v>
      </c>
      <c r="BM340" s="242" t="s">
        <v>2202</v>
      </c>
    </row>
    <row r="341" s="2" customFormat="1" ht="76.35" customHeight="1">
      <c r="A341" s="41"/>
      <c r="B341" s="42"/>
      <c r="C341" s="230" t="s">
        <v>1770</v>
      </c>
      <c r="D341" s="230" t="s">
        <v>253</v>
      </c>
      <c r="E341" s="231" t="s">
        <v>5776</v>
      </c>
      <c r="F341" s="232" t="s">
        <v>5589</v>
      </c>
      <c r="G341" s="233" t="s">
        <v>4234</v>
      </c>
      <c r="H341" s="234">
        <v>1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257</v>
      </c>
      <c r="AT341" s="242" t="s">
        <v>253</v>
      </c>
      <c r="AU341" s="242" t="s">
        <v>91</v>
      </c>
      <c r="AY341" s="19" t="s">
        <v>251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257</v>
      </c>
      <c r="BM341" s="242" t="s">
        <v>3195</v>
      </c>
    </row>
    <row r="342" s="2" customFormat="1" ht="66.75" customHeight="1">
      <c r="A342" s="41"/>
      <c r="B342" s="42"/>
      <c r="C342" s="230" t="s">
        <v>1776</v>
      </c>
      <c r="D342" s="230" t="s">
        <v>253</v>
      </c>
      <c r="E342" s="231" t="s">
        <v>5816</v>
      </c>
      <c r="F342" s="232" t="s">
        <v>5591</v>
      </c>
      <c r="G342" s="233" t="s">
        <v>4234</v>
      </c>
      <c r="H342" s="234">
        <v>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3205</v>
      </c>
    </row>
    <row r="343" s="2" customFormat="1" ht="24.15" customHeight="1">
      <c r="A343" s="41"/>
      <c r="B343" s="42"/>
      <c r="C343" s="230" t="s">
        <v>1781</v>
      </c>
      <c r="D343" s="230" t="s">
        <v>253</v>
      </c>
      <c r="E343" s="231" t="s">
        <v>5817</v>
      </c>
      <c r="F343" s="232" t="s">
        <v>5593</v>
      </c>
      <c r="G343" s="233" t="s">
        <v>4234</v>
      </c>
      <c r="H343" s="234">
        <v>1</v>
      </c>
      <c r="I343" s="235"/>
      <c r="J343" s="236">
        <f>ROUND(I343*H343,2)</f>
        <v>0</v>
      </c>
      <c r="K343" s="237"/>
      <c r="L343" s="47"/>
      <c r="M343" s="306" t="s">
        <v>1</v>
      </c>
      <c r="N343" s="307" t="s">
        <v>49</v>
      </c>
      <c r="O343" s="308"/>
      <c r="P343" s="309">
        <f>O343*H343</f>
        <v>0</v>
      </c>
      <c r="Q343" s="309">
        <v>0</v>
      </c>
      <c r="R343" s="309">
        <f>Q343*H343</f>
        <v>0</v>
      </c>
      <c r="S343" s="309">
        <v>0</v>
      </c>
      <c r="T343" s="3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257</v>
      </c>
      <c r="AT343" s="242" t="s">
        <v>253</v>
      </c>
      <c r="AU343" s="242" t="s">
        <v>91</v>
      </c>
      <c r="AY343" s="19" t="s">
        <v>251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257</v>
      </c>
      <c r="BM343" s="242" t="s">
        <v>3215</v>
      </c>
    </row>
    <row r="344" s="2" customFormat="1" ht="6.96" customHeight="1">
      <c r="A344" s="41"/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UzPDa7OIRMKI4SoiGU9V6FxhCmRhEFrz4nHBmRqU4BsxT9Bp5057v1484JiZEBpaZVJ+86xE7Lm1oKgHw/fDTQ==" hashValue="svd2YBGfAyc350NQAqWp5yOFUVageZnKj9t5+259L4k8C4vHk0x+8kzFaDWZsXQZHQT9g51E6RclRnBX69bUTw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5818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ROUND((SUM(BE124:BE175)),  2)</f>
        <v>0</v>
      </c>
      <c r="G35" s="41"/>
      <c r="H35" s="41"/>
      <c r="I35" s="167">
        <v>0.20999999999999999</v>
      </c>
      <c r="J35" s="166">
        <f>ROUND(((SUM(BE124:BE175))*I35),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ROUND((SUM(BF124:BF175)),  2)</f>
        <v>0</v>
      </c>
      <c r="G36" s="41"/>
      <c r="H36" s="41"/>
      <c r="I36" s="167">
        <v>0.12</v>
      </c>
      <c r="J36" s="166">
        <f>ROUND(((SUM(BF124:BF175))*I36),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ROUND((SUM(BH124:BH175)),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ROUND((SUM(BI124:BI175)),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5819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5820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5821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5822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P125+P148+P157+P167</f>
        <v>0</v>
      </c>
      <c r="Q124" s="107"/>
      <c r="R124" s="211">
        <f>R125+R148+R157+R167</f>
        <v>0</v>
      </c>
      <c r="S124" s="107"/>
      <c r="T124" s="212">
        <f>T125+T148+T157+T167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BK125+BK148+BK157+BK167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4186</v>
      </c>
      <c r="F125" s="217" t="s">
        <v>5823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251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338</v>
      </c>
      <c r="E126" s="295" t="s">
        <v>5824</v>
      </c>
      <c r="F126" s="296" t="s">
        <v>5825</v>
      </c>
      <c r="G126" s="297" t="s">
        <v>4234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364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338</v>
      </c>
      <c r="E127" s="295" t="s">
        <v>5826</v>
      </c>
      <c r="F127" s="296" t="s">
        <v>5827</v>
      </c>
      <c r="G127" s="297" t="s">
        <v>4234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364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66.75" customHeight="1">
      <c r="A128" s="41"/>
      <c r="B128" s="42"/>
      <c r="C128" s="294" t="s">
        <v>273</v>
      </c>
      <c r="D128" s="294" t="s">
        <v>338</v>
      </c>
      <c r="E128" s="295" t="s">
        <v>5828</v>
      </c>
      <c r="F128" s="296" t="s">
        <v>5829</v>
      </c>
      <c r="G128" s="297" t="s">
        <v>4234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364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49.05" customHeight="1">
      <c r="A129" s="41"/>
      <c r="B129" s="42"/>
      <c r="C129" s="294" t="s">
        <v>257</v>
      </c>
      <c r="D129" s="294" t="s">
        <v>338</v>
      </c>
      <c r="E129" s="295" t="s">
        <v>5830</v>
      </c>
      <c r="F129" s="296" t="s">
        <v>5831</v>
      </c>
      <c r="G129" s="297" t="s">
        <v>4234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364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55.5" customHeight="1">
      <c r="A130" s="41"/>
      <c r="B130" s="42"/>
      <c r="C130" s="294" t="s">
        <v>284</v>
      </c>
      <c r="D130" s="294" t="s">
        <v>338</v>
      </c>
      <c r="E130" s="295" t="s">
        <v>5832</v>
      </c>
      <c r="F130" s="296" t="s">
        <v>5833</v>
      </c>
      <c r="G130" s="297" t="s">
        <v>4234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287</v>
      </c>
    </row>
    <row r="131" s="2" customFormat="1" ht="44.25" customHeight="1">
      <c r="A131" s="41"/>
      <c r="B131" s="42"/>
      <c r="C131" s="294" t="s">
        <v>276</v>
      </c>
      <c r="D131" s="294" t="s">
        <v>338</v>
      </c>
      <c r="E131" s="295" t="s">
        <v>5834</v>
      </c>
      <c r="F131" s="296" t="s">
        <v>5835</v>
      </c>
      <c r="G131" s="297" t="s">
        <v>4234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8</v>
      </c>
    </row>
    <row r="132" s="2" customFormat="1" ht="16.5" customHeight="1">
      <c r="A132" s="41"/>
      <c r="B132" s="42"/>
      <c r="C132" s="294" t="s">
        <v>295</v>
      </c>
      <c r="D132" s="294" t="s">
        <v>338</v>
      </c>
      <c r="E132" s="295" t="s">
        <v>5836</v>
      </c>
      <c r="F132" s="296" t="s">
        <v>5837</v>
      </c>
      <c r="G132" s="297" t="s">
        <v>4234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299</v>
      </c>
    </row>
    <row r="133" s="2" customFormat="1" ht="33" customHeight="1">
      <c r="A133" s="41"/>
      <c r="B133" s="42"/>
      <c r="C133" s="294" t="s">
        <v>281</v>
      </c>
      <c r="D133" s="294" t="s">
        <v>338</v>
      </c>
      <c r="E133" s="295" t="s">
        <v>5838</v>
      </c>
      <c r="F133" s="296" t="s">
        <v>5839</v>
      </c>
      <c r="G133" s="297" t="s">
        <v>4234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364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304</v>
      </c>
    </row>
    <row r="134" s="2" customFormat="1" ht="66.75" customHeight="1">
      <c r="A134" s="41"/>
      <c r="B134" s="42"/>
      <c r="C134" s="294" t="s">
        <v>306</v>
      </c>
      <c r="D134" s="294" t="s">
        <v>338</v>
      </c>
      <c r="E134" s="295" t="s">
        <v>5840</v>
      </c>
      <c r="F134" s="296" t="s">
        <v>5841</v>
      </c>
      <c r="G134" s="297" t="s">
        <v>4234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309</v>
      </c>
    </row>
    <row r="135" s="2" customFormat="1" ht="37.8" customHeight="1">
      <c r="A135" s="41"/>
      <c r="B135" s="42"/>
      <c r="C135" s="294" t="s">
        <v>287</v>
      </c>
      <c r="D135" s="294" t="s">
        <v>338</v>
      </c>
      <c r="E135" s="295" t="s">
        <v>5842</v>
      </c>
      <c r="F135" s="296" t="s">
        <v>5843</v>
      </c>
      <c r="G135" s="297" t="s">
        <v>4234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409</v>
      </c>
    </row>
    <row r="136" s="2" customFormat="1" ht="76.35" customHeight="1">
      <c r="A136" s="41"/>
      <c r="B136" s="42"/>
      <c r="C136" s="294" t="s">
        <v>333</v>
      </c>
      <c r="D136" s="294" t="s">
        <v>338</v>
      </c>
      <c r="E136" s="295" t="s">
        <v>5844</v>
      </c>
      <c r="F136" s="296" t="s">
        <v>5845</v>
      </c>
      <c r="G136" s="297" t="s">
        <v>4234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364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44.25" customHeight="1">
      <c r="A137" s="41"/>
      <c r="B137" s="42"/>
      <c r="C137" s="294" t="s">
        <v>8</v>
      </c>
      <c r="D137" s="294" t="s">
        <v>338</v>
      </c>
      <c r="E137" s="295" t="s">
        <v>5846</v>
      </c>
      <c r="F137" s="296" t="s">
        <v>5847</v>
      </c>
      <c r="G137" s="297" t="s">
        <v>4234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5848</v>
      </c>
      <c r="F138" s="296" t="s">
        <v>5849</v>
      </c>
      <c r="G138" s="297" t="s">
        <v>4234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341</v>
      </c>
    </row>
    <row r="139" s="2" customFormat="1" ht="16.5" customHeight="1">
      <c r="A139" s="41"/>
      <c r="B139" s="42"/>
      <c r="C139" s="294" t="s">
        <v>299</v>
      </c>
      <c r="D139" s="294" t="s">
        <v>338</v>
      </c>
      <c r="E139" s="295" t="s">
        <v>5850</v>
      </c>
      <c r="F139" s="296" t="s">
        <v>5851</v>
      </c>
      <c r="G139" s="297" t="s">
        <v>4234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364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352</v>
      </c>
    </row>
    <row r="140" s="2" customFormat="1" ht="66.75" customHeight="1">
      <c r="A140" s="41"/>
      <c r="B140" s="42"/>
      <c r="C140" s="294" t="s">
        <v>361</v>
      </c>
      <c r="D140" s="294" t="s">
        <v>338</v>
      </c>
      <c r="E140" s="295" t="s">
        <v>5852</v>
      </c>
      <c r="F140" s="296" t="s">
        <v>5853</v>
      </c>
      <c r="G140" s="297" t="s">
        <v>4234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358</v>
      </c>
    </row>
    <row r="141" s="2" customFormat="1" ht="24.15" customHeight="1">
      <c r="A141" s="41"/>
      <c r="B141" s="42"/>
      <c r="C141" s="294" t="s">
        <v>304</v>
      </c>
      <c r="D141" s="294" t="s">
        <v>338</v>
      </c>
      <c r="E141" s="295" t="s">
        <v>5854</v>
      </c>
      <c r="F141" s="296" t="s">
        <v>5855</v>
      </c>
      <c r="G141" s="297" t="s">
        <v>4234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364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364</v>
      </c>
    </row>
    <row r="142" s="2" customFormat="1" ht="16.5" customHeight="1">
      <c r="A142" s="41"/>
      <c r="B142" s="42"/>
      <c r="C142" s="294" t="s">
        <v>386</v>
      </c>
      <c r="D142" s="294" t="s">
        <v>338</v>
      </c>
      <c r="E142" s="295" t="s">
        <v>5856</v>
      </c>
      <c r="F142" s="296" t="s">
        <v>5857</v>
      </c>
      <c r="G142" s="297" t="s">
        <v>4234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375</v>
      </c>
    </row>
    <row r="143" s="2" customFormat="1" ht="16.5" customHeight="1">
      <c r="A143" s="41"/>
      <c r="B143" s="42"/>
      <c r="C143" s="294" t="s">
        <v>309</v>
      </c>
      <c r="D143" s="294" t="s">
        <v>338</v>
      </c>
      <c r="E143" s="295" t="s">
        <v>5858</v>
      </c>
      <c r="F143" s="296" t="s">
        <v>5859</v>
      </c>
      <c r="G143" s="297" t="s">
        <v>4234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364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5860</v>
      </c>
      <c r="F144" s="296" t="s">
        <v>5861</v>
      </c>
      <c r="G144" s="297" t="s">
        <v>4234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400</v>
      </c>
    </row>
    <row r="145" s="2" customFormat="1" ht="66.75" customHeight="1">
      <c r="A145" s="41"/>
      <c r="B145" s="42"/>
      <c r="C145" s="294" t="s">
        <v>409</v>
      </c>
      <c r="D145" s="294" t="s">
        <v>338</v>
      </c>
      <c r="E145" s="295" t="s">
        <v>5862</v>
      </c>
      <c r="F145" s="296" t="s">
        <v>5863</v>
      </c>
      <c r="G145" s="297" t="s">
        <v>4234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364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405</v>
      </c>
    </row>
    <row r="146" s="2" customFormat="1" ht="37.8" customHeight="1">
      <c r="A146" s="41"/>
      <c r="B146" s="42"/>
      <c r="C146" s="294" t="s">
        <v>7</v>
      </c>
      <c r="D146" s="294" t="s">
        <v>338</v>
      </c>
      <c r="E146" s="295" t="s">
        <v>5864</v>
      </c>
      <c r="F146" s="296" t="s">
        <v>5865</v>
      </c>
      <c r="G146" s="297" t="s">
        <v>4234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5866</v>
      </c>
      <c r="F147" s="296" t="s">
        <v>5867</v>
      </c>
      <c r="G147" s="297" t="s">
        <v>4234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364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424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4188</v>
      </c>
      <c r="F148" s="217" t="s">
        <v>5868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251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437</v>
      </c>
      <c r="D149" s="294" t="s">
        <v>338</v>
      </c>
      <c r="E149" s="295" t="s">
        <v>5869</v>
      </c>
      <c r="F149" s="296" t="s">
        <v>5870</v>
      </c>
      <c r="G149" s="297" t="s">
        <v>4234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433</v>
      </c>
    </row>
    <row r="150" s="2" customFormat="1" ht="16.5" customHeight="1">
      <c r="A150" s="41"/>
      <c r="B150" s="42"/>
      <c r="C150" s="294" t="s">
        <v>336</v>
      </c>
      <c r="D150" s="294" t="s">
        <v>338</v>
      </c>
      <c r="E150" s="295" t="s">
        <v>5871</v>
      </c>
      <c r="F150" s="296" t="s">
        <v>5872</v>
      </c>
      <c r="G150" s="297" t="s">
        <v>4234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440</v>
      </c>
    </row>
    <row r="151" s="2" customFormat="1" ht="16.5" customHeight="1">
      <c r="A151" s="41"/>
      <c r="B151" s="42"/>
      <c r="C151" s="294" t="s">
        <v>450</v>
      </c>
      <c r="D151" s="294" t="s">
        <v>338</v>
      </c>
      <c r="E151" s="295" t="s">
        <v>5873</v>
      </c>
      <c r="F151" s="296" t="s">
        <v>5874</v>
      </c>
      <c r="G151" s="297" t="s">
        <v>4234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364</v>
      </c>
      <c r="AT151" s="242" t="s">
        <v>338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448</v>
      </c>
    </row>
    <row r="152" s="2" customFormat="1" ht="16.5" customHeight="1">
      <c r="A152" s="41"/>
      <c r="B152" s="42"/>
      <c r="C152" s="294" t="s">
        <v>341</v>
      </c>
      <c r="D152" s="294" t="s">
        <v>338</v>
      </c>
      <c r="E152" s="295" t="s">
        <v>5875</v>
      </c>
      <c r="F152" s="296" t="s">
        <v>5876</v>
      </c>
      <c r="G152" s="297" t="s">
        <v>4234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453</v>
      </c>
    </row>
    <row r="153" s="2" customFormat="1" ht="16.5" customHeight="1">
      <c r="A153" s="41"/>
      <c r="B153" s="42"/>
      <c r="C153" s="294" t="s">
        <v>462</v>
      </c>
      <c r="D153" s="294" t="s">
        <v>338</v>
      </c>
      <c r="E153" s="295" t="s">
        <v>5877</v>
      </c>
      <c r="F153" s="296" t="s">
        <v>5878</v>
      </c>
      <c r="G153" s="297" t="s">
        <v>4234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458</v>
      </c>
    </row>
    <row r="154" s="2" customFormat="1" ht="16.5" customHeight="1">
      <c r="A154" s="41"/>
      <c r="B154" s="42"/>
      <c r="C154" s="294" t="s">
        <v>352</v>
      </c>
      <c r="D154" s="294" t="s">
        <v>338</v>
      </c>
      <c r="E154" s="295" t="s">
        <v>5879</v>
      </c>
      <c r="F154" s="296" t="s">
        <v>5880</v>
      </c>
      <c r="G154" s="297" t="s">
        <v>4234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465</v>
      </c>
    </row>
    <row r="155" s="2" customFormat="1" ht="24.15" customHeight="1">
      <c r="A155" s="41"/>
      <c r="B155" s="42"/>
      <c r="C155" s="294" t="s">
        <v>472</v>
      </c>
      <c r="D155" s="294" t="s">
        <v>338</v>
      </c>
      <c r="E155" s="295" t="s">
        <v>5854</v>
      </c>
      <c r="F155" s="296" t="s">
        <v>5855</v>
      </c>
      <c r="G155" s="297" t="s">
        <v>4234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470</v>
      </c>
    </row>
    <row r="156" s="2" customFormat="1" ht="16.5" customHeight="1">
      <c r="A156" s="41"/>
      <c r="B156" s="42"/>
      <c r="C156" s="294" t="s">
        <v>358</v>
      </c>
      <c r="D156" s="294" t="s">
        <v>338</v>
      </c>
      <c r="E156" s="295" t="s">
        <v>5881</v>
      </c>
      <c r="F156" s="296" t="s">
        <v>5882</v>
      </c>
      <c r="G156" s="297" t="s">
        <v>4234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364</v>
      </c>
      <c r="AT156" s="242" t="s">
        <v>338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475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4641</v>
      </c>
      <c r="F157" s="217" t="s">
        <v>5883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251</v>
      </c>
      <c r="BK157" s="227">
        <f>SUM(BK158:BK166)</f>
        <v>0</v>
      </c>
    </row>
    <row r="158" s="2" customFormat="1" ht="49.05" customHeight="1">
      <c r="A158" s="41"/>
      <c r="B158" s="42"/>
      <c r="C158" s="230" t="s">
        <v>488</v>
      </c>
      <c r="D158" s="230" t="s">
        <v>253</v>
      </c>
      <c r="E158" s="231" t="s">
        <v>5884</v>
      </c>
      <c r="F158" s="232" t="s">
        <v>5885</v>
      </c>
      <c r="G158" s="233" t="s">
        <v>4234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480</v>
      </c>
    </row>
    <row r="159" s="2" customFormat="1" ht="55.5" customHeight="1">
      <c r="A159" s="41"/>
      <c r="B159" s="42"/>
      <c r="C159" s="230" t="s">
        <v>364</v>
      </c>
      <c r="D159" s="230" t="s">
        <v>253</v>
      </c>
      <c r="E159" s="231" t="s">
        <v>5886</v>
      </c>
      <c r="F159" s="232" t="s">
        <v>5887</v>
      </c>
      <c r="G159" s="233" t="s">
        <v>4234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491</v>
      </c>
    </row>
    <row r="160" s="2" customFormat="1" ht="16.5" customHeight="1">
      <c r="A160" s="41"/>
      <c r="B160" s="42"/>
      <c r="C160" s="294" t="s">
        <v>522</v>
      </c>
      <c r="D160" s="294" t="s">
        <v>338</v>
      </c>
      <c r="E160" s="295" t="s">
        <v>5888</v>
      </c>
      <c r="F160" s="296" t="s">
        <v>5889</v>
      </c>
      <c r="G160" s="297" t="s">
        <v>4234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497</v>
      </c>
    </row>
    <row r="161" s="2" customFormat="1" ht="16.5" customHeight="1">
      <c r="A161" s="41"/>
      <c r="B161" s="42"/>
      <c r="C161" s="294" t="s">
        <v>375</v>
      </c>
      <c r="D161" s="294" t="s">
        <v>338</v>
      </c>
      <c r="E161" s="295" t="s">
        <v>5890</v>
      </c>
      <c r="F161" s="296" t="s">
        <v>5891</v>
      </c>
      <c r="G161" s="297" t="s">
        <v>4234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525</v>
      </c>
    </row>
    <row r="162" s="2" customFormat="1" ht="24.15" customHeight="1">
      <c r="A162" s="41"/>
      <c r="B162" s="42"/>
      <c r="C162" s="230" t="s">
        <v>546</v>
      </c>
      <c r="D162" s="230" t="s">
        <v>253</v>
      </c>
      <c r="E162" s="231" t="s">
        <v>5892</v>
      </c>
      <c r="F162" s="232" t="s">
        <v>5893</v>
      </c>
      <c r="G162" s="233" t="s">
        <v>4234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544</v>
      </c>
    </row>
    <row r="163" s="2" customFormat="1" ht="24.15" customHeight="1">
      <c r="A163" s="41"/>
      <c r="B163" s="42"/>
      <c r="C163" s="230" t="s">
        <v>390</v>
      </c>
      <c r="D163" s="230" t="s">
        <v>253</v>
      </c>
      <c r="E163" s="231" t="s">
        <v>5894</v>
      </c>
      <c r="F163" s="232" t="s">
        <v>5895</v>
      </c>
      <c r="G163" s="233" t="s">
        <v>4234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549</v>
      </c>
    </row>
    <row r="164" s="2" customFormat="1" ht="24.15" customHeight="1">
      <c r="A164" s="41"/>
      <c r="B164" s="42"/>
      <c r="C164" s="230" t="s">
        <v>557</v>
      </c>
      <c r="D164" s="230" t="s">
        <v>253</v>
      </c>
      <c r="E164" s="231" t="s">
        <v>5896</v>
      </c>
      <c r="F164" s="232" t="s">
        <v>5897</v>
      </c>
      <c r="G164" s="233" t="s">
        <v>4234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555</v>
      </c>
    </row>
    <row r="165" s="2" customFormat="1" ht="33" customHeight="1">
      <c r="A165" s="41"/>
      <c r="B165" s="42"/>
      <c r="C165" s="230" t="s">
        <v>400</v>
      </c>
      <c r="D165" s="230" t="s">
        <v>253</v>
      </c>
      <c r="E165" s="231" t="s">
        <v>5898</v>
      </c>
      <c r="F165" s="232" t="s">
        <v>5899</v>
      </c>
      <c r="G165" s="233" t="s">
        <v>4234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560</v>
      </c>
    </row>
    <row r="166" s="2" customFormat="1" ht="44.25" customHeight="1">
      <c r="A166" s="41"/>
      <c r="B166" s="42"/>
      <c r="C166" s="230" t="s">
        <v>574</v>
      </c>
      <c r="D166" s="230" t="s">
        <v>253</v>
      </c>
      <c r="E166" s="231" t="s">
        <v>5900</v>
      </c>
      <c r="F166" s="232" t="s">
        <v>5901</v>
      </c>
      <c r="G166" s="233" t="s">
        <v>4234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572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4190</v>
      </c>
      <c r="F167" s="217" t="s">
        <v>4912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SUM(P168:P175)</f>
        <v>0</v>
      </c>
      <c r="Q167" s="222"/>
      <c r="R167" s="223">
        <f>SUM(R168:R175)</f>
        <v>0</v>
      </c>
      <c r="S167" s="222"/>
      <c r="T167" s="224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93</v>
      </c>
      <c r="AT167" s="226" t="s">
        <v>83</v>
      </c>
      <c r="AU167" s="226" t="s">
        <v>84</v>
      </c>
      <c r="AY167" s="225" t="s">
        <v>251</v>
      </c>
      <c r="BK167" s="227">
        <f>SUM(BK168:BK175)</f>
        <v>0</v>
      </c>
    </row>
    <row r="168" s="2" customFormat="1" ht="24.15" customHeight="1">
      <c r="A168" s="41"/>
      <c r="B168" s="42"/>
      <c r="C168" s="230" t="s">
        <v>587</v>
      </c>
      <c r="D168" s="230" t="s">
        <v>253</v>
      </c>
      <c r="E168" s="231" t="s">
        <v>5902</v>
      </c>
      <c r="F168" s="232" t="s">
        <v>5903</v>
      </c>
      <c r="G168" s="233" t="s">
        <v>4234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304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584</v>
      </c>
    </row>
    <row r="169" s="2" customFormat="1" ht="24.15" customHeight="1">
      <c r="A169" s="41"/>
      <c r="B169" s="42"/>
      <c r="C169" s="230" t="s">
        <v>412</v>
      </c>
      <c r="D169" s="230" t="s">
        <v>253</v>
      </c>
      <c r="E169" s="231" t="s">
        <v>5904</v>
      </c>
      <c r="F169" s="232" t="s">
        <v>5905</v>
      </c>
      <c r="G169" s="233" t="s">
        <v>4234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590</v>
      </c>
    </row>
    <row r="170" s="2" customFormat="1" ht="33" customHeight="1">
      <c r="A170" s="41"/>
      <c r="B170" s="42"/>
      <c r="C170" s="230" t="s">
        <v>599</v>
      </c>
      <c r="D170" s="230" t="s">
        <v>253</v>
      </c>
      <c r="E170" s="231" t="s">
        <v>5906</v>
      </c>
      <c r="F170" s="232" t="s">
        <v>5907</v>
      </c>
      <c r="G170" s="233" t="s">
        <v>4234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594</v>
      </c>
    </row>
    <row r="171" s="2" customFormat="1" ht="37.8" customHeight="1">
      <c r="A171" s="41"/>
      <c r="B171" s="42"/>
      <c r="C171" s="230" t="s">
        <v>424</v>
      </c>
      <c r="D171" s="230" t="s">
        <v>253</v>
      </c>
      <c r="E171" s="231" t="s">
        <v>5908</v>
      </c>
      <c r="F171" s="232" t="s">
        <v>5909</v>
      </c>
      <c r="G171" s="233" t="s">
        <v>4234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602</v>
      </c>
    </row>
    <row r="172" s="2" customFormat="1" ht="16.5" customHeight="1">
      <c r="A172" s="41"/>
      <c r="B172" s="42"/>
      <c r="C172" s="230" t="s">
        <v>611</v>
      </c>
      <c r="D172" s="230" t="s">
        <v>253</v>
      </c>
      <c r="E172" s="231" t="s">
        <v>5910</v>
      </c>
      <c r="F172" s="232" t="s">
        <v>5911</v>
      </c>
      <c r="G172" s="233" t="s">
        <v>4234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609</v>
      </c>
    </row>
    <row r="173" s="2" customFormat="1" ht="16.5" customHeight="1">
      <c r="A173" s="41"/>
      <c r="B173" s="42"/>
      <c r="C173" s="230" t="s">
        <v>433</v>
      </c>
      <c r="D173" s="230" t="s">
        <v>253</v>
      </c>
      <c r="E173" s="231" t="s">
        <v>5912</v>
      </c>
      <c r="F173" s="232" t="s">
        <v>5913</v>
      </c>
      <c r="G173" s="233" t="s">
        <v>4234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304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962</v>
      </c>
    </row>
    <row r="174" s="2" customFormat="1" ht="21.75" customHeight="1">
      <c r="A174" s="41"/>
      <c r="B174" s="42"/>
      <c r="C174" s="230" t="s">
        <v>632</v>
      </c>
      <c r="D174" s="230" t="s">
        <v>253</v>
      </c>
      <c r="E174" s="231" t="s">
        <v>5914</v>
      </c>
      <c r="F174" s="232" t="s">
        <v>5915</v>
      </c>
      <c r="G174" s="233" t="s">
        <v>4234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979</v>
      </c>
    </row>
    <row r="175" s="2" customFormat="1" ht="16.5" customHeight="1">
      <c r="A175" s="41"/>
      <c r="B175" s="42"/>
      <c r="C175" s="230" t="s">
        <v>440</v>
      </c>
      <c r="D175" s="230" t="s">
        <v>253</v>
      </c>
      <c r="E175" s="231" t="s">
        <v>5916</v>
      </c>
      <c r="F175" s="232" t="s">
        <v>5917</v>
      </c>
      <c r="G175" s="233" t="s">
        <v>4234</v>
      </c>
      <c r="H175" s="234">
        <v>1</v>
      </c>
      <c r="I175" s="235"/>
      <c r="J175" s="236">
        <f>ROUND(I175*H175,2)</f>
        <v>0</v>
      </c>
      <c r="K175" s="237"/>
      <c r="L175" s="47"/>
      <c r="M175" s="306" t="s">
        <v>1</v>
      </c>
      <c r="N175" s="307" t="s">
        <v>49</v>
      </c>
      <c r="O175" s="308"/>
      <c r="P175" s="309">
        <f>O175*H175</f>
        <v>0</v>
      </c>
      <c r="Q175" s="309">
        <v>0</v>
      </c>
      <c r="R175" s="309">
        <f>Q175*H175</f>
        <v>0</v>
      </c>
      <c r="S175" s="309">
        <v>0</v>
      </c>
      <c r="T175" s="31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994</v>
      </c>
    </row>
    <row r="176" s="2" customFormat="1" ht="6.96" customHeight="1">
      <c r="A176" s="41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QEfDLOdDk5XDyv3fhYYZN8wvkgJgWPuKOPLNgeDtNy2yQS2tLsu+geWeKCYW6Smid82jaC1lzyzCKC6RYHpclQ==" hashValue="pdRcTj78R7fGu985TDleUEWsH/lckvYBzJ0dNGLzsI+sHzBi4CCpDbWjaDfYmwu1cL8ZCk9Sel3KfjWo9qMIjA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5918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5919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5920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5921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5922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4186</v>
      </c>
      <c r="F125" s="217" t="s">
        <v>5923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253</v>
      </c>
      <c r="E126" s="231" t="s">
        <v>5924</v>
      </c>
      <c r="F126" s="232" t="s">
        <v>5925</v>
      </c>
      <c r="G126" s="233" t="s">
        <v>571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304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253</v>
      </c>
      <c r="E127" s="231" t="s">
        <v>5926</v>
      </c>
      <c r="F127" s="232" t="s">
        <v>5927</v>
      </c>
      <c r="G127" s="233" t="s">
        <v>571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304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5928</v>
      </c>
      <c r="F128" s="232" t="s">
        <v>5929</v>
      </c>
      <c r="G128" s="233" t="s">
        <v>571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304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5930</v>
      </c>
      <c r="F129" s="232" t="s">
        <v>5931</v>
      </c>
      <c r="G129" s="233" t="s">
        <v>571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304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5932</v>
      </c>
      <c r="F130" s="232" t="s">
        <v>5933</v>
      </c>
      <c r="G130" s="233" t="s">
        <v>321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304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8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5934</v>
      </c>
      <c r="F131" s="232" t="s">
        <v>5935</v>
      </c>
      <c r="G131" s="233" t="s">
        <v>321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304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299</v>
      </c>
    </row>
    <row r="132" s="2" customFormat="1" ht="16.5" customHeight="1">
      <c r="A132" s="41"/>
      <c r="B132" s="42"/>
      <c r="C132" s="230" t="s">
        <v>295</v>
      </c>
      <c r="D132" s="230" t="s">
        <v>253</v>
      </c>
      <c r="E132" s="231" t="s">
        <v>5936</v>
      </c>
      <c r="F132" s="232" t="s">
        <v>5937</v>
      </c>
      <c r="G132" s="233" t="s">
        <v>1168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304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304</v>
      </c>
    </row>
    <row r="133" s="2" customFormat="1" ht="16.5" customHeight="1">
      <c r="A133" s="41"/>
      <c r="B133" s="42"/>
      <c r="C133" s="230" t="s">
        <v>281</v>
      </c>
      <c r="D133" s="230" t="s">
        <v>253</v>
      </c>
      <c r="E133" s="231" t="s">
        <v>5938</v>
      </c>
      <c r="F133" s="232" t="s">
        <v>5939</v>
      </c>
      <c r="G133" s="233" t="s">
        <v>1168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309</v>
      </c>
    </row>
    <row r="134" s="2" customFormat="1" ht="16.5" customHeight="1">
      <c r="A134" s="41"/>
      <c r="B134" s="42"/>
      <c r="C134" s="230" t="s">
        <v>306</v>
      </c>
      <c r="D134" s="230" t="s">
        <v>253</v>
      </c>
      <c r="E134" s="231" t="s">
        <v>5940</v>
      </c>
      <c r="F134" s="232" t="s">
        <v>5941</v>
      </c>
      <c r="G134" s="233" t="s">
        <v>1168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304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409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5942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91</v>
      </c>
    </row>
    <row r="136" s="2" customFormat="1" ht="16.5" customHeight="1">
      <c r="A136" s="41"/>
      <c r="B136" s="42"/>
      <c r="C136" s="230" t="s">
        <v>287</v>
      </c>
      <c r="D136" s="230" t="s">
        <v>253</v>
      </c>
      <c r="E136" s="231" t="s">
        <v>5943</v>
      </c>
      <c r="F136" s="232" t="s">
        <v>5944</v>
      </c>
      <c r="G136" s="233" t="s">
        <v>1168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5945</v>
      </c>
      <c r="F137" s="232" t="s">
        <v>5946</v>
      </c>
      <c r="G137" s="233" t="s">
        <v>1168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5947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4188</v>
      </c>
      <c r="F139" s="217" t="s">
        <v>5948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251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5949</v>
      </c>
      <c r="F140" s="232" t="s">
        <v>5950</v>
      </c>
      <c r="G140" s="233" t="s">
        <v>571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341</v>
      </c>
    </row>
    <row r="141" s="2" customFormat="1" ht="16.5" customHeight="1">
      <c r="A141" s="41"/>
      <c r="B141" s="42"/>
      <c r="C141" s="230" t="s">
        <v>349</v>
      </c>
      <c r="D141" s="230" t="s">
        <v>253</v>
      </c>
      <c r="E141" s="231" t="s">
        <v>5951</v>
      </c>
      <c r="F141" s="232" t="s">
        <v>5952</v>
      </c>
      <c r="G141" s="233" t="s">
        <v>1168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352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5953</v>
      </c>
      <c r="F142" s="232" t="s">
        <v>5937</v>
      </c>
      <c r="G142" s="233" t="s">
        <v>1168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358</v>
      </c>
    </row>
    <row r="143" s="2" customFormat="1" ht="16.5" customHeight="1">
      <c r="A143" s="41"/>
      <c r="B143" s="42"/>
      <c r="C143" s="230" t="s">
        <v>361</v>
      </c>
      <c r="D143" s="230" t="s">
        <v>253</v>
      </c>
      <c r="E143" s="231" t="s">
        <v>5954</v>
      </c>
      <c r="F143" s="232" t="s">
        <v>5955</v>
      </c>
      <c r="G143" s="233" t="s">
        <v>1168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364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5956</v>
      </c>
      <c r="F144" s="232" t="s">
        <v>5957</v>
      </c>
      <c r="G144" s="233" t="s">
        <v>1168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375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4641</v>
      </c>
      <c r="F145" s="217" t="s">
        <v>5958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5959</v>
      </c>
      <c r="F146" s="232" t="s">
        <v>5960</v>
      </c>
      <c r="G146" s="233" t="s">
        <v>571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390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5961</v>
      </c>
      <c r="F147" s="232" t="s">
        <v>5962</v>
      </c>
      <c r="G147" s="233" t="s">
        <v>571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304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400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5963</v>
      </c>
      <c r="F148" s="232" t="s">
        <v>5964</v>
      </c>
      <c r="G148" s="233" t="s">
        <v>1168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405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5965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91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5966</v>
      </c>
      <c r="F150" s="232" t="s">
        <v>5967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412</v>
      </c>
    </row>
    <row r="151" s="2" customFormat="1" ht="16.5" customHeight="1">
      <c r="A151" s="41"/>
      <c r="B151" s="42"/>
      <c r="C151" s="230" t="s">
        <v>7</v>
      </c>
      <c r="D151" s="230" t="s">
        <v>253</v>
      </c>
      <c r="E151" s="231" t="s">
        <v>5968</v>
      </c>
      <c r="F151" s="232" t="s">
        <v>5969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304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424</v>
      </c>
    </row>
    <row r="152" s="2" customFormat="1" ht="16.5" customHeight="1">
      <c r="A152" s="41"/>
      <c r="B152" s="42"/>
      <c r="C152" s="230" t="s">
        <v>322</v>
      </c>
      <c r="D152" s="230" t="s">
        <v>253</v>
      </c>
      <c r="E152" s="231" t="s">
        <v>5970</v>
      </c>
      <c r="F152" s="232" t="s">
        <v>5971</v>
      </c>
      <c r="G152" s="233" t="s">
        <v>1168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433</v>
      </c>
    </row>
    <row r="153" s="2" customFormat="1" ht="16.5" customHeight="1">
      <c r="A153" s="41"/>
      <c r="B153" s="42"/>
      <c r="C153" s="230" t="s">
        <v>437</v>
      </c>
      <c r="D153" s="230" t="s">
        <v>253</v>
      </c>
      <c r="E153" s="231" t="s">
        <v>5972</v>
      </c>
      <c r="F153" s="232" t="s">
        <v>5957</v>
      </c>
      <c r="G153" s="233" t="s">
        <v>571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440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4190</v>
      </c>
      <c r="F154" s="217" t="s">
        <v>5973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336</v>
      </c>
      <c r="D155" s="230" t="s">
        <v>253</v>
      </c>
      <c r="E155" s="231" t="s">
        <v>5974</v>
      </c>
      <c r="F155" s="232" t="s">
        <v>5975</v>
      </c>
      <c r="G155" s="233" t="s">
        <v>1168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448</v>
      </c>
    </row>
    <row r="156" s="2" customFormat="1" ht="16.5" customHeight="1">
      <c r="A156" s="41"/>
      <c r="B156" s="42"/>
      <c r="C156" s="230" t="s">
        <v>450</v>
      </c>
      <c r="D156" s="230" t="s">
        <v>253</v>
      </c>
      <c r="E156" s="231" t="s">
        <v>5976</v>
      </c>
      <c r="F156" s="232" t="s">
        <v>5977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453</v>
      </c>
    </row>
    <row r="157" s="2" customFormat="1" ht="16.5" customHeight="1">
      <c r="A157" s="41"/>
      <c r="B157" s="42"/>
      <c r="C157" s="230" t="s">
        <v>341</v>
      </c>
      <c r="D157" s="230" t="s">
        <v>253</v>
      </c>
      <c r="E157" s="231" t="s">
        <v>5978</v>
      </c>
      <c r="F157" s="232" t="s">
        <v>5208</v>
      </c>
      <c r="G157" s="233" t="s">
        <v>1168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458</v>
      </c>
    </row>
    <row r="158" s="2" customFormat="1" ht="16.5" customHeight="1">
      <c r="A158" s="41"/>
      <c r="B158" s="42"/>
      <c r="C158" s="230" t="s">
        <v>462</v>
      </c>
      <c r="D158" s="230" t="s">
        <v>253</v>
      </c>
      <c r="E158" s="231" t="s">
        <v>5979</v>
      </c>
      <c r="F158" s="232" t="s">
        <v>5980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465</v>
      </c>
    </row>
    <row r="159" s="2" customFormat="1" ht="16.5" customHeight="1">
      <c r="A159" s="41"/>
      <c r="B159" s="42"/>
      <c r="C159" s="230" t="s">
        <v>352</v>
      </c>
      <c r="D159" s="230" t="s">
        <v>253</v>
      </c>
      <c r="E159" s="231" t="s">
        <v>5981</v>
      </c>
      <c r="F159" s="232" t="s">
        <v>5982</v>
      </c>
      <c r="G159" s="233" t="s">
        <v>1168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A6k+SFhaxpOzZzrMaxdnIKfhxp1xRPawFfIKWHegmCmPRrVkyhTqcF79mJeNcgJwH8BM5cAeohxXP3qEVD++LA==" hashValue="eOJcdexb1c6E7kUoFp6XNOeu9sIxS9UINb1AbCvpx3KjFjpS68495jrisMwvf9dgk3IzhkVo9RIy1XHw6byPR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5983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5984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4186</v>
      </c>
      <c r="F122" s="217" t="s">
        <v>5985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338</v>
      </c>
      <c r="E123" s="295" t="s">
        <v>5986</v>
      </c>
      <c r="F123" s="296" t="s">
        <v>5987</v>
      </c>
      <c r="G123" s="297" t="s">
        <v>4234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281</v>
      </c>
      <c r="AT123" s="242" t="s">
        <v>338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257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338</v>
      </c>
      <c r="E124" s="295" t="s">
        <v>5988</v>
      </c>
      <c r="F124" s="296" t="s">
        <v>5989</v>
      </c>
      <c r="G124" s="297" t="s">
        <v>4234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281</v>
      </c>
      <c r="AT124" s="242" t="s">
        <v>338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257</v>
      </c>
    </row>
    <row r="125" s="2" customFormat="1" ht="16.5" customHeight="1">
      <c r="A125" s="41"/>
      <c r="B125" s="42"/>
      <c r="C125" s="294" t="s">
        <v>273</v>
      </c>
      <c r="D125" s="294" t="s">
        <v>338</v>
      </c>
      <c r="E125" s="295" t="s">
        <v>5990</v>
      </c>
      <c r="F125" s="296" t="s">
        <v>5991</v>
      </c>
      <c r="G125" s="297" t="s">
        <v>4234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281</v>
      </c>
      <c r="AT125" s="242" t="s">
        <v>338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276</v>
      </c>
    </row>
    <row r="126" s="2" customFormat="1" ht="16.5" customHeight="1">
      <c r="A126" s="41"/>
      <c r="B126" s="42"/>
      <c r="C126" s="294" t="s">
        <v>257</v>
      </c>
      <c r="D126" s="294" t="s">
        <v>338</v>
      </c>
      <c r="E126" s="295" t="s">
        <v>5992</v>
      </c>
      <c r="F126" s="296" t="s">
        <v>5993</v>
      </c>
      <c r="G126" s="297" t="s">
        <v>4234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281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281</v>
      </c>
    </row>
    <row r="127" s="2" customFormat="1" ht="16.5" customHeight="1">
      <c r="A127" s="41"/>
      <c r="B127" s="42"/>
      <c r="C127" s="294" t="s">
        <v>284</v>
      </c>
      <c r="D127" s="294" t="s">
        <v>338</v>
      </c>
      <c r="E127" s="295" t="s">
        <v>5994</v>
      </c>
      <c r="F127" s="296" t="s">
        <v>5995</v>
      </c>
      <c r="G127" s="297" t="s">
        <v>4234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281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287</v>
      </c>
    </row>
    <row r="128" s="2" customFormat="1" ht="16.5" customHeight="1">
      <c r="A128" s="41"/>
      <c r="B128" s="42"/>
      <c r="C128" s="294" t="s">
        <v>276</v>
      </c>
      <c r="D128" s="294" t="s">
        <v>338</v>
      </c>
      <c r="E128" s="295" t="s">
        <v>5996</v>
      </c>
      <c r="F128" s="296" t="s">
        <v>5997</v>
      </c>
      <c r="G128" s="297" t="s">
        <v>4234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281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8</v>
      </c>
    </row>
    <row r="129" s="2" customFormat="1" ht="16.5" customHeight="1">
      <c r="A129" s="41"/>
      <c r="B129" s="42"/>
      <c r="C129" s="294" t="s">
        <v>295</v>
      </c>
      <c r="D129" s="294" t="s">
        <v>338</v>
      </c>
      <c r="E129" s="295" t="s">
        <v>5998</v>
      </c>
      <c r="F129" s="296" t="s">
        <v>5999</v>
      </c>
      <c r="G129" s="297" t="s">
        <v>4234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281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299</v>
      </c>
    </row>
    <row r="130" s="2" customFormat="1" ht="16.5" customHeight="1">
      <c r="A130" s="41"/>
      <c r="B130" s="42"/>
      <c r="C130" s="294" t="s">
        <v>281</v>
      </c>
      <c r="D130" s="294" t="s">
        <v>338</v>
      </c>
      <c r="E130" s="295" t="s">
        <v>6000</v>
      </c>
      <c r="F130" s="296" t="s">
        <v>6001</v>
      </c>
      <c r="G130" s="297" t="s">
        <v>4234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281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304</v>
      </c>
    </row>
    <row r="131" s="2" customFormat="1" ht="16.5" customHeight="1">
      <c r="A131" s="41"/>
      <c r="B131" s="42"/>
      <c r="C131" s="294" t="s">
        <v>306</v>
      </c>
      <c r="D131" s="294" t="s">
        <v>338</v>
      </c>
      <c r="E131" s="295" t="s">
        <v>6002</v>
      </c>
      <c r="F131" s="296" t="s">
        <v>6003</v>
      </c>
      <c r="G131" s="297" t="s">
        <v>4234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281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94" t="s">
        <v>287</v>
      </c>
      <c r="D132" s="294" t="s">
        <v>338</v>
      </c>
      <c r="E132" s="295" t="s">
        <v>6004</v>
      </c>
      <c r="F132" s="296" t="s">
        <v>6005</v>
      </c>
      <c r="G132" s="297" t="s">
        <v>4234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281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2" customFormat="1" ht="16.5" customHeight="1">
      <c r="A133" s="41"/>
      <c r="B133" s="42"/>
      <c r="C133" s="294" t="s">
        <v>333</v>
      </c>
      <c r="D133" s="294" t="s">
        <v>338</v>
      </c>
      <c r="E133" s="295" t="s">
        <v>6006</v>
      </c>
      <c r="F133" s="296" t="s">
        <v>6007</v>
      </c>
      <c r="G133" s="297" t="s">
        <v>4234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281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94" t="s">
        <v>8</v>
      </c>
      <c r="D134" s="294" t="s">
        <v>338</v>
      </c>
      <c r="E134" s="295" t="s">
        <v>6008</v>
      </c>
      <c r="F134" s="296" t="s">
        <v>6009</v>
      </c>
      <c r="G134" s="297" t="s">
        <v>4234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94" t="s">
        <v>349</v>
      </c>
      <c r="D135" s="294" t="s">
        <v>338</v>
      </c>
      <c r="E135" s="295" t="s">
        <v>6010</v>
      </c>
      <c r="F135" s="296" t="s">
        <v>6011</v>
      </c>
      <c r="G135" s="297" t="s">
        <v>4234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281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94" t="s">
        <v>299</v>
      </c>
      <c r="D136" s="294" t="s">
        <v>338</v>
      </c>
      <c r="E136" s="295" t="s">
        <v>6012</v>
      </c>
      <c r="F136" s="296" t="s">
        <v>6013</v>
      </c>
      <c r="G136" s="297" t="s">
        <v>4234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94" t="s">
        <v>361</v>
      </c>
      <c r="D137" s="294" t="s">
        <v>338</v>
      </c>
      <c r="E137" s="295" t="s">
        <v>6014</v>
      </c>
      <c r="F137" s="296" t="s">
        <v>6015</v>
      </c>
      <c r="G137" s="297" t="s">
        <v>4234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1.75" customHeight="1">
      <c r="A138" s="41"/>
      <c r="B138" s="42"/>
      <c r="C138" s="294" t="s">
        <v>304</v>
      </c>
      <c r="D138" s="294" t="s">
        <v>338</v>
      </c>
      <c r="E138" s="295" t="s">
        <v>6016</v>
      </c>
      <c r="F138" s="296" t="s">
        <v>6017</v>
      </c>
      <c r="G138" s="297" t="s">
        <v>4234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16.5" customHeight="1">
      <c r="A139" s="41"/>
      <c r="B139" s="42"/>
      <c r="C139" s="294" t="s">
        <v>386</v>
      </c>
      <c r="D139" s="294" t="s">
        <v>338</v>
      </c>
      <c r="E139" s="295" t="s">
        <v>6018</v>
      </c>
      <c r="F139" s="296" t="s">
        <v>6019</v>
      </c>
      <c r="G139" s="297" t="s">
        <v>4234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94" t="s">
        <v>309</v>
      </c>
      <c r="D140" s="294" t="s">
        <v>338</v>
      </c>
      <c r="E140" s="295" t="s">
        <v>6020</v>
      </c>
      <c r="F140" s="296" t="s">
        <v>6021</v>
      </c>
      <c r="G140" s="297" t="s">
        <v>321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16.5" customHeight="1">
      <c r="A141" s="41"/>
      <c r="B141" s="42"/>
      <c r="C141" s="294" t="s">
        <v>402</v>
      </c>
      <c r="D141" s="294" t="s">
        <v>338</v>
      </c>
      <c r="E141" s="295" t="s">
        <v>6022</v>
      </c>
      <c r="F141" s="296" t="s">
        <v>6023</v>
      </c>
      <c r="G141" s="297" t="s">
        <v>321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94" t="s">
        <v>409</v>
      </c>
      <c r="D142" s="294" t="s">
        <v>338</v>
      </c>
      <c r="E142" s="295" t="s">
        <v>6024</v>
      </c>
      <c r="F142" s="296" t="s">
        <v>6025</v>
      </c>
      <c r="G142" s="297" t="s">
        <v>321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 ht="16.5" customHeight="1">
      <c r="A143" s="41"/>
      <c r="B143" s="42"/>
      <c r="C143" s="294" t="s">
        <v>7</v>
      </c>
      <c r="D143" s="294" t="s">
        <v>338</v>
      </c>
      <c r="E143" s="295" t="s">
        <v>6026</v>
      </c>
      <c r="F143" s="296" t="s">
        <v>6027</v>
      </c>
      <c r="G143" s="297" t="s">
        <v>321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281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412</v>
      </c>
    </row>
    <row r="144" s="2" customFormat="1" ht="16.5" customHeight="1">
      <c r="A144" s="41"/>
      <c r="B144" s="42"/>
      <c r="C144" s="294" t="s">
        <v>322</v>
      </c>
      <c r="D144" s="294" t="s">
        <v>338</v>
      </c>
      <c r="E144" s="295" t="s">
        <v>6028</v>
      </c>
      <c r="F144" s="296" t="s">
        <v>6029</v>
      </c>
      <c r="G144" s="297" t="s">
        <v>321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424</v>
      </c>
    </row>
    <row r="145" s="2" customFormat="1" ht="16.5" customHeight="1">
      <c r="A145" s="41"/>
      <c r="B145" s="42"/>
      <c r="C145" s="294" t="s">
        <v>437</v>
      </c>
      <c r="D145" s="294" t="s">
        <v>338</v>
      </c>
      <c r="E145" s="295" t="s">
        <v>6030</v>
      </c>
      <c r="F145" s="296" t="s">
        <v>6031</v>
      </c>
      <c r="G145" s="297" t="s">
        <v>321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94" t="s">
        <v>336</v>
      </c>
      <c r="D146" s="294" t="s">
        <v>338</v>
      </c>
      <c r="E146" s="295" t="s">
        <v>6032</v>
      </c>
      <c r="F146" s="296" t="s">
        <v>6033</v>
      </c>
      <c r="G146" s="297" t="s">
        <v>321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2" customFormat="1" ht="16.5" customHeight="1">
      <c r="A147" s="41"/>
      <c r="B147" s="42"/>
      <c r="C147" s="294" t="s">
        <v>450</v>
      </c>
      <c r="D147" s="294" t="s">
        <v>338</v>
      </c>
      <c r="E147" s="295" t="s">
        <v>6034</v>
      </c>
      <c r="F147" s="296" t="s">
        <v>6035</v>
      </c>
      <c r="G147" s="297" t="s">
        <v>321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448</v>
      </c>
    </row>
    <row r="148" s="2" customFormat="1" ht="16.5" customHeight="1">
      <c r="A148" s="41"/>
      <c r="B148" s="42"/>
      <c r="C148" s="230" t="s">
        <v>341</v>
      </c>
      <c r="D148" s="230" t="s">
        <v>253</v>
      </c>
      <c r="E148" s="231" t="s">
        <v>6036</v>
      </c>
      <c r="F148" s="232" t="s">
        <v>6037</v>
      </c>
      <c r="G148" s="233" t="s">
        <v>4234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453</v>
      </c>
    </row>
    <row r="149" s="2" customFormat="1" ht="24.15" customHeight="1">
      <c r="A149" s="41"/>
      <c r="B149" s="42"/>
      <c r="C149" s="230" t="s">
        <v>462</v>
      </c>
      <c r="D149" s="230" t="s">
        <v>253</v>
      </c>
      <c r="E149" s="231" t="s">
        <v>6038</v>
      </c>
      <c r="F149" s="232" t="s">
        <v>6039</v>
      </c>
      <c r="G149" s="233" t="s">
        <v>4234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24.15" customHeight="1">
      <c r="A150" s="41"/>
      <c r="B150" s="42"/>
      <c r="C150" s="230" t="s">
        <v>352</v>
      </c>
      <c r="D150" s="230" t="s">
        <v>253</v>
      </c>
      <c r="E150" s="231" t="s">
        <v>6040</v>
      </c>
      <c r="F150" s="232" t="s">
        <v>6041</v>
      </c>
      <c r="G150" s="233" t="s">
        <v>4234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 ht="16.5" customHeight="1">
      <c r="A151" s="41"/>
      <c r="B151" s="42"/>
      <c r="C151" s="230" t="s">
        <v>472</v>
      </c>
      <c r="D151" s="230" t="s">
        <v>253</v>
      </c>
      <c r="E151" s="231" t="s">
        <v>6042</v>
      </c>
      <c r="F151" s="232" t="s">
        <v>6043</v>
      </c>
      <c r="G151" s="233" t="s">
        <v>4234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470</v>
      </c>
    </row>
    <row r="152" s="2" customFormat="1" ht="16.5" customHeight="1">
      <c r="A152" s="41"/>
      <c r="B152" s="42"/>
      <c r="C152" s="230" t="s">
        <v>358</v>
      </c>
      <c r="D152" s="230" t="s">
        <v>253</v>
      </c>
      <c r="E152" s="231" t="s">
        <v>6044</v>
      </c>
      <c r="F152" s="232" t="s">
        <v>6045</v>
      </c>
      <c r="G152" s="233" t="s">
        <v>4234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475</v>
      </c>
    </row>
    <row r="153" s="2" customFormat="1" ht="16.5" customHeight="1">
      <c r="A153" s="41"/>
      <c r="B153" s="42"/>
      <c r="C153" s="230" t="s">
        <v>488</v>
      </c>
      <c r="D153" s="230" t="s">
        <v>253</v>
      </c>
      <c r="E153" s="231" t="s">
        <v>6046</v>
      </c>
      <c r="F153" s="232" t="s">
        <v>6047</v>
      </c>
      <c r="G153" s="233" t="s">
        <v>4234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480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g0PjvynJYXR2eV+QnJRYGihCrLmLDqCwOTQXjvDCv++g6X5f7Keb2D4hu9SWwXOFmmeQJAJfriK4WL3XYAG5Hw==" hashValue="f9xYLsV4HiNYmvvq61Qjx9Chm0nTEct2uOl+e7YYcbuSxYK6tL8D6saw+aRGsz0vDfrtPvJueSYGb4lN8Hxm+A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6048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6049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6050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6051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6052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6053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6054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6055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6055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6056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6057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6054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6055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6058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6059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6060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237</v>
      </c>
      <c r="D134" s="205" t="s">
        <v>69</v>
      </c>
      <c r="E134" s="205" t="s">
        <v>65</v>
      </c>
      <c r="F134" s="205" t="s">
        <v>66</v>
      </c>
      <c r="G134" s="205" t="s">
        <v>238</v>
      </c>
      <c r="H134" s="205" t="s">
        <v>239</v>
      </c>
      <c r="I134" s="205" t="s">
        <v>240</v>
      </c>
      <c r="J134" s="206" t="s">
        <v>196</v>
      </c>
      <c r="K134" s="207" t="s">
        <v>241</v>
      </c>
      <c r="L134" s="208"/>
      <c r="M134" s="103" t="s">
        <v>1</v>
      </c>
      <c r="N134" s="104" t="s">
        <v>48</v>
      </c>
      <c r="O134" s="104" t="s">
        <v>242</v>
      </c>
      <c r="P134" s="104" t="s">
        <v>243</v>
      </c>
      <c r="Q134" s="104" t="s">
        <v>244</v>
      </c>
      <c r="R134" s="104" t="s">
        <v>245</v>
      </c>
      <c r="S134" s="104" t="s">
        <v>246</v>
      </c>
      <c r="T134" s="105" t="s">
        <v>247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248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4186</v>
      </c>
      <c r="F136" s="217" t="s">
        <v>6061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251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4188</v>
      </c>
      <c r="F137" s="228" t="s">
        <v>6062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253</v>
      </c>
      <c r="E138" s="231" t="s">
        <v>6063</v>
      </c>
      <c r="F138" s="232" t="s">
        <v>6064</v>
      </c>
      <c r="G138" s="233" t="s">
        <v>4234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253</v>
      </c>
      <c r="E139" s="231" t="s">
        <v>6065</v>
      </c>
      <c r="F139" s="232" t="s">
        <v>6066</v>
      </c>
      <c r="G139" s="233" t="s">
        <v>4234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257</v>
      </c>
    </row>
    <row r="140" s="2" customFormat="1" ht="24.15" customHeight="1">
      <c r="A140" s="41"/>
      <c r="B140" s="42"/>
      <c r="C140" s="230" t="s">
        <v>273</v>
      </c>
      <c r="D140" s="230" t="s">
        <v>253</v>
      </c>
      <c r="E140" s="231" t="s">
        <v>6067</v>
      </c>
      <c r="F140" s="232" t="s">
        <v>6068</v>
      </c>
      <c r="G140" s="233" t="s">
        <v>4234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276</v>
      </c>
    </row>
    <row r="141" s="2" customFormat="1" ht="24.15" customHeight="1">
      <c r="A141" s="41"/>
      <c r="B141" s="42"/>
      <c r="C141" s="230" t="s">
        <v>257</v>
      </c>
      <c r="D141" s="230" t="s">
        <v>253</v>
      </c>
      <c r="E141" s="231" t="s">
        <v>6069</v>
      </c>
      <c r="F141" s="232" t="s">
        <v>6070</v>
      </c>
      <c r="G141" s="233" t="s">
        <v>4234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281</v>
      </c>
    </row>
    <row r="142" s="2" customFormat="1" ht="24.15" customHeight="1">
      <c r="A142" s="41"/>
      <c r="B142" s="42"/>
      <c r="C142" s="230" t="s">
        <v>284</v>
      </c>
      <c r="D142" s="230" t="s">
        <v>253</v>
      </c>
      <c r="E142" s="231" t="s">
        <v>6071</v>
      </c>
      <c r="F142" s="232" t="s">
        <v>6072</v>
      </c>
      <c r="G142" s="233" t="s">
        <v>4234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287</v>
      </c>
    </row>
    <row r="143" s="2" customFormat="1" ht="21.75" customHeight="1">
      <c r="A143" s="41"/>
      <c r="B143" s="42"/>
      <c r="C143" s="230" t="s">
        <v>276</v>
      </c>
      <c r="D143" s="230" t="s">
        <v>253</v>
      </c>
      <c r="E143" s="231" t="s">
        <v>6073</v>
      </c>
      <c r="F143" s="232" t="s">
        <v>6074</v>
      </c>
      <c r="G143" s="233" t="s">
        <v>4234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8</v>
      </c>
    </row>
    <row r="144" s="2" customFormat="1" ht="37.8" customHeight="1">
      <c r="A144" s="41"/>
      <c r="B144" s="42"/>
      <c r="C144" s="230" t="s">
        <v>295</v>
      </c>
      <c r="D144" s="230" t="s">
        <v>253</v>
      </c>
      <c r="E144" s="231" t="s">
        <v>6075</v>
      </c>
      <c r="F144" s="232" t="s">
        <v>6076</v>
      </c>
      <c r="G144" s="233" t="s">
        <v>4234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299</v>
      </c>
    </row>
    <row r="145" s="2" customFormat="1" ht="37.8" customHeight="1">
      <c r="A145" s="41"/>
      <c r="B145" s="42"/>
      <c r="C145" s="230" t="s">
        <v>281</v>
      </c>
      <c r="D145" s="230" t="s">
        <v>253</v>
      </c>
      <c r="E145" s="231" t="s">
        <v>6077</v>
      </c>
      <c r="F145" s="232" t="s">
        <v>6078</v>
      </c>
      <c r="G145" s="233" t="s">
        <v>4234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304</v>
      </c>
    </row>
    <row r="146" s="2" customFormat="1" ht="37.8" customHeight="1">
      <c r="A146" s="41"/>
      <c r="B146" s="42"/>
      <c r="C146" s="230" t="s">
        <v>306</v>
      </c>
      <c r="D146" s="230" t="s">
        <v>253</v>
      </c>
      <c r="E146" s="231" t="s">
        <v>6079</v>
      </c>
      <c r="F146" s="232" t="s">
        <v>6080</v>
      </c>
      <c r="G146" s="233" t="s">
        <v>4234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309</v>
      </c>
    </row>
    <row r="147" s="2" customFormat="1" ht="37.8" customHeight="1">
      <c r="A147" s="41"/>
      <c r="B147" s="42"/>
      <c r="C147" s="230" t="s">
        <v>287</v>
      </c>
      <c r="D147" s="230" t="s">
        <v>253</v>
      </c>
      <c r="E147" s="231" t="s">
        <v>6081</v>
      </c>
      <c r="F147" s="232" t="s">
        <v>6082</v>
      </c>
      <c r="G147" s="233" t="s">
        <v>4234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409</v>
      </c>
    </row>
    <row r="148" s="2" customFormat="1" ht="21.75" customHeight="1">
      <c r="A148" s="41"/>
      <c r="B148" s="42"/>
      <c r="C148" s="230" t="s">
        <v>333</v>
      </c>
      <c r="D148" s="230" t="s">
        <v>253</v>
      </c>
      <c r="E148" s="231" t="s">
        <v>6083</v>
      </c>
      <c r="F148" s="232" t="s">
        <v>6084</v>
      </c>
      <c r="G148" s="233" t="s">
        <v>4234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322</v>
      </c>
    </row>
    <row r="149" s="2" customFormat="1" ht="21.75" customHeight="1">
      <c r="A149" s="41"/>
      <c r="B149" s="42"/>
      <c r="C149" s="230" t="s">
        <v>8</v>
      </c>
      <c r="D149" s="230" t="s">
        <v>253</v>
      </c>
      <c r="E149" s="231" t="s">
        <v>6085</v>
      </c>
      <c r="F149" s="232" t="s">
        <v>6086</v>
      </c>
      <c r="G149" s="233" t="s">
        <v>4234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336</v>
      </c>
    </row>
    <row r="150" s="2" customFormat="1" ht="16.5" customHeight="1">
      <c r="A150" s="41"/>
      <c r="B150" s="42"/>
      <c r="C150" s="230" t="s">
        <v>349</v>
      </c>
      <c r="D150" s="230" t="s">
        <v>253</v>
      </c>
      <c r="E150" s="231" t="s">
        <v>6087</v>
      </c>
      <c r="F150" s="232" t="s">
        <v>6088</v>
      </c>
      <c r="G150" s="233" t="s">
        <v>4234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341</v>
      </c>
    </row>
    <row r="151" s="2" customFormat="1" ht="24.15" customHeight="1">
      <c r="A151" s="41"/>
      <c r="B151" s="42"/>
      <c r="C151" s="230" t="s">
        <v>299</v>
      </c>
      <c r="D151" s="230" t="s">
        <v>253</v>
      </c>
      <c r="E151" s="231" t="s">
        <v>6089</v>
      </c>
      <c r="F151" s="232" t="s">
        <v>6090</v>
      </c>
      <c r="G151" s="233" t="s">
        <v>4234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352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4641</v>
      </c>
      <c r="F152" s="228" t="s">
        <v>6091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361</v>
      </c>
      <c r="D153" s="230" t="s">
        <v>253</v>
      </c>
      <c r="E153" s="231" t="s">
        <v>6092</v>
      </c>
      <c r="F153" s="232" t="s">
        <v>6064</v>
      </c>
      <c r="G153" s="233" t="s">
        <v>4234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358</v>
      </c>
    </row>
    <row r="154" s="2" customFormat="1" ht="24.15" customHeight="1">
      <c r="A154" s="41"/>
      <c r="B154" s="42"/>
      <c r="C154" s="230" t="s">
        <v>304</v>
      </c>
      <c r="D154" s="230" t="s">
        <v>253</v>
      </c>
      <c r="E154" s="231" t="s">
        <v>6093</v>
      </c>
      <c r="F154" s="232" t="s">
        <v>6066</v>
      </c>
      <c r="G154" s="233" t="s">
        <v>4234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364</v>
      </c>
    </row>
    <row r="155" s="2" customFormat="1" ht="24.15" customHeight="1">
      <c r="A155" s="41"/>
      <c r="B155" s="42"/>
      <c r="C155" s="230" t="s">
        <v>386</v>
      </c>
      <c r="D155" s="230" t="s">
        <v>253</v>
      </c>
      <c r="E155" s="231" t="s">
        <v>6094</v>
      </c>
      <c r="F155" s="232" t="s">
        <v>6068</v>
      </c>
      <c r="G155" s="233" t="s">
        <v>4234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375</v>
      </c>
    </row>
    <row r="156" s="2" customFormat="1" ht="24.15" customHeight="1">
      <c r="A156" s="41"/>
      <c r="B156" s="42"/>
      <c r="C156" s="230" t="s">
        <v>309</v>
      </c>
      <c r="D156" s="230" t="s">
        <v>253</v>
      </c>
      <c r="E156" s="231" t="s">
        <v>6095</v>
      </c>
      <c r="F156" s="232" t="s">
        <v>6070</v>
      </c>
      <c r="G156" s="233" t="s">
        <v>4234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390</v>
      </c>
    </row>
    <row r="157" s="2" customFormat="1" ht="24.15" customHeight="1">
      <c r="A157" s="41"/>
      <c r="B157" s="42"/>
      <c r="C157" s="230" t="s">
        <v>402</v>
      </c>
      <c r="D157" s="230" t="s">
        <v>253</v>
      </c>
      <c r="E157" s="231" t="s">
        <v>6096</v>
      </c>
      <c r="F157" s="232" t="s">
        <v>6072</v>
      </c>
      <c r="G157" s="233" t="s">
        <v>4234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400</v>
      </c>
    </row>
    <row r="158" s="2" customFormat="1" ht="21.75" customHeight="1">
      <c r="A158" s="41"/>
      <c r="B158" s="42"/>
      <c r="C158" s="230" t="s">
        <v>409</v>
      </c>
      <c r="D158" s="230" t="s">
        <v>253</v>
      </c>
      <c r="E158" s="231" t="s">
        <v>6097</v>
      </c>
      <c r="F158" s="232" t="s">
        <v>6074</v>
      </c>
      <c r="G158" s="233" t="s">
        <v>4234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405</v>
      </c>
    </row>
    <row r="159" s="2" customFormat="1" ht="37.8" customHeight="1">
      <c r="A159" s="41"/>
      <c r="B159" s="42"/>
      <c r="C159" s="230" t="s">
        <v>7</v>
      </c>
      <c r="D159" s="230" t="s">
        <v>253</v>
      </c>
      <c r="E159" s="231" t="s">
        <v>6098</v>
      </c>
      <c r="F159" s="232" t="s">
        <v>6076</v>
      </c>
      <c r="G159" s="233" t="s">
        <v>4234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412</v>
      </c>
    </row>
    <row r="160" s="2" customFormat="1" ht="37.8" customHeight="1">
      <c r="A160" s="41"/>
      <c r="B160" s="42"/>
      <c r="C160" s="230" t="s">
        <v>322</v>
      </c>
      <c r="D160" s="230" t="s">
        <v>253</v>
      </c>
      <c r="E160" s="231" t="s">
        <v>6099</v>
      </c>
      <c r="F160" s="232" t="s">
        <v>6078</v>
      </c>
      <c r="G160" s="233" t="s">
        <v>4234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424</v>
      </c>
    </row>
    <row r="161" s="2" customFormat="1" ht="37.8" customHeight="1">
      <c r="A161" s="41"/>
      <c r="B161" s="42"/>
      <c r="C161" s="230" t="s">
        <v>437</v>
      </c>
      <c r="D161" s="230" t="s">
        <v>253</v>
      </c>
      <c r="E161" s="231" t="s">
        <v>6100</v>
      </c>
      <c r="F161" s="232" t="s">
        <v>6080</v>
      </c>
      <c r="G161" s="233" t="s">
        <v>4234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433</v>
      </c>
    </row>
    <row r="162" s="2" customFormat="1" ht="37.8" customHeight="1">
      <c r="A162" s="41"/>
      <c r="B162" s="42"/>
      <c r="C162" s="230" t="s">
        <v>336</v>
      </c>
      <c r="D162" s="230" t="s">
        <v>253</v>
      </c>
      <c r="E162" s="231" t="s">
        <v>6101</v>
      </c>
      <c r="F162" s="232" t="s">
        <v>6082</v>
      </c>
      <c r="G162" s="233" t="s">
        <v>4234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21.75" customHeight="1">
      <c r="A163" s="41"/>
      <c r="B163" s="42"/>
      <c r="C163" s="230" t="s">
        <v>450</v>
      </c>
      <c r="D163" s="230" t="s">
        <v>253</v>
      </c>
      <c r="E163" s="231" t="s">
        <v>6102</v>
      </c>
      <c r="F163" s="232" t="s">
        <v>6084</v>
      </c>
      <c r="G163" s="233" t="s">
        <v>4234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21.75" customHeight="1">
      <c r="A164" s="41"/>
      <c r="B164" s="42"/>
      <c r="C164" s="230" t="s">
        <v>341</v>
      </c>
      <c r="D164" s="230" t="s">
        <v>253</v>
      </c>
      <c r="E164" s="231" t="s">
        <v>6103</v>
      </c>
      <c r="F164" s="232" t="s">
        <v>6086</v>
      </c>
      <c r="G164" s="233" t="s">
        <v>4234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30" t="s">
        <v>462</v>
      </c>
      <c r="D165" s="230" t="s">
        <v>253</v>
      </c>
      <c r="E165" s="231" t="s">
        <v>6104</v>
      </c>
      <c r="F165" s="232" t="s">
        <v>6088</v>
      </c>
      <c r="G165" s="233" t="s">
        <v>4234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24.15" customHeight="1">
      <c r="A166" s="41"/>
      <c r="B166" s="42"/>
      <c r="C166" s="230" t="s">
        <v>352</v>
      </c>
      <c r="D166" s="230" t="s">
        <v>253</v>
      </c>
      <c r="E166" s="231" t="s">
        <v>6105</v>
      </c>
      <c r="F166" s="232" t="s">
        <v>6090</v>
      </c>
      <c r="G166" s="233" t="s">
        <v>4234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4190</v>
      </c>
      <c r="F167" s="228" t="s">
        <v>6106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472</v>
      </c>
      <c r="D168" s="230" t="s">
        <v>253</v>
      </c>
      <c r="E168" s="231" t="s">
        <v>6107</v>
      </c>
      <c r="F168" s="232" t="s">
        <v>6108</v>
      </c>
      <c r="G168" s="233" t="s">
        <v>4234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470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4257</v>
      </c>
      <c r="F169" s="217" t="s">
        <v>6109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4280</v>
      </c>
      <c r="F170" s="228" t="s">
        <v>6110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358</v>
      </c>
      <c r="D171" s="230" t="s">
        <v>253</v>
      </c>
      <c r="E171" s="231" t="s">
        <v>6111</v>
      </c>
      <c r="F171" s="232" t="s">
        <v>6112</v>
      </c>
      <c r="G171" s="233" t="s">
        <v>4234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475</v>
      </c>
    </row>
    <row r="172" s="2" customFormat="1" ht="24.15" customHeight="1">
      <c r="A172" s="41"/>
      <c r="B172" s="42"/>
      <c r="C172" s="230" t="s">
        <v>488</v>
      </c>
      <c r="D172" s="230" t="s">
        <v>253</v>
      </c>
      <c r="E172" s="231" t="s">
        <v>6113</v>
      </c>
      <c r="F172" s="232" t="s">
        <v>6114</v>
      </c>
      <c r="G172" s="233" t="s">
        <v>4234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480</v>
      </c>
    </row>
    <row r="173" s="2" customFormat="1" ht="24.15" customHeight="1">
      <c r="A173" s="41"/>
      <c r="B173" s="42"/>
      <c r="C173" s="230" t="s">
        <v>364</v>
      </c>
      <c r="D173" s="230" t="s">
        <v>253</v>
      </c>
      <c r="E173" s="231" t="s">
        <v>6115</v>
      </c>
      <c r="F173" s="232" t="s">
        <v>6116</v>
      </c>
      <c r="G173" s="233" t="s">
        <v>4234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491</v>
      </c>
    </row>
    <row r="174" s="2" customFormat="1" ht="24.15" customHeight="1">
      <c r="A174" s="41"/>
      <c r="B174" s="42"/>
      <c r="C174" s="230" t="s">
        <v>522</v>
      </c>
      <c r="D174" s="230" t="s">
        <v>253</v>
      </c>
      <c r="E174" s="231" t="s">
        <v>6117</v>
      </c>
      <c r="F174" s="232" t="s">
        <v>6118</v>
      </c>
      <c r="G174" s="233" t="s">
        <v>4234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497</v>
      </c>
    </row>
    <row r="175" s="2" customFormat="1" ht="16.5" customHeight="1">
      <c r="A175" s="41"/>
      <c r="B175" s="42"/>
      <c r="C175" s="230" t="s">
        <v>375</v>
      </c>
      <c r="D175" s="230" t="s">
        <v>253</v>
      </c>
      <c r="E175" s="231" t="s">
        <v>6119</v>
      </c>
      <c r="F175" s="232" t="s">
        <v>6120</v>
      </c>
      <c r="G175" s="233" t="s">
        <v>4234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525</v>
      </c>
    </row>
    <row r="176" s="2" customFormat="1" ht="16.5" customHeight="1">
      <c r="A176" s="41"/>
      <c r="B176" s="42"/>
      <c r="C176" s="230" t="s">
        <v>546</v>
      </c>
      <c r="D176" s="230" t="s">
        <v>253</v>
      </c>
      <c r="E176" s="231" t="s">
        <v>6121</v>
      </c>
      <c r="F176" s="232" t="s">
        <v>6122</v>
      </c>
      <c r="G176" s="233" t="s">
        <v>4234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544</v>
      </c>
    </row>
    <row r="177" s="2" customFormat="1" ht="16.5" customHeight="1">
      <c r="A177" s="41"/>
      <c r="B177" s="42"/>
      <c r="C177" s="230" t="s">
        <v>390</v>
      </c>
      <c r="D177" s="230" t="s">
        <v>253</v>
      </c>
      <c r="E177" s="231" t="s">
        <v>6123</v>
      </c>
      <c r="F177" s="232" t="s">
        <v>6124</v>
      </c>
      <c r="G177" s="233" t="s">
        <v>4234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549</v>
      </c>
    </row>
    <row r="178" s="2" customFormat="1" ht="16.5" customHeight="1">
      <c r="A178" s="41"/>
      <c r="B178" s="42"/>
      <c r="C178" s="230" t="s">
        <v>557</v>
      </c>
      <c r="D178" s="230" t="s">
        <v>253</v>
      </c>
      <c r="E178" s="231" t="s">
        <v>6125</v>
      </c>
      <c r="F178" s="232" t="s">
        <v>6126</v>
      </c>
      <c r="G178" s="233" t="s">
        <v>4234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555</v>
      </c>
    </row>
    <row r="179" s="2" customFormat="1" ht="16.5" customHeight="1">
      <c r="A179" s="41"/>
      <c r="B179" s="42"/>
      <c r="C179" s="230" t="s">
        <v>400</v>
      </c>
      <c r="D179" s="230" t="s">
        <v>253</v>
      </c>
      <c r="E179" s="231" t="s">
        <v>6127</v>
      </c>
      <c r="F179" s="232" t="s">
        <v>6128</v>
      </c>
      <c r="G179" s="233" t="s">
        <v>4234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560</v>
      </c>
    </row>
    <row r="180" s="2" customFormat="1" ht="37.8" customHeight="1">
      <c r="A180" s="41"/>
      <c r="B180" s="42"/>
      <c r="C180" s="230" t="s">
        <v>574</v>
      </c>
      <c r="D180" s="230" t="s">
        <v>253</v>
      </c>
      <c r="E180" s="231" t="s">
        <v>6129</v>
      </c>
      <c r="F180" s="232" t="s">
        <v>6130</v>
      </c>
      <c r="G180" s="233" t="s">
        <v>4234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572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4338</v>
      </c>
      <c r="F181" s="228" t="s">
        <v>6131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405</v>
      </c>
      <c r="D182" s="230" t="s">
        <v>253</v>
      </c>
      <c r="E182" s="231" t="s">
        <v>6111</v>
      </c>
      <c r="F182" s="232" t="s">
        <v>6112</v>
      </c>
      <c r="G182" s="233" t="s">
        <v>4234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577</v>
      </c>
    </row>
    <row r="183" s="2" customFormat="1" ht="24.15" customHeight="1">
      <c r="A183" s="41"/>
      <c r="B183" s="42"/>
      <c r="C183" s="230" t="s">
        <v>587</v>
      </c>
      <c r="D183" s="230" t="s">
        <v>253</v>
      </c>
      <c r="E183" s="231" t="s">
        <v>6113</v>
      </c>
      <c r="F183" s="232" t="s">
        <v>6114</v>
      </c>
      <c r="G183" s="233" t="s">
        <v>4234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584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6115</v>
      </c>
      <c r="F184" s="232" t="s">
        <v>6116</v>
      </c>
      <c r="G184" s="233" t="s">
        <v>4234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590</v>
      </c>
    </row>
    <row r="185" s="2" customFormat="1" ht="24.15" customHeight="1">
      <c r="A185" s="41"/>
      <c r="B185" s="42"/>
      <c r="C185" s="230" t="s">
        <v>599</v>
      </c>
      <c r="D185" s="230" t="s">
        <v>253</v>
      </c>
      <c r="E185" s="231" t="s">
        <v>6117</v>
      </c>
      <c r="F185" s="232" t="s">
        <v>6118</v>
      </c>
      <c r="G185" s="233" t="s">
        <v>4234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594</v>
      </c>
    </row>
    <row r="186" s="2" customFormat="1" ht="16.5" customHeight="1">
      <c r="A186" s="41"/>
      <c r="B186" s="42"/>
      <c r="C186" s="230" t="s">
        <v>424</v>
      </c>
      <c r="D186" s="230" t="s">
        <v>253</v>
      </c>
      <c r="E186" s="231" t="s">
        <v>6119</v>
      </c>
      <c r="F186" s="232" t="s">
        <v>6120</v>
      </c>
      <c r="G186" s="233" t="s">
        <v>4234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602</v>
      </c>
    </row>
    <row r="187" s="2" customFormat="1" ht="16.5" customHeight="1">
      <c r="A187" s="41"/>
      <c r="B187" s="42"/>
      <c r="C187" s="230" t="s">
        <v>611</v>
      </c>
      <c r="D187" s="230" t="s">
        <v>253</v>
      </c>
      <c r="E187" s="231" t="s">
        <v>6121</v>
      </c>
      <c r="F187" s="232" t="s">
        <v>6122</v>
      </c>
      <c r="G187" s="233" t="s">
        <v>4234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609</v>
      </c>
    </row>
    <row r="188" s="2" customFormat="1" ht="16.5" customHeight="1">
      <c r="A188" s="41"/>
      <c r="B188" s="42"/>
      <c r="C188" s="230" t="s">
        <v>433</v>
      </c>
      <c r="D188" s="230" t="s">
        <v>253</v>
      </c>
      <c r="E188" s="231" t="s">
        <v>6123</v>
      </c>
      <c r="F188" s="232" t="s">
        <v>6124</v>
      </c>
      <c r="G188" s="233" t="s">
        <v>4234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962</v>
      </c>
    </row>
    <row r="189" s="2" customFormat="1" ht="16.5" customHeight="1">
      <c r="A189" s="41"/>
      <c r="B189" s="42"/>
      <c r="C189" s="230" t="s">
        <v>632</v>
      </c>
      <c r="D189" s="230" t="s">
        <v>253</v>
      </c>
      <c r="E189" s="231" t="s">
        <v>6125</v>
      </c>
      <c r="F189" s="232" t="s">
        <v>6126</v>
      </c>
      <c r="G189" s="233" t="s">
        <v>4234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979</v>
      </c>
    </row>
    <row r="190" s="2" customFormat="1" ht="16.5" customHeight="1">
      <c r="A190" s="41"/>
      <c r="B190" s="42"/>
      <c r="C190" s="230" t="s">
        <v>440</v>
      </c>
      <c r="D190" s="230" t="s">
        <v>253</v>
      </c>
      <c r="E190" s="231" t="s">
        <v>6127</v>
      </c>
      <c r="F190" s="232" t="s">
        <v>6128</v>
      </c>
      <c r="G190" s="233" t="s">
        <v>4234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994</v>
      </c>
    </row>
    <row r="191" s="2" customFormat="1" ht="37.8" customHeight="1">
      <c r="A191" s="41"/>
      <c r="B191" s="42"/>
      <c r="C191" s="230" t="s">
        <v>642</v>
      </c>
      <c r="D191" s="230" t="s">
        <v>253</v>
      </c>
      <c r="E191" s="231" t="s">
        <v>6129</v>
      </c>
      <c r="F191" s="232" t="s">
        <v>6130</v>
      </c>
      <c r="G191" s="233" t="s">
        <v>4234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1006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4338</v>
      </c>
      <c r="F192" s="228" t="s">
        <v>6131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448</v>
      </c>
      <c r="D193" s="230" t="s">
        <v>253</v>
      </c>
      <c r="E193" s="231" t="s">
        <v>6132</v>
      </c>
      <c r="F193" s="232" t="s">
        <v>6133</v>
      </c>
      <c r="G193" s="233" t="s">
        <v>4234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1027</v>
      </c>
    </row>
    <row r="194" s="2" customFormat="1" ht="24.15" customHeight="1">
      <c r="A194" s="41"/>
      <c r="B194" s="42"/>
      <c r="C194" s="230" t="s">
        <v>670</v>
      </c>
      <c r="D194" s="230" t="s">
        <v>253</v>
      </c>
      <c r="E194" s="231" t="s">
        <v>6134</v>
      </c>
      <c r="F194" s="232" t="s">
        <v>6135</v>
      </c>
      <c r="G194" s="233" t="s">
        <v>4234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660</v>
      </c>
    </row>
    <row r="195" s="2" customFormat="1" ht="16.5" customHeight="1">
      <c r="A195" s="41"/>
      <c r="B195" s="42"/>
      <c r="C195" s="230" t="s">
        <v>453</v>
      </c>
      <c r="D195" s="230" t="s">
        <v>253</v>
      </c>
      <c r="E195" s="231" t="s">
        <v>6127</v>
      </c>
      <c r="F195" s="232" t="s">
        <v>6128</v>
      </c>
      <c r="G195" s="233" t="s">
        <v>4234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673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5114</v>
      </c>
      <c r="F196" s="217" t="s">
        <v>6136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251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692</v>
      </c>
      <c r="D197" s="230" t="s">
        <v>253</v>
      </c>
      <c r="E197" s="231" t="s">
        <v>6137</v>
      </c>
      <c r="F197" s="232" t="s">
        <v>6138</v>
      </c>
      <c r="G197" s="233" t="s">
        <v>6139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690</v>
      </c>
    </row>
    <row r="198" s="2" customFormat="1" ht="16.5" customHeight="1">
      <c r="A198" s="41"/>
      <c r="B198" s="42"/>
      <c r="C198" s="230" t="s">
        <v>458</v>
      </c>
      <c r="D198" s="230" t="s">
        <v>253</v>
      </c>
      <c r="E198" s="231" t="s">
        <v>6140</v>
      </c>
      <c r="F198" s="232" t="s">
        <v>6141</v>
      </c>
      <c r="G198" s="233" t="s">
        <v>6139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695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5122</v>
      </c>
      <c r="F199" s="217" t="s">
        <v>6142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251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4280</v>
      </c>
      <c r="F200" s="228" t="s">
        <v>6110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251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709</v>
      </c>
      <c r="D201" s="230" t="s">
        <v>253</v>
      </c>
      <c r="E201" s="231" t="s">
        <v>6143</v>
      </c>
      <c r="F201" s="232" t="s">
        <v>6144</v>
      </c>
      <c r="G201" s="233" t="s">
        <v>321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699</v>
      </c>
    </row>
    <row r="202" s="2" customFormat="1" ht="37.8" customHeight="1">
      <c r="A202" s="41"/>
      <c r="B202" s="42"/>
      <c r="C202" s="230" t="s">
        <v>465</v>
      </c>
      <c r="D202" s="230" t="s">
        <v>253</v>
      </c>
      <c r="E202" s="231" t="s">
        <v>6145</v>
      </c>
      <c r="F202" s="232" t="s">
        <v>6146</v>
      </c>
      <c r="G202" s="233" t="s">
        <v>321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712</v>
      </c>
    </row>
    <row r="203" s="2" customFormat="1" ht="16.5" customHeight="1">
      <c r="A203" s="41"/>
      <c r="B203" s="42"/>
      <c r="C203" s="230" t="s">
        <v>725</v>
      </c>
      <c r="D203" s="230" t="s">
        <v>253</v>
      </c>
      <c r="E203" s="231" t="s">
        <v>6147</v>
      </c>
      <c r="F203" s="232" t="s">
        <v>6148</v>
      </c>
      <c r="G203" s="233" t="s">
        <v>321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722</v>
      </c>
    </row>
    <row r="204" s="2" customFormat="1" ht="49.05" customHeight="1">
      <c r="A204" s="41"/>
      <c r="B204" s="42"/>
      <c r="C204" s="230" t="s">
        <v>470</v>
      </c>
      <c r="D204" s="230" t="s">
        <v>253</v>
      </c>
      <c r="E204" s="231" t="s">
        <v>6149</v>
      </c>
      <c r="F204" s="232" t="s">
        <v>6150</v>
      </c>
      <c r="G204" s="233" t="s">
        <v>321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728</v>
      </c>
    </row>
    <row r="205" s="2" customFormat="1" ht="49.05" customHeight="1">
      <c r="A205" s="41"/>
      <c r="B205" s="42"/>
      <c r="C205" s="230" t="s">
        <v>740</v>
      </c>
      <c r="D205" s="230" t="s">
        <v>253</v>
      </c>
      <c r="E205" s="231" t="s">
        <v>6151</v>
      </c>
      <c r="F205" s="232" t="s">
        <v>6152</v>
      </c>
      <c r="G205" s="233" t="s">
        <v>321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738</v>
      </c>
    </row>
    <row r="206" s="2" customFormat="1" ht="49.05" customHeight="1">
      <c r="A206" s="41"/>
      <c r="B206" s="42"/>
      <c r="C206" s="230" t="s">
        <v>475</v>
      </c>
      <c r="D206" s="230" t="s">
        <v>253</v>
      </c>
      <c r="E206" s="231" t="s">
        <v>6153</v>
      </c>
      <c r="F206" s="232" t="s">
        <v>6154</v>
      </c>
      <c r="G206" s="233" t="s">
        <v>321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743</v>
      </c>
    </row>
    <row r="207" s="2" customFormat="1" ht="66.75" customHeight="1">
      <c r="A207" s="41"/>
      <c r="B207" s="42"/>
      <c r="C207" s="230" t="s">
        <v>755</v>
      </c>
      <c r="D207" s="230" t="s">
        <v>253</v>
      </c>
      <c r="E207" s="231" t="s">
        <v>6155</v>
      </c>
      <c r="F207" s="232" t="s">
        <v>6156</v>
      </c>
      <c r="G207" s="233" t="s">
        <v>321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753</v>
      </c>
    </row>
    <row r="208" s="2" customFormat="1" ht="66.75" customHeight="1">
      <c r="A208" s="41"/>
      <c r="B208" s="42"/>
      <c r="C208" s="230" t="s">
        <v>480</v>
      </c>
      <c r="D208" s="230" t="s">
        <v>253</v>
      </c>
      <c r="E208" s="231" t="s">
        <v>6157</v>
      </c>
      <c r="F208" s="232" t="s">
        <v>6158</v>
      </c>
      <c r="G208" s="233" t="s">
        <v>321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758</v>
      </c>
    </row>
    <row r="209" s="2" customFormat="1" ht="24.15" customHeight="1">
      <c r="A209" s="41"/>
      <c r="B209" s="42"/>
      <c r="C209" s="230" t="s">
        <v>764</v>
      </c>
      <c r="D209" s="230" t="s">
        <v>253</v>
      </c>
      <c r="E209" s="231" t="s">
        <v>6159</v>
      </c>
      <c r="F209" s="232" t="s">
        <v>6160</v>
      </c>
      <c r="G209" s="233" t="s">
        <v>321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762</v>
      </c>
    </row>
    <row r="210" s="2" customFormat="1" ht="24.15" customHeight="1">
      <c r="A210" s="41"/>
      <c r="B210" s="42"/>
      <c r="C210" s="230" t="s">
        <v>491</v>
      </c>
      <c r="D210" s="230" t="s">
        <v>253</v>
      </c>
      <c r="E210" s="231" t="s">
        <v>6161</v>
      </c>
      <c r="F210" s="232" t="s">
        <v>6162</v>
      </c>
      <c r="G210" s="233" t="s">
        <v>321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767</v>
      </c>
    </row>
    <row r="211" s="2" customFormat="1" ht="21.75" customHeight="1">
      <c r="A211" s="41"/>
      <c r="B211" s="42"/>
      <c r="C211" s="230" t="s">
        <v>774</v>
      </c>
      <c r="D211" s="230" t="s">
        <v>253</v>
      </c>
      <c r="E211" s="231" t="s">
        <v>6163</v>
      </c>
      <c r="F211" s="232" t="s">
        <v>6164</v>
      </c>
      <c r="G211" s="233" t="s">
        <v>4234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771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4338</v>
      </c>
      <c r="F212" s="228" t="s">
        <v>6131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251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497</v>
      </c>
      <c r="D213" s="230" t="s">
        <v>253</v>
      </c>
      <c r="E213" s="231" t="s">
        <v>6143</v>
      </c>
      <c r="F213" s="232" t="s">
        <v>6144</v>
      </c>
      <c r="G213" s="233" t="s">
        <v>321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1219</v>
      </c>
    </row>
    <row r="214" s="2" customFormat="1" ht="37.8" customHeight="1">
      <c r="A214" s="41"/>
      <c r="B214" s="42"/>
      <c r="C214" s="230" t="s">
        <v>783</v>
      </c>
      <c r="D214" s="230" t="s">
        <v>253</v>
      </c>
      <c r="E214" s="231" t="s">
        <v>6145</v>
      </c>
      <c r="F214" s="232" t="s">
        <v>6146</v>
      </c>
      <c r="G214" s="233" t="s">
        <v>321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1229</v>
      </c>
    </row>
    <row r="215" s="2" customFormat="1" ht="16.5" customHeight="1">
      <c r="A215" s="41"/>
      <c r="B215" s="42"/>
      <c r="C215" s="230" t="s">
        <v>525</v>
      </c>
      <c r="D215" s="230" t="s">
        <v>253</v>
      </c>
      <c r="E215" s="231" t="s">
        <v>6147</v>
      </c>
      <c r="F215" s="232" t="s">
        <v>6148</v>
      </c>
      <c r="G215" s="233" t="s">
        <v>321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4331</v>
      </c>
    </row>
    <row r="216" s="2" customFormat="1" ht="49.05" customHeight="1">
      <c r="A216" s="41"/>
      <c r="B216" s="42"/>
      <c r="C216" s="230" t="s">
        <v>4347</v>
      </c>
      <c r="D216" s="230" t="s">
        <v>253</v>
      </c>
      <c r="E216" s="231" t="s">
        <v>6149</v>
      </c>
      <c r="F216" s="232" t="s">
        <v>6150</v>
      </c>
      <c r="G216" s="233" t="s">
        <v>321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793</v>
      </c>
    </row>
    <row r="217" s="2" customFormat="1" ht="49.05" customHeight="1">
      <c r="A217" s="41"/>
      <c r="B217" s="42"/>
      <c r="C217" s="230" t="s">
        <v>544</v>
      </c>
      <c r="D217" s="230" t="s">
        <v>253</v>
      </c>
      <c r="E217" s="231" t="s">
        <v>6151</v>
      </c>
      <c r="F217" s="232" t="s">
        <v>6152</v>
      </c>
      <c r="G217" s="233" t="s">
        <v>321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798</v>
      </c>
    </row>
    <row r="218" s="2" customFormat="1" ht="49.05" customHeight="1">
      <c r="A218" s="41"/>
      <c r="B218" s="42"/>
      <c r="C218" s="230" t="s">
        <v>795</v>
      </c>
      <c r="D218" s="230" t="s">
        <v>253</v>
      </c>
      <c r="E218" s="231" t="s">
        <v>6153</v>
      </c>
      <c r="F218" s="232" t="s">
        <v>6154</v>
      </c>
      <c r="G218" s="233" t="s">
        <v>321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803</v>
      </c>
    </row>
    <row r="219" s="2" customFormat="1" ht="66.75" customHeight="1">
      <c r="A219" s="41"/>
      <c r="B219" s="42"/>
      <c r="C219" s="230" t="s">
        <v>549</v>
      </c>
      <c r="D219" s="230" t="s">
        <v>253</v>
      </c>
      <c r="E219" s="231" t="s">
        <v>6155</v>
      </c>
      <c r="F219" s="232" t="s">
        <v>6156</v>
      </c>
      <c r="G219" s="233" t="s">
        <v>321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814</v>
      </c>
    </row>
    <row r="220" s="2" customFormat="1" ht="66.75" customHeight="1">
      <c r="A220" s="41"/>
      <c r="B220" s="42"/>
      <c r="C220" s="230" t="s">
        <v>811</v>
      </c>
      <c r="D220" s="230" t="s">
        <v>253</v>
      </c>
      <c r="E220" s="231" t="s">
        <v>6157</v>
      </c>
      <c r="F220" s="232" t="s">
        <v>6158</v>
      </c>
      <c r="G220" s="233" t="s">
        <v>321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818</v>
      </c>
    </row>
    <row r="221" s="2" customFormat="1" ht="24.15" customHeight="1">
      <c r="A221" s="41"/>
      <c r="B221" s="42"/>
      <c r="C221" s="230" t="s">
        <v>555</v>
      </c>
      <c r="D221" s="230" t="s">
        <v>253</v>
      </c>
      <c r="E221" s="231" t="s">
        <v>6159</v>
      </c>
      <c r="F221" s="232" t="s">
        <v>6160</v>
      </c>
      <c r="G221" s="233" t="s">
        <v>321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823</v>
      </c>
    </row>
    <row r="222" s="2" customFormat="1" ht="24.15" customHeight="1">
      <c r="A222" s="41"/>
      <c r="B222" s="42"/>
      <c r="C222" s="230" t="s">
        <v>820</v>
      </c>
      <c r="D222" s="230" t="s">
        <v>253</v>
      </c>
      <c r="E222" s="231" t="s">
        <v>6161</v>
      </c>
      <c r="F222" s="232" t="s">
        <v>6162</v>
      </c>
      <c r="G222" s="233" t="s">
        <v>321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827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6163</v>
      </c>
      <c r="F223" s="232" t="s">
        <v>6164</v>
      </c>
      <c r="G223" s="233" t="s">
        <v>4234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850</v>
      </c>
    </row>
    <row r="224" s="2" customFormat="1" ht="37.8" customHeight="1">
      <c r="A224" s="41"/>
      <c r="B224" s="42"/>
      <c r="C224" s="230" t="s">
        <v>847</v>
      </c>
      <c r="D224" s="230" t="s">
        <v>253</v>
      </c>
      <c r="E224" s="231" t="s">
        <v>6165</v>
      </c>
      <c r="F224" s="232" t="s">
        <v>6166</v>
      </c>
      <c r="G224" s="233" t="s">
        <v>321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854</v>
      </c>
    </row>
    <row r="225" s="2" customFormat="1" ht="49.05" customHeight="1">
      <c r="A225" s="41"/>
      <c r="B225" s="42"/>
      <c r="C225" s="230" t="s">
        <v>572</v>
      </c>
      <c r="D225" s="230" t="s">
        <v>253</v>
      </c>
      <c r="E225" s="231" t="s">
        <v>6167</v>
      </c>
      <c r="F225" s="232" t="s">
        <v>6150</v>
      </c>
      <c r="G225" s="233" t="s">
        <v>321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860</v>
      </c>
    </row>
    <row r="226" s="2" customFormat="1" ht="49.05" customHeight="1">
      <c r="A226" s="41"/>
      <c r="B226" s="42"/>
      <c r="C226" s="230" t="s">
        <v>857</v>
      </c>
      <c r="D226" s="230" t="s">
        <v>253</v>
      </c>
      <c r="E226" s="231" t="s">
        <v>6168</v>
      </c>
      <c r="F226" s="232" t="s">
        <v>6152</v>
      </c>
      <c r="G226" s="233" t="s">
        <v>321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864</v>
      </c>
    </row>
    <row r="227" s="2" customFormat="1" ht="66.75" customHeight="1">
      <c r="A227" s="41"/>
      <c r="B227" s="42"/>
      <c r="C227" s="230" t="s">
        <v>577</v>
      </c>
      <c r="D227" s="230" t="s">
        <v>253</v>
      </c>
      <c r="E227" s="231" t="s">
        <v>6157</v>
      </c>
      <c r="F227" s="232" t="s">
        <v>6158</v>
      </c>
      <c r="G227" s="233" t="s">
        <v>321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257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871</v>
      </c>
    </row>
    <row r="228" s="2" customFormat="1" ht="24.15" customHeight="1">
      <c r="A228" s="41"/>
      <c r="B228" s="42"/>
      <c r="C228" s="230" t="s">
        <v>868</v>
      </c>
      <c r="D228" s="230" t="s">
        <v>253</v>
      </c>
      <c r="E228" s="231" t="s">
        <v>6159</v>
      </c>
      <c r="F228" s="232" t="s">
        <v>6160</v>
      </c>
      <c r="G228" s="233" t="s">
        <v>321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875</v>
      </c>
    </row>
    <row r="229" s="2" customFormat="1" ht="24.15" customHeight="1">
      <c r="A229" s="41"/>
      <c r="B229" s="42"/>
      <c r="C229" s="230" t="s">
        <v>584</v>
      </c>
      <c r="D229" s="230" t="s">
        <v>253</v>
      </c>
      <c r="E229" s="231" t="s">
        <v>6161</v>
      </c>
      <c r="F229" s="232" t="s">
        <v>6162</v>
      </c>
      <c r="G229" s="233" t="s">
        <v>321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893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1037</v>
      </c>
      <c r="F230" s="228" t="s">
        <v>6169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251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890</v>
      </c>
      <c r="D231" s="230" t="s">
        <v>253</v>
      </c>
      <c r="E231" s="231" t="s">
        <v>6145</v>
      </c>
      <c r="F231" s="232" t="s">
        <v>6146</v>
      </c>
      <c r="G231" s="233" t="s">
        <v>321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899</v>
      </c>
    </row>
    <row r="232" s="2" customFormat="1" ht="37.8" customHeight="1">
      <c r="A232" s="41"/>
      <c r="B232" s="42"/>
      <c r="C232" s="230" t="s">
        <v>590</v>
      </c>
      <c r="D232" s="230" t="s">
        <v>253</v>
      </c>
      <c r="E232" s="231" t="s">
        <v>6165</v>
      </c>
      <c r="F232" s="232" t="s">
        <v>6166</v>
      </c>
      <c r="G232" s="233" t="s">
        <v>321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904</v>
      </c>
    </row>
    <row r="233" s="2" customFormat="1" ht="66.75" customHeight="1">
      <c r="A233" s="41"/>
      <c r="B233" s="42"/>
      <c r="C233" s="230" t="s">
        <v>901</v>
      </c>
      <c r="D233" s="230" t="s">
        <v>253</v>
      </c>
      <c r="E233" s="231" t="s">
        <v>6155</v>
      </c>
      <c r="F233" s="232" t="s">
        <v>6156</v>
      </c>
      <c r="G233" s="233" t="s">
        <v>321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1471</v>
      </c>
    </row>
    <row r="234" s="2" customFormat="1" ht="24.15" customHeight="1">
      <c r="A234" s="41"/>
      <c r="B234" s="42"/>
      <c r="C234" s="230" t="s">
        <v>594</v>
      </c>
      <c r="D234" s="230" t="s">
        <v>253</v>
      </c>
      <c r="E234" s="231" t="s">
        <v>6159</v>
      </c>
      <c r="F234" s="232" t="s">
        <v>6160</v>
      </c>
      <c r="G234" s="233" t="s">
        <v>321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913</v>
      </c>
    </row>
    <row r="235" s="2" customFormat="1" ht="24.15" customHeight="1">
      <c r="A235" s="41"/>
      <c r="B235" s="42"/>
      <c r="C235" s="230" t="s">
        <v>910</v>
      </c>
      <c r="D235" s="230" t="s">
        <v>253</v>
      </c>
      <c r="E235" s="231" t="s">
        <v>6161</v>
      </c>
      <c r="F235" s="232" t="s">
        <v>6162</v>
      </c>
      <c r="G235" s="233" t="s">
        <v>321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917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3074</v>
      </c>
      <c r="F236" s="217" t="s">
        <v>6170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251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602</v>
      </c>
      <c r="D237" s="230" t="s">
        <v>253</v>
      </c>
      <c r="E237" s="231" t="s">
        <v>6171</v>
      </c>
      <c r="F237" s="232" t="s">
        <v>6172</v>
      </c>
      <c r="G237" s="233" t="s">
        <v>4234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922</v>
      </c>
    </row>
    <row r="238" s="2" customFormat="1" ht="76.35" customHeight="1">
      <c r="A238" s="41"/>
      <c r="B238" s="42"/>
      <c r="C238" s="230" t="s">
        <v>919</v>
      </c>
      <c r="D238" s="230" t="s">
        <v>253</v>
      </c>
      <c r="E238" s="231" t="s">
        <v>6173</v>
      </c>
      <c r="F238" s="232" t="s">
        <v>6174</v>
      </c>
      <c r="G238" s="233" t="s">
        <v>4234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926</v>
      </c>
    </row>
    <row r="239" s="2" customFormat="1" ht="76.35" customHeight="1">
      <c r="A239" s="41"/>
      <c r="B239" s="42"/>
      <c r="C239" s="230" t="s">
        <v>609</v>
      </c>
      <c r="D239" s="230" t="s">
        <v>253</v>
      </c>
      <c r="E239" s="231" t="s">
        <v>6175</v>
      </c>
      <c r="F239" s="232" t="s">
        <v>6176</v>
      </c>
      <c r="G239" s="233" t="s">
        <v>4234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940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6177</v>
      </c>
      <c r="F240" s="217" t="s">
        <v>6178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937</v>
      </c>
      <c r="D241" s="230" t="s">
        <v>253</v>
      </c>
      <c r="E241" s="231" t="s">
        <v>6179</v>
      </c>
      <c r="F241" s="232" t="s">
        <v>6180</v>
      </c>
      <c r="G241" s="233" t="s">
        <v>6181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987</v>
      </c>
    </row>
    <row r="242" s="2" customFormat="1" ht="24.15" customHeight="1">
      <c r="A242" s="41"/>
      <c r="B242" s="42"/>
      <c r="C242" s="230" t="s">
        <v>962</v>
      </c>
      <c r="D242" s="230" t="s">
        <v>253</v>
      </c>
      <c r="E242" s="231" t="s">
        <v>6182</v>
      </c>
      <c r="F242" s="232" t="s">
        <v>6183</v>
      </c>
      <c r="G242" s="233" t="s">
        <v>6181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997</v>
      </c>
    </row>
    <row r="243" s="2" customFormat="1" ht="16.5" customHeight="1">
      <c r="A243" s="41"/>
      <c r="B243" s="42"/>
      <c r="C243" s="230" t="s">
        <v>974</v>
      </c>
      <c r="D243" s="230" t="s">
        <v>253</v>
      </c>
      <c r="E243" s="231" t="s">
        <v>6184</v>
      </c>
      <c r="F243" s="232" t="s">
        <v>6185</v>
      </c>
      <c r="G243" s="233" t="s">
        <v>6181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1552</v>
      </c>
    </row>
    <row r="244" s="2" customFormat="1" ht="16.5" customHeight="1">
      <c r="A244" s="41"/>
      <c r="B244" s="42"/>
      <c r="C244" s="230" t="s">
        <v>979</v>
      </c>
      <c r="D244" s="230" t="s">
        <v>253</v>
      </c>
      <c r="E244" s="231" t="s">
        <v>6186</v>
      </c>
      <c r="F244" s="232" t="s">
        <v>6187</v>
      </c>
      <c r="G244" s="233" t="s">
        <v>6181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1560</v>
      </c>
    </row>
    <row r="245" s="2" customFormat="1" ht="16.5" customHeight="1">
      <c r="A245" s="41"/>
      <c r="B245" s="42"/>
      <c r="C245" s="230" t="s">
        <v>984</v>
      </c>
      <c r="D245" s="230" t="s">
        <v>253</v>
      </c>
      <c r="E245" s="231" t="s">
        <v>6188</v>
      </c>
      <c r="F245" s="232" t="s">
        <v>6189</v>
      </c>
      <c r="G245" s="233" t="s">
        <v>6181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1058</v>
      </c>
    </row>
    <row r="246" s="2" customFormat="1" ht="16.5" customHeight="1">
      <c r="A246" s="41"/>
      <c r="B246" s="42"/>
      <c r="C246" s="230" t="s">
        <v>994</v>
      </c>
      <c r="D246" s="230" t="s">
        <v>253</v>
      </c>
      <c r="E246" s="231" t="s">
        <v>6190</v>
      </c>
      <c r="F246" s="232" t="s">
        <v>6191</v>
      </c>
      <c r="G246" s="233" t="s">
        <v>6181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1068</v>
      </c>
    </row>
    <row r="247" s="2" customFormat="1" ht="16.5" customHeight="1">
      <c r="A247" s="41"/>
      <c r="B247" s="42"/>
      <c r="C247" s="230" t="s">
        <v>999</v>
      </c>
      <c r="D247" s="230" t="s">
        <v>253</v>
      </c>
      <c r="E247" s="231" t="s">
        <v>6192</v>
      </c>
      <c r="F247" s="232" t="s">
        <v>6193</v>
      </c>
      <c r="G247" s="233" t="s">
        <v>6181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1593</v>
      </c>
    </row>
    <row r="248" s="2" customFormat="1" ht="24.15" customHeight="1">
      <c r="A248" s="41"/>
      <c r="B248" s="42"/>
      <c r="C248" s="230" t="s">
        <v>1006</v>
      </c>
      <c r="D248" s="230" t="s">
        <v>253</v>
      </c>
      <c r="E248" s="231" t="s">
        <v>6194</v>
      </c>
      <c r="F248" s="232" t="s">
        <v>6195</v>
      </c>
      <c r="G248" s="233" t="s">
        <v>6181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1605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cg6urUqL4Hwl+Cy+pexaISSzRY7OW2K0dbciJ6J6zZooj/KfenDYPclkVayCXD6VQFE+pbesmihC698/jp5r0w==" hashValue="BFWtS77H6flxV+1yjRMChw31+VYdTnt4zE9velXLN2A0mB21aSvPYrw+4rzhhTfsb6DqwwOyCTCTfxX2Zle/Rw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6196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6197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6198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6199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6200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6201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6202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6203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6204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6205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6206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6207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6208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6209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6210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6211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6212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6213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6214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6215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6216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6217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6218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6219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6220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6221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6222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237</v>
      </c>
      <c r="D141" s="205" t="s">
        <v>69</v>
      </c>
      <c r="E141" s="205" t="s">
        <v>65</v>
      </c>
      <c r="F141" s="205" t="s">
        <v>66</v>
      </c>
      <c r="G141" s="205" t="s">
        <v>238</v>
      </c>
      <c r="H141" s="205" t="s">
        <v>239</v>
      </c>
      <c r="I141" s="205" t="s">
        <v>240</v>
      </c>
      <c r="J141" s="206" t="s">
        <v>196</v>
      </c>
      <c r="K141" s="207" t="s">
        <v>241</v>
      </c>
      <c r="L141" s="208"/>
      <c r="M141" s="103" t="s">
        <v>1</v>
      </c>
      <c r="N141" s="104" t="s">
        <v>48</v>
      </c>
      <c r="O141" s="104" t="s">
        <v>242</v>
      </c>
      <c r="P141" s="104" t="s">
        <v>243</v>
      </c>
      <c r="Q141" s="104" t="s">
        <v>244</v>
      </c>
      <c r="R141" s="104" t="s">
        <v>245</v>
      </c>
      <c r="S141" s="104" t="s">
        <v>246</v>
      </c>
      <c r="T141" s="105" t="s">
        <v>247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248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333</v>
      </c>
      <c r="F143" s="217" t="s">
        <v>6223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253</v>
      </c>
      <c r="E144" s="231" t="s">
        <v>6224</v>
      </c>
      <c r="F144" s="232" t="s">
        <v>6225</v>
      </c>
      <c r="G144" s="233" t="s">
        <v>389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253</v>
      </c>
      <c r="E145" s="231" t="s">
        <v>6226</v>
      </c>
      <c r="F145" s="232" t="s">
        <v>6227</v>
      </c>
      <c r="G145" s="233" t="s">
        <v>571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257</v>
      </c>
    </row>
    <row r="146" s="2" customFormat="1" ht="24.15" customHeight="1">
      <c r="A146" s="41"/>
      <c r="B146" s="42"/>
      <c r="C146" s="230" t="s">
        <v>273</v>
      </c>
      <c r="D146" s="230" t="s">
        <v>253</v>
      </c>
      <c r="E146" s="231" t="s">
        <v>6228</v>
      </c>
      <c r="F146" s="232" t="s">
        <v>6229</v>
      </c>
      <c r="G146" s="233" t="s">
        <v>571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24.15" customHeight="1">
      <c r="A147" s="41"/>
      <c r="B147" s="42"/>
      <c r="C147" s="230" t="s">
        <v>257</v>
      </c>
      <c r="D147" s="230" t="s">
        <v>253</v>
      </c>
      <c r="E147" s="231" t="s">
        <v>6230</v>
      </c>
      <c r="F147" s="232" t="s">
        <v>6231</v>
      </c>
      <c r="G147" s="233" t="s">
        <v>389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33" customHeight="1">
      <c r="A148" s="41"/>
      <c r="B148" s="42"/>
      <c r="C148" s="230" t="s">
        <v>284</v>
      </c>
      <c r="D148" s="230" t="s">
        <v>253</v>
      </c>
      <c r="E148" s="231" t="s">
        <v>6232</v>
      </c>
      <c r="F148" s="232" t="s">
        <v>6233</v>
      </c>
      <c r="G148" s="233" t="s">
        <v>389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24.15" customHeight="1">
      <c r="A149" s="41"/>
      <c r="B149" s="42"/>
      <c r="C149" s="230" t="s">
        <v>276</v>
      </c>
      <c r="D149" s="230" t="s">
        <v>253</v>
      </c>
      <c r="E149" s="231" t="s">
        <v>6234</v>
      </c>
      <c r="F149" s="232" t="s">
        <v>6235</v>
      </c>
      <c r="G149" s="233" t="s">
        <v>389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24.15" customHeight="1">
      <c r="A150" s="41"/>
      <c r="B150" s="42"/>
      <c r="C150" s="230" t="s">
        <v>295</v>
      </c>
      <c r="D150" s="230" t="s">
        <v>253</v>
      </c>
      <c r="E150" s="231" t="s">
        <v>6236</v>
      </c>
      <c r="F150" s="232" t="s">
        <v>6237</v>
      </c>
      <c r="G150" s="233" t="s">
        <v>389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24.15" customHeight="1">
      <c r="A151" s="41"/>
      <c r="B151" s="42"/>
      <c r="C151" s="230" t="s">
        <v>281</v>
      </c>
      <c r="D151" s="230" t="s">
        <v>253</v>
      </c>
      <c r="E151" s="231" t="s">
        <v>6238</v>
      </c>
      <c r="F151" s="232" t="s">
        <v>6239</v>
      </c>
      <c r="G151" s="233" t="s">
        <v>389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2" customFormat="1" ht="16.5" customHeight="1">
      <c r="A152" s="41"/>
      <c r="B152" s="42"/>
      <c r="C152" s="230" t="s">
        <v>306</v>
      </c>
      <c r="D152" s="230" t="s">
        <v>253</v>
      </c>
      <c r="E152" s="231" t="s">
        <v>6240</v>
      </c>
      <c r="F152" s="232" t="s">
        <v>6241</v>
      </c>
      <c r="G152" s="233" t="s">
        <v>321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309</v>
      </c>
    </row>
    <row r="153" s="2" customFormat="1" ht="24.15" customHeight="1">
      <c r="A153" s="41"/>
      <c r="B153" s="42"/>
      <c r="C153" s="230" t="s">
        <v>287</v>
      </c>
      <c r="D153" s="230" t="s">
        <v>253</v>
      </c>
      <c r="E153" s="231" t="s">
        <v>6242</v>
      </c>
      <c r="F153" s="232" t="s">
        <v>6243</v>
      </c>
      <c r="G153" s="233" t="s">
        <v>265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409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6244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2" customFormat="1" ht="24.15" customHeight="1">
      <c r="A155" s="41"/>
      <c r="B155" s="42"/>
      <c r="C155" s="294" t="s">
        <v>333</v>
      </c>
      <c r="D155" s="294" t="s">
        <v>338</v>
      </c>
      <c r="E155" s="295" t="s">
        <v>6245</v>
      </c>
      <c r="F155" s="296" t="s">
        <v>6246</v>
      </c>
      <c r="G155" s="297" t="s">
        <v>298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322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6247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21.75" customHeight="1">
      <c r="A157" s="41"/>
      <c r="B157" s="42"/>
      <c r="C157" s="230" t="s">
        <v>8</v>
      </c>
      <c r="D157" s="230" t="s">
        <v>253</v>
      </c>
      <c r="E157" s="231" t="s">
        <v>6248</v>
      </c>
      <c r="F157" s="232" t="s">
        <v>6249</v>
      </c>
      <c r="G157" s="233" t="s">
        <v>321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24.15" customHeight="1">
      <c r="A158" s="41"/>
      <c r="B158" s="42"/>
      <c r="C158" s="230" t="s">
        <v>349</v>
      </c>
      <c r="D158" s="230" t="s">
        <v>253</v>
      </c>
      <c r="E158" s="231" t="s">
        <v>6250</v>
      </c>
      <c r="F158" s="232" t="s">
        <v>6251</v>
      </c>
      <c r="G158" s="233" t="s">
        <v>321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6252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251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299</v>
      </c>
      <c r="D160" s="230" t="s">
        <v>253</v>
      </c>
      <c r="E160" s="231" t="s">
        <v>6253</v>
      </c>
      <c r="F160" s="232" t="s">
        <v>6254</v>
      </c>
      <c r="G160" s="233" t="s">
        <v>389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352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6255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24.15" customHeight="1">
      <c r="A162" s="41"/>
      <c r="B162" s="42"/>
      <c r="C162" s="230" t="s">
        <v>361</v>
      </c>
      <c r="D162" s="230" t="s">
        <v>253</v>
      </c>
      <c r="E162" s="231" t="s">
        <v>6256</v>
      </c>
      <c r="F162" s="232" t="s">
        <v>6257</v>
      </c>
      <c r="G162" s="233" t="s">
        <v>265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358</v>
      </c>
    </row>
    <row r="163" s="2" customFormat="1" ht="24.15" customHeight="1">
      <c r="A163" s="41"/>
      <c r="B163" s="42"/>
      <c r="C163" s="294" t="s">
        <v>304</v>
      </c>
      <c r="D163" s="294" t="s">
        <v>338</v>
      </c>
      <c r="E163" s="295" t="s">
        <v>6258</v>
      </c>
      <c r="F163" s="296" t="s">
        <v>6259</v>
      </c>
      <c r="G163" s="297" t="s">
        <v>298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364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6260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2" customFormat="1" ht="33" customHeight="1">
      <c r="A165" s="41"/>
      <c r="B165" s="42"/>
      <c r="C165" s="230" t="s">
        <v>386</v>
      </c>
      <c r="D165" s="230" t="s">
        <v>253</v>
      </c>
      <c r="E165" s="231" t="s">
        <v>6261</v>
      </c>
      <c r="F165" s="232" t="s">
        <v>6262</v>
      </c>
      <c r="G165" s="233" t="s">
        <v>265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33" customHeight="1">
      <c r="A166" s="41"/>
      <c r="B166" s="42"/>
      <c r="C166" s="230" t="s">
        <v>309</v>
      </c>
      <c r="D166" s="230" t="s">
        <v>253</v>
      </c>
      <c r="E166" s="231" t="s">
        <v>6263</v>
      </c>
      <c r="F166" s="232" t="s">
        <v>6264</v>
      </c>
      <c r="G166" s="233" t="s">
        <v>265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6265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304</v>
      </c>
      <c r="F168" s="217" t="s">
        <v>6266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251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402</v>
      </c>
      <c r="D169" s="230" t="s">
        <v>253</v>
      </c>
      <c r="E169" s="231" t="s">
        <v>291</v>
      </c>
      <c r="F169" s="232" t="s">
        <v>6267</v>
      </c>
      <c r="G169" s="233" t="s">
        <v>265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400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6268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2" customFormat="1" ht="33" customHeight="1">
      <c r="A171" s="41"/>
      <c r="B171" s="42"/>
      <c r="C171" s="230" t="s">
        <v>409</v>
      </c>
      <c r="D171" s="230" t="s">
        <v>253</v>
      </c>
      <c r="E171" s="231" t="s">
        <v>274</v>
      </c>
      <c r="F171" s="232" t="s">
        <v>6269</v>
      </c>
      <c r="G171" s="233" t="s">
        <v>265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405</v>
      </c>
    </row>
    <row r="172" s="13" customFormat="1">
      <c r="A172" s="13"/>
      <c r="B172" s="249"/>
      <c r="C172" s="250"/>
      <c r="D172" s="251" t="s">
        <v>260</v>
      </c>
      <c r="E172" s="252" t="s">
        <v>1</v>
      </c>
      <c r="F172" s="253" t="s">
        <v>6270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260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251</v>
      </c>
    </row>
    <row r="173" s="2" customFormat="1" ht="33" customHeight="1">
      <c r="A173" s="41"/>
      <c r="B173" s="42"/>
      <c r="C173" s="230" t="s">
        <v>7</v>
      </c>
      <c r="D173" s="230" t="s">
        <v>253</v>
      </c>
      <c r="E173" s="231" t="s">
        <v>6271</v>
      </c>
      <c r="F173" s="232" t="s">
        <v>6272</v>
      </c>
      <c r="G173" s="233" t="s">
        <v>265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6273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16.5" customHeight="1">
      <c r="A175" s="41"/>
      <c r="B175" s="42"/>
      <c r="C175" s="230" t="s">
        <v>322</v>
      </c>
      <c r="D175" s="230" t="s">
        <v>253</v>
      </c>
      <c r="E175" s="231" t="s">
        <v>302</v>
      </c>
      <c r="F175" s="232" t="s">
        <v>6274</v>
      </c>
      <c r="G175" s="233" t="s">
        <v>265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424</v>
      </c>
    </row>
    <row r="176" s="2" customFormat="1" ht="24.15" customHeight="1">
      <c r="A176" s="41"/>
      <c r="B176" s="42"/>
      <c r="C176" s="230" t="s">
        <v>437</v>
      </c>
      <c r="D176" s="230" t="s">
        <v>253</v>
      </c>
      <c r="E176" s="231" t="s">
        <v>6275</v>
      </c>
      <c r="F176" s="232" t="s">
        <v>6276</v>
      </c>
      <c r="G176" s="233" t="s">
        <v>265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433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6277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309</v>
      </c>
      <c r="F178" s="217" t="s">
        <v>6278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251</v>
      </c>
      <c r="BK178" s="227">
        <f>BK179</f>
        <v>0</v>
      </c>
    </row>
    <row r="179" s="2" customFormat="1" ht="24.15" customHeight="1">
      <c r="A179" s="41"/>
      <c r="B179" s="42"/>
      <c r="C179" s="230" t="s">
        <v>336</v>
      </c>
      <c r="D179" s="230" t="s">
        <v>253</v>
      </c>
      <c r="E179" s="231" t="s">
        <v>6279</v>
      </c>
      <c r="F179" s="232" t="s">
        <v>6280</v>
      </c>
      <c r="G179" s="233" t="s">
        <v>389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440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6281</v>
      </c>
      <c r="F180" s="217" t="s">
        <v>6282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251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450</v>
      </c>
      <c r="D181" s="230" t="s">
        <v>253</v>
      </c>
      <c r="E181" s="231" t="s">
        <v>6283</v>
      </c>
      <c r="F181" s="232" t="s">
        <v>6284</v>
      </c>
      <c r="G181" s="233" t="s">
        <v>321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448</v>
      </c>
    </row>
    <row r="182" s="2" customFormat="1" ht="24.15" customHeight="1">
      <c r="A182" s="41"/>
      <c r="B182" s="42"/>
      <c r="C182" s="230" t="s">
        <v>341</v>
      </c>
      <c r="D182" s="230" t="s">
        <v>253</v>
      </c>
      <c r="E182" s="231" t="s">
        <v>6285</v>
      </c>
      <c r="F182" s="232" t="s">
        <v>6286</v>
      </c>
      <c r="G182" s="233" t="s">
        <v>265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453</v>
      </c>
    </row>
    <row r="183" s="2" customFormat="1" ht="24.15" customHeight="1">
      <c r="A183" s="41"/>
      <c r="B183" s="42"/>
      <c r="C183" s="230" t="s">
        <v>462</v>
      </c>
      <c r="D183" s="230" t="s">
        <v>253</v>
      </c>
      <c r="E183" s="231" t="s">
        <v>6287</v>
      </c>
      <c r="F183" s="232" t="s">
        <v>6288</v>
      </c>
      <c r="G183" s="233" t="s">
        <v>389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458</v>
      </c>
    </row>
    <row r="184" s="2" customFormat="1" ht="24.15" customHeight="1">
      <c r="A184" s="41"/>
      <c r="B184" s="42"/>
      <c r="C184" s="294" t="s">
        <v>352</v>
      </c>
      <c r="D184" s="294" t="s">
        <v>338</v>
      </c>
      <c r="E184" s="295" t="s">
        <v>6289</v>
      </c>
      <c r="F184" s="296" t="s">
        <v>6290</v>
      </c>
      <c r="G184" s="297" t="s">
        <v>389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465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6291</v>
      </c>
      <c r="F185" s="217" t="s">
        <v>6292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251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472</v>
      </c>
      <c r="D186" s="230" t="s">
        <v>253</v>
      </c>
      <c r="E186" s="231" t="s">
        <v>6293</v>
      </c>
      <c r="F186" s="232" t="s">
        <v>6294</v>
      </c>
      <c r="G186" s="233" t="s">
        <v>321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470</v>
      </c>
    </row>
    <row r="187" s="2" customFormat="1" ht="24.15" customHeight="1">
      <c r="A187" s="41"/>
      <c r="B187" s="42"/>
      <c r="C187" s="230" t="s">
        <v>358</v>
      </c>
      <c r="D187" s="230" t="s">
        <v>253</v>
      </c>
      <c r="E187" s="231" t="s">
        <v>6295</v>
      </c>
      <c r="F187" s="232" t="s">
        <v>6296</v>
      </c>
      <c r="G187" s="233" t="s">
        <v>265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475</v>
      </c>
    </row>
    <row r="188" s="2" customFormat="1" ht="24.15" customHeight="1">
      <c r="A188" s="41"/>
      <c r="B188" s="42"/>
      <c r="C188" s="230" t="s">
        <v>488</v>
      </c>
      <c r="D188" s="230" t="s">
        <v>253</v>
      </c>
      <c r="E188" s="231" t="s">
        <v>6287</v>
      </c>
      <c r="F188" s="232" t="s">
        <v>6288</v>
      </c>
      <c r="G188" s="233" t="s">
        <v>389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480</v>
      </c>
    </row>
    <row r="189" s="2" customFormat="1" ht="24.15" customHeight="1">
      <c r="A189" s="41"/>
      <c r="B189" s="42"/>
      <c r="C189" s="294" t="s">
        <v>364</v>
      </c>
      <c r="D189" s="294" t="s">
        <v>338</v>
      </c>
      <c r="E189" s="295" t="s">
        <v>6297</v>
      </c>
      <c r="F189" s="296" t="s">
        <v>6298</v>
      </c>
      <c r="G189" s="297" t="s">
        <v>389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491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6299</v>
      </c>
      <c r="F190" s="217" t="s">
        <v>6300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251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522</v>
      </c>
      <c r="D191" s="230" t="s">
        <v>253</v>
      </c>
      <c r="E191" s="231" t="s">
        <v>6301</v>
      </c>
      <c r="F191" s="232" t="s">
        <v>6302</v>
      </c>
      <c r="G191" s="233" t="s">
        <v>389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497</v>
      </c>
    </row>
    <row r="192" s="13" customFormat="1">
      <c r="A192" s="13"/>
      <c r="B192" s="249"/>
      <c r="C192" s="250"/>
      <c r="D192" s="251" t="s">
        <v>260</v>
      </c>
      <c r="E192" s="252" t="s">
        <v>1</v>
      </c>
      <c r="F192" s="253" t="s">
        <v>6303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260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251</v>
      </c>
    </row>
    <row r="193" s="2" customFormat="1" ht="24.15" customHeight="1">
      <c r="A193" s="41"/>
      <c r="B193" s="42"/>
      <c r="C193" s="230" t="s">
        <v>375</v>
      </c>
      <c r="D193" s="230" t="s">
        <v>253</v>
      </c>
      <c r="E193" s="231" t="s">
        <v>6304</v>
      </c>
      <c r="F193" s="232" t="s">
        <v>6305</v>
      </c>
      <c r="G193" s="233" t="s">
        <v>389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525</v>
      </c>
    </row>
    <row r="194" s="2" customFormat="1" ht="24.15" customHeight="1">
      <c r="A194" s="41"/>
      <c r="B194" s="42"/>
      <c r="C194" s="230" t="s">
        <v>546</v>
      </c>
      <c r="D194" s="230" t="s">
        <v>253</v>
      </c>
      <c r="E194" s="231" t="s">
        <v>6306</v>
      </c>
      <c r="F194" s="232" t="s">
        <v>6307</v>
      </c>
      <c r="G194" s="233" t="s">
        <v>389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544</v>
      </c>
    </row>
    <row r="195" s="2" customFormat="1" ht="24.15" customHeight="1">
      <c r="A195" s="41"/>
      <c r="B195" s="42"/>
      <c r="C195" s="230" t="s">
        <v>390</v>
      </c>
      <c r="D195" s="230" t="s">
        <v>253</v>
      </c>
      <c r="E195" s="231" t="s">
        <v>6308</v>
      </c>
      <c r="F195" s="232" t="s">
        <v>6309</v>
      </c>
      <c r="G195" s="233" t="s">
        <v>389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549</v>
      </c>
    </row>
    <row r="196" s="2" customFormat="1" ht="21.75" customHeight="1">
      <c r="A196" s="41"/>
      <c r="B196" s="42"/>
      <c r="C196" s="230" t="s">
        <v>557</v>
      </c>
      <c r="D196" s="230" t="s">
        <v>253</v>
      </c>
      <c r="E196" s="231" t="s">
        <v>6310</v>
      </c>
      <c r="F196" s="232" t="s">
        <v>6311</v>
      </c>
      <c r="G196" s="233" t="s">
        <v>389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555</v>
      </c>
    </row>
    <row r="197" s="2" customFormat="1" ht="24.15" customHeight="1">
      <c r="A197" s="41"/>
      <c r="B197" s="42"/>
      <c r="C197" s="230" t="s">
        <v>400</v>
      </c>
      <c r="D197" s="230" t="s">
        <v>253</v>
      </c>
      <c r="E197" s="231" t="s">
        <v>6312</v>
      </c>
      <c r="F197" s="232" t="s">
        <v>6313</v>
      </c>
      <c r="G197" s="233" t="s">
        <v>389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560</v>
      </c>
    </row>
    <row r="198" s="2" customFormat="1" ht="24.15" customHeight="1">
      <c r="A198" s="41"/>
      <c r="B198" s="42"/>
      <c r="C198" s="230" t="s">
        <v>574</v>
      </c>
      <c r="D198" s="230" t="s">
        <v>253</v>
      </c>
      <c r="E198" s="231" t="s">
        <v>6314</v>
      </c>
      <c r="F198" s="232" t="s">
        <v>6315</v>
      </c>
      <c r="G198" s="233" t="s">
        <v>321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572</v>
      </c>
    </row>
    <row r="199" s="2" customFormat="1" ht="24.15" customHeight="1">
      <c r="A199" s="41"/>
      <c r="B199" s="42"/>
      <c r="C199" s="230" t="s">
        <v>405</v>
      </c>
      <c r="D199" s="230" t="s">
        <v>253</v>
      </c>
      <c r="E199" s="231" t="s">
        <v>6316</v>
      </c>
      <c r="F199" s="232" t="s">
        <v>6317</v>
      </c>
      <c r="G199" s="233" t="s">
        <v>321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577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6318</v>
      </c>
      <c r="F200" s="217" t="s">
        <v>6319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251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587</v>
      </c>
      <c r="D201" s="230" t="s">
        <v>253</v>
      </c>
      <c r="E201" s="231" t="s">
        <v>6301</v>
      </c>
      <c r="F201" s="232" t="s">
        <v>6302</v>
      </c>
      <c r="G201" s="233" t="s">
        <v>389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584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6320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412</v>
      </c>
      <c r="D203" s="230" t="s">
        <v>253</v>
      </c>
      <c r="E203" s="231" t="s">
        <v>6304</v>
      </c>
      <c r="F203" s="232" t="s">
        <v>6305</v>
      </c>
      <c r="G203" s="233" t="s">
        <v>389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590</v>
      </c>
    </row>
    <row r="204" s="2" customFormat="1" ht="24.15" customHeight="1">
      <c r="A204" s="41"/>
      <c r="B204" s="42"/>
      <c r="C204" s="230" t="s">
        <v>599</v>
      </c>
      <c r="D204" s="230" t="s">
        <v>253</v>
      </c>
      <c r="E204" s="231" t="s">
        <v>6321</v>
      </c>
      <c r="F204" s="232" t="s">
        <v>6322</v>
      </c>
      <c r="G204" s="233" t="s">
        <v>389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594</v>
      </c>
    </row>
    <row r="205" s="2" customFormat="1" ht="21.75" customHeight="1">
      <c r="A205" s="41"/>
      <c r="B205" s="42"/>
      <c r="C205" s="230" t="s">
        <v>424</v>
      </c>
      <c r="D205" s="230" t="s">
        <v>253</v>
      </c>
      <c r="E205" s="231" t="s">
        <v>6323</v>
      </c>
      <c r="F205" s="232" t="s">
        <v>6324</v>
      </c>
      <c r="G205" s="233" t="s">
        <v>389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602</v>
      </c>
    </row>
    <row r="206" s="2" customFormat="1" ht="21.75" customHeight="1">
      <c r="A206" s="41"/>
      <c r="B206" s="42"/>
      <c r="C206" s="294" t="s">
        <v>611</v>
      </c>
      <c r="D206" s="294" t="s">
        <v>338</v>
      </c>
      <c r="E206" s="295" t="s">
        <v>6325</v>
      </c>
      <c r="F206" s="296" t="s">
        <v>6326</v>
      </c>
      <c r="G206" s="297" t="s">
        <v>389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609</v>
      </c>
    </row>
    <row r="207" s="2" customFormat="1">
      <c r="A207" s="41"/>
      <c r="B207" s="42"/>
      <c r="C207" s="43"/>
      <c r="D207" s="251" t="s">
        <v>289</v>
      </c>
      <c r="E207" s="43"/>
      <c r="F207" s="282" t="s">
        <v>6327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289</v>
      </c>
      <c r="AU207" s="19" t="s">
        <v>91</v>
      </c>
    </row>
    <row r="208" s="2" customFormat="1" ht="24.15" customHeight="1">
      <c r="A208" s="41"/>
      <c r="B208" s="42"/>
      <c r="C208" s="294" t="s">
        <v>433</v>
      </c>
      <c r="D208" s="294" t="s">
        <v>338</v>
      </c>
      <c r="E208" s="295" t="s">
        <v>6328</v>
      </c>
      <c r="F208" s="296" t="s">
        <v>6329</v>
      </c>
      <c r="G208" s="297" t="s">
        <v>389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281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962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6330</v>
      </c>
      <c r="F209" s="217" t="s">
        <v>6331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251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632</v>
      </c>
      <c r="D210" s="230" t="s">
        <v>253</v>
      </c>
      <c r="E210" s="231" t="s">
        <v>6332</v>
      </c>
      <c r="F210" s="232" t="s">
        <v>6333</v>
      </c>
      <c r="G210" s="233" t="s">
        <v>389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979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6334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251</v>
      </c>
    </row>
    <row r="212" s="2" customFormat="1" ht="24.15" customHeight="1">
      <c r="A212" s="41"/>
      <c r="B212" s="42"/>
      <c r="C212" s="230" t="s">
        <v>440</v>
      </c>
      <c r="D212" s="230" t="s">
        <v>253</v>
      </c>
      <c r="E212" s="231" t="s">
        <v>6304</v>
      </c>
      <c r="F212" s="232" t="s">
        <v>6305</v>
      </c>
      <c r="G212" s="233" t="s">
        <v>389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994</v>
      </c>
    </row>
    <row r="213" s="2" customFormat="1" ht="24.15" customHeight="1">
      <c r="A213" s="41"/>
      <c r="B213" s="42"/>
      <c r="C213" s="230" t="s">
        <v>642</v>
      </c>
      <c r="D213" s="230" t="s">
        <v>253</v>
      </c>
      <c r="E213" s="231" t="s">
        <v>6335</v>
      </c>
      <c r="F213" s="232" t="s">
        <v>6336</v>
      </c>
      <c r="G213" s="233" t="s">
        <v>389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1006</v>
      </c>
    </row>
    <row r="214" s="2" customFormat="1" ht="21.75" customHeight="1">
      <c r="A214" s="41"/>
      <c r="B214" s="42"/>
      <c r="C214" s="294" t="s">
        <v>448</v>
      </c>
      <c r="D214" s="294" t="s">
        <v>338</v>
      </c>
      <c r="E214" s="295" t="s">
        <v>6337</v>
      </c>
      <c r="F214" s="296" t="s">
        <v>6338</v>
      </c>
      <c r="G214" s="297" t="s">
        <v>389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1027</v>
      </c>
    </row>
    <row r="215" s="2" customFormat="1">
      <c r="A215" s="41"/>
      <c r="B215" s="42"/>
      <c r="C215" s="43"/>
      <c r="D215" s="251" t="s">
        <v>289</v>
      </c>
      <c r="E215" s="43"/>
      <c r="F215" s="282" t="s">
        <v>6339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289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6340</v>
      </c>
      <c r="F216" s="217" t="s">
        <v>6341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251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670</v>
      </c>
      <c r="D217" s="230" t="s">
        <v>253</v>
      </c>
      <c r="E217" s="231" t="s">
        <v>6332</v>
      </c>
      <c r="F217" s="232" t="s">
        <v>6333</v>
      </c>
      <c r="G217" s="233" t="s">
        <v>389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660</v>
      </c>
    </row>
    <row r="218" s="13" customFormat="1">
      <c r="A218" s="13"/>
      <c r="B218" s="249"/>
      <c r="C218" s="250"/>
      <c r="D218" s="251" t="s">
        <v>260</v>
      </c>
      <c r="E218" s="252" t="s">
        <v>1</v>
      </c>
      <c r="F218" s="253" t="s">
        <v>6342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260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251</v>
      </c>
    </row>
    <row r="219" s="2" customFormat="1" ht="33" customHeight="1">
      <c r="A219" s="41"/>
      <c r="B219" s="42"/>
      <c r="C219" s="230" t="s">
        <v>453</v>
      </c>
      <c r="D219" s="230" t="s">
        <v>253</v>
      </c>
      <c r="E219" s="231" t="s">
        <v>6343</v>
      </c>
      <c r="F219" s="232" t="s">
        <v>6344</v>
      </c>
      <c r="G219" s="233" t="s">
        <v>389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673</v>
      </c>
    </row>
    <row r="220" s="2" customFormat="1" ht="24.15" customHeight="1">
      <c r="A220" s="41"/>
      <c r="B220" s="42"/>
      <c r="C220" s="294" t="s">
        <v>692</v>
      </c>
      <c r="D220" s="294" t="s">
        <v>338</v>
      </c>
      <c r="E220" s="295" t="s">
        <v>6345</v>
      </c>
      <c r="F220" s="296" t="s">
        <v>6346</v>
      </c>
      <c r="G220" s="297" t="s">
        <v>389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690</v>
      </c>
    </row>
    <row r="221" s="2" customFormat="1" ht="24.15" customHeight="1">
      <c r="A221" s="41"/>
      <c r="B221" s="42"/>
      <c r="C221" s="294" t="s">
        <v>458</v>
      </c>
      <c r="D221" s="294" t="s">
        <v>338</v>
      </c>
      <c r="E221" s="295" t="s">
        <v>6347</v>
      </c>
      <c r="F221" s="296" t="s">
        <v>6348</v>
      </c>
      <c r="G221" s="297" t="s">
        <v>571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695</v>
      </c>
    </row>
    <row r="222" s="2" customFormat="1">
      <c r="A222" s="41"/>
      <c r="B222" s="42"/>
      <c r="C222" s="43"/>
      <c r="D222" s="251" t="s">
        <v>289</v>
      </c>
      <c r="E222" s="43"/>
      <c r="F222" s="282" t="s">
        <v>6327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289</v>
      </c>
      <c r="AU222" s="19" t="s">
        <v>91</v>
      </c>
    </row>
    <row r="223" s="2" customFormat="1" ht="16.5" customHeight="1">
      <c r="A223" s="41"/>
      <c r="B223" s="42"/>
      <c r="C223" s="230" t="s">
        <v>709</v>
      </c>
      <c r="D223" s="230" t="s">
        <v>253</v>
      </c>
      <c r="E223" s="231" t="s">
        <v>6349</v>
      </c>
      <c r="F223" s="232" t="s">
        <v>6350</v>
      </c>
      <c r="G223" s="233" t="s">
        <v>389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699</v>
      </c>
    </row>
    <row r="224" s="2" customFormat="1">
      <c r="A224" s="41"/>
      <c r="B224" s="42"/>
      <c r="C224" s="43"/>
      <c r="D224" s="251" t="s">
        <v>289</v>
      </c>
      <c r="E224" s="43"/>
      <c r="F224" s="282" t="s">
        <v>6351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289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6352</v>
      </c>
      <c r="F225" s="217" t="s">
        <v>6353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251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465</v>
      </c>
      <c r="D226" s="230" t="s">
        <v>253</v>
      </c>
      <c r="E226" s="231" t="s">
        <v>6354</v>
      </c>
      <c r="F226" s="232" t="s">
        <v>6355</v>
      </c>
      <c r="G226" s="233" t="s">
        <v>389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712</v>
      </c>
    </row>
    <row r="227" s="13" customFormat="1">
      <c r="A227" s="13"/>
      <c r="B227" s="249"/>
      <c r="C227" s="250"/>
      <c r="D227" s="251" t="s">
        <v>260</v>
      </c>
      <c r="E227" s="252" t="s">
        <v>1</v>
      </c>
      <c r="F227" s="253" t="s">
        <v>6356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260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251</v>
      </c>
    </row>
    <row r="228" s="2" customFormat="1" ht="24.15" customHeight="1">
      <c r="A228" s="41"/>
      <c r="B228" s="42"/>
      <c r="C228" s="230" t="s">
        <v>725</v>
      </c>
      <c r="D228" s="230" t="s">
        <v>253</v>
      </c>
      <c r="E228" s="231" t="s">
        <v>6304</v>
      </c>
      <c r="F228" s="232" t="s">
        <v>6305</v>
      </c>
      <c r="G228" s="233" t="s">
        <v>389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722</v>
      </c>
    </row>
    <row r="229" s="2" customFormat="1" ht="24.15" customHeight="1">
      <c r="A229" s="41"/>
      <c r="B229" s="42"/>
      <c r="C229" s="230" t="s">
        <v>470</v>
      </c>
      <c r="D229" s="230" t="s">
        <v>253</v>
      </c>
      <c r="E229" s="231" t="s">
        <v>6335</v>
      </c>
      <c r="F229" s="232" t="s">
        <v>6336</v>
      </c>
      <c r="G229" s="233" t="s">
        <v>389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728</v>
      </c>
    </row>
    <row r="230" s="2" customFormat="1" ht="21.75" customHeight="1">
      <c r="A230" s="41"/>
      <c r="B230" s="42"/>
      <c r="C230" s="294" t="s">
        <v>740</v>
      </c>
      <c r="D230" s="294" t="s">
        <v>338</v>
      </c>
      <c r="E230" s="295" t="s">
        <v>6337</v>
      </c>
      <c r="F230" s="296" t="s">
        <v>6338</v>
      </c>
      <c r="G230" s="297" t="s">
        <v>389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738</v>
      </c>
    </row>
    <row r="231" s="2" customFormat="1">
      <c r="A231" s="41"/>
      <c r="B231" s="42"/>
      <c r="C231" s="43"/>
      <c r="D231" s="251" t="s">
        <v>289</v>
      </c>
      <c r="E231" s="43"/>
      <c r="F231" s="282" t="s">
        <v>6339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289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6357</v>
      </c>
      <c r="F232" s="217" t="s">
        <v>6358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251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475</v>
      </c>
      <c r="D233" s="230" t="s">
        <v>253</v>
      </c>
      <c r="E233" s="231" t="s">
        <v>6332</v>
      </c>
      <c r="F233" s="232" t="s">
        <v>6333</v>
      </c>
      <c r="G233" s="233" t="s">
        <v>389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743</v>
      </c>
    </row>
    <row r="234" s="13" customFormat="1">
      <c r="A234" s="13"/>
      <c r="B234" s="249"/>
      <c r="C234" s="250"/>
      <c r="D234" s="251" t="s">
        <v>260</v>
      </c>
      <c r="E234" s="252" t="s">
        <v>1</v>
      </c>
      <c r="F234" s="253" t="s">
        <v>6359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260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251</v>
      </c>
    </row>
    <row r="235" s="2" customFormat="1" ht="24.15" customHeight="1">
      <c r="A235" s="41"/>
      <c r="B235" s="42"/>
      <c r="C235" s="230" t="s">
        <v>755</v>
      </c>
      <c r="D235" s="230" t="s">
        <v>253</v>
      </c>
      <c r="E235" s="231" t="s">
        <v>791</v>
      </c>
      <c r="F235" s="232" t="s">
        <v>6360</v>
      </c>
      <c r="G235" s="233" t="s">
        <v>389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753</v>
      </c>
    </row>
    <row r="236" s="2" customFormat="1" ht="21.75" customHeight="1">
      <c r="A236" s="41"/>
      <c r="B236" s="42"/>
      <c r="C236" s="230" t="s">
        <v>480</v>
      </c>
      <c r="D236" s="230" t="s">
        <v>253</v>
      </c>
      <c r="E236" s="231" t="s">
        <v>6361</v>
      </c>
      <c r="F236" s="232" t="s">
        <v>6362</v>
      </c>
      <c r="G236" s="233" t="s">
        <v>389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758</v>
      </c>
    </row>
    <row r="237" s="2" customFormat="1" ht="21.75" customHeight="1">
      <c r="A237" s="41"/>
      <c r="B237" s="42"/>
      <c r="C237" s="294" t="s">
        <v>764</v>
      </c>
      <c r="D237" s="294" t="s">
        <v>338</v>
      </c>
      <c r="E237" s="295" t="s">
        <v>6363</v>
      </c>
      <c r="F237" s="296" t="s">
        <v>6364</v>
      </c>
      <c r="G237" s="297" t="s">
        <v>389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762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6327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91</v>
      </c>
    </row>
    <row r="239" s="2" customFormat="1" ht="24.15" customHeight="1">
      <c r="A239" s="41"/>
      <c r="B239" s="42"/>
      <c r="C239" s="294" t="s">
        <v>491</v>
      </c>
      <c r="D239" s="294" t="s">
        <v>338</v>
      </c>
      <c r="E239" s="295" t="s">
        <v>6365</v>
      </c>
      <c r="F239" s="296" t="s">
        <v>6366</v>
      </c>
      <c r="G239" s="297" t="s">
        <v>389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767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6367</v>
      </c>
      <c r="F240" s="217" t="s">
        <v>6368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774</v>
      </c>
      <c r="D241" s="230" t="s">
        <v>253</v>
      </c>
      <c r="E241" s="231" t="s">
        <v>6332</v>
      </c>
      <c r="F241" s="232" t="s">
        <v>6333</v>
      </c>
      <c r="G241" s="233" t="s">
        <v>389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771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6369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24.15" customHeight="1">
      <c r="A243" s="41"/>
      <c r="B243" s="42"/>
      <c r="C243" s="230" t="s">
        <v>497</v>
      </c>
      <c r="D243" s="230" t="s">
        <v>253</v>
      </c>
      <c r="E243" s="231" t="s">
        <v>6370</v>
      </c>
      <c r="F243" s="232" t="s">
        <v>6371</v>
      </c>
      <c r="G243" s="233" t="s">
        <v>389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1219</v>
      </c>
    </row>
    <row r="244" s="2" customFormat="1" ht="21.75" customHeight="1">
      <c r="A244" s="41"/>
      <c r="B244" s="42"/>
      <c r="C244" s="294" t="s">
        <v>783</v>
      </c>
      <c r="D244" s="294" t="s">
        <v>338</v>
      </c>
      <c r="E244" s="295" t="s">
        <v>6372</v>
      </c>
      <c r="F244" s="296" t="s">
        <v>6373</v>
      </c>
      <c r="G244" s="297" t="s">
        <v>389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281</v>
      </c>
      <c r="AT244" s="242" t="s">
        <v>338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1229</v>
      </c>
    </row>
    <row r="245" s="2" customFormat="1">
      <c r="A245" s="41"/>
      <c r="B245" s="42"/>
      <c r="C245" s="43"/>
      <c r="D245" s="251" t="s">
        <v>289</v>
      </c>
      <c r="E245" s="43"/>
      <c r="F245" s="282" t="s">
        <v>6327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289</v>
      </c>
      <c r="AU245" s="19" t="s">
        <v>91</v>
      </c>
    </row>
    <row r="246" s="2" customFormat="1" ht="16.5" customHeight="1">
      <c r="A246" s="41"/>
      <c r="B246" s="42"/>
      <c r="C246" s="294" t="s">
        <v>525</v>
      </c>
      <c r="D246" s="294" t="s">
        <v>338</v>
      </c>
      <c r="E246" s="295" t="s">
        <v>6374</v>
      </c>
      <c r="F246" s="296" t="s">
        <v>6375</v>
      </c>
      <c r="G246" s="297" t="s">
        <v>389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4331</v>
      </c>
    </row>
    <row r="247" s="2" customFormat="1" ht="16.5" customHeight="1">
      <c r="A247" s="41"/>
      <c r="B247" s="42"/>
      <c r="C247" s="294" t="s">
        <v>4347</v>
      </c>
      <c r="D247" s="294" t="s">
        <v>338</v>
      </c>
      <c r="E247" s="295" t="s">
        <v>6376</v>
      </c>
      <c r="F247" s="296" t="s">
        <v>6377</v>
      </c>
      <c r="G247" s="297" t="s">
        <v>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793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6378</v>
      </c>
      <c r="F248" s="217" t="s">
        <v>6379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251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544</v>
      </c>
      <c r="D249" s="230" t="s">
        <v>253</v>
      </c>
      <c r="E249" s="231" t="s">
        <v>6332</v>
      </c>
      <c r="F249" s="232" t="s">
        <v>6333</v>
      </c>
      <c r="G249" s="233" t="s">
        <v>389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798</v>
      </c>
    </row>
    <row r="250" s="13" customFormat="1">
      <c r="A250" s="13"/>
      <c r="B250" s="249"/>
      <c r="C250" s="250"/>
      <c r="D250" s="251" t="s">
        <v>260</v>
      </c>
      <c r="E250" s="252" t="s">
        <v>1</v>
      </c>
      <c r="F250" s="253" t="s">
        <v>6380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260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251</v>
      </c>
    </row>
    <row r="251" s="2" customFormat="1" ht="37.8" customHeight="1">
      <c r="A251" s="41"/>
      <c r="B251" s="42"/>
      <c r="C251" s="230" t="s">
        <v>795</v>
      </c>
      <c r="D251" s="230" t="s">
        <v>253</v>
      </c>
      <c r="E251" s="231" t="s">
        <v>6381</v>
      </c>
      <c r="F251" s="232" t="s">
        <v>6382</v>
      </c>
      <c r="G251" s="233" t="s">
        <v>389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803</v>
      </c>
    </row>
    <row r="252" s="2" customFormat="1" ht="21.75" customHeight="1">
      <c r="A252" s="41"/>
      <c r="B252" s="42"/>
      <c r="C252" s="294" t="s">
        <v>549</v>
      </c>
      <c r="D252" s="294" t="s">
        <v>338</v>
      </c>
      <c r="E252" s="295" t="s">
        <v>6383</v>
      </c>
      <c r="F252" s="296" t="s">
        <v>6384</v>
      </c>
      <c r="G252" s="297" t="s">
        <v>389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814</v>
      </c>
    </row>
    <row r="253" s="2" customFormat="1">
      <c r="A253" s="41"/>
      <c r="B253" s="42"/>
      <c r="C253" s="43"/>
      <c r="D253" s="251" t="s">
        <v>289</v>
      </c>
      <c r="E253" s="43"/>
      <c r="F253" s="282" t="s">
        <v>6327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289</v>
      </c>
      <c r="AU253" s="19" t="s">
        <v>91</v>
      </c>
    </row>
    <row r="254" s="2" customFormat="1" ht="24.15" customHeight="1">
      <c r="A254" s="41"/>
      <c r="B254" s="42"/>
      <c r="C254" s="294" t="s">
        <v>811</v>
      </c>
      <c r="D254" s="294" t="s">
        <v>338</v>
      </c>
      <c r="E254" s="295" t="s">
        <v>6365</v>
      </c>
      <c r="F254" s="296" t="s">
        <v>6366</v>
      </c>
      <c r="G254" s="297" t="s">
        <v>389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818</v>
      </c>
    </row>
    <row r="255" s="2" customFormat="1" ht="16.5" customHeight="1">
      <c r="A255" s="41"/>
      <c r="B255" s="42"/>
      <c r="C255" s="230" t="s">
        <v>555</v>
      </c>
      <c r="D255" s="230" t="s">
        <v>253</v>
      </c>
      <c r="E255" s="231" t="s">
        <v>6385</v>
      </c>
      <c r="F255" s="232" t="s">
        <v>6386</v>
      </c>
      <c r="G255" s="233" t="s">
        <v>321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823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6387</v>
      </c>
      <c r="F256" s="217" t="s">
        <v>6388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820</v>
      </c>
      <c r="D257" s="230" t="s">
        <v>253</v>
      </c>
      <c r="E257" s="231" t="s">
        <v>6389</v>
      </c>
      <c r="F257" s="232" t="s">
        <v>6390</v>
      </c>
      <c r="G257" s="233" t="s">
        <v>389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827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6391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251</v>
      </c>
    </row>
    <row r="259" s="2" customFormat="1" ht="24.15" customHeight="1">
      <c r="A259" s="41"/>
      <c r="B259" s="42"/>
      <c r="C259" s="230" t="s">
        <v>560</v>
      </c>
      <c r="D259" s="230" t="s">
        <v>253</v>
      </c>
      <c r="E259" s="231" t="s">
        <v>6389</v>
      </c>
      <c r="F259" s="232" t="s">
        <v>6390</v>
      </c>
      <c r="G259" s="233" t="s">
        <v>389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850</v>
      </c>
    </row>
    <row r="260" s="13" customFormat="1">
      <c r="A260" s="13"/>
      <c r="B260" s="249"/>
      <c r="C260" s="250"/>
      <c r="D260" s="251" t="s">
        <v>260</v>
      </c>
      <c r="E260" s="252" t="s">
        <v>1</v>
      </c>
      <c r="F260" s="253" t="s">
        <v>6392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260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251</v>
      </c>
    </row>
    <row r="261" s="2" customFormat="1" ht="24.15" customHeight="1">
      <c r="A261" s="41"/>
      <c r="B261" s="42"/>
      <c r="C261" s="230" t="s">
        <v>847</v>
      </c>
      <c r="D261" s="230" t="s">
        <v>253</v>
      </c>
      <c r="E261" s="231" t="s">
        <v>6393</v>
      </c>
      <c r="F261" s="232" t="s">
        <v>6394</v>
      </c>
      <c r="G261" s="233" t="s">
        <v>389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854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6395</v>
      </c>
      <c r="F262" s="217" t="s">
        <v>6396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251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572</v>
      </c>
      <c r="D263" s="230" t="s">
        <v>253</v>
      </c>
      <c r="E263" s="231" t="s">
        <v>6397</v>
      </c>
      <c r="F263" s="232" t="s">
        <v>6398</v>
      </c>
      <c r="G263" s="233" t="s">
        <v>389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6399</v>
      </c>
    </row>
    <row r="264" s="2" customFormat="1" ht="24.15" customHeight="1">
      <c r="A264" s="41"/>
      <c r="B264" s="42"/>
      <c r="C264" s="230" t="s">
        <v>857</v>
      </c>
      <c r="D264" s="230" t="s">
        <v>253</v>
      </c>
      <c r="E264" s="231" t="s">
        <v>6335</v>
      </c>
      <c r="F264" s="232" t="s">
        <v>6336</v>
      </c>
      <c r="G264" s="233" t="s">
        <v>389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6400</v>
      </c>
    </row>
    <row r="265" s="2" customFormat="1" ht="16.5" customHeight="1">
      <c r="A265" s="41"/>
      <c r="B265" s="42"/>
      <c r="C265" s="294" t="s">
        <v>577</v>
      </c>
      <c r="D265" s="294" t="s">
        <v>338</v>
      </c>
      <c r="E265" s="295" t="s">
        <v>6401</v>
      </c>
      <c r="F265" s="296" t="s">
        <v>6402</v>
      </c>
      <c r="G265" s="297" t="s">
        <v>389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281</v>
      </c>
      <c r="AT265" s="242" t="s">
        <v>338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6403</v>
      </c>
    </row>
    <row r="266" s="13" customFormat="1">
      <c r="A266" s="13"/>
      <c r="B266" s="249"/>
      <c r="C266" s="250"/>
      <c r="D266" s="251" t="s">
        <v>260</v>
      </c>
      <c r="E266" s="250"/>
      <c r="F266" s="253" t="s">
        <v>6404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251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6405</v>
      </c>
      <c r="F267" s="217" t="s">
        <v>6406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251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868</v>
      </c>
      <c r="D268" s="230" t="s">
        <v>253</v>
      </c>
      <c r="E268" s="231" t="s">
        <v>6407</v>
      </c>
      <c r="F268" s="232" t="s">
        <v>6408</v>
      </c>
      <c r="G268" s="233" t="s">
        <v>389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6409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6410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91</v>
      </c>
    </row>
    <row r="270" s="2" customFormat="1" ht="24.15" customHeight="1">
      <c r="A270" s="41"/>
      <c r="B270" s="42"/>
      <c r="C270" s="230" t="s">
        <v>584</v>
      </c>
      <c r="D270" s="230" t="s">
        <v>253</v>
      </c>
      <c r="E270" s="231" t="s">
        <v>6411</v>
      </c>
      <c r="F270" s="232" t="s">
        <v>6412</v>
      </c>
      <c r="G270" s="233" t="s">
        <v>389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6413</v>
      </c>
    </row>
    <row r="271" s="2" customFormat="1">
      <c r="A271" s="41"/>
      <c r="B271" s="42"/>
      <c r="C271" s="43"/>
      <c r="D271" s="244" t="s">
        <v>258</v>
      </c>
      <c r="E271" s="43"/>
      <c r="F271" s="245" t="s">
        <v>6414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258</v>
      </c>
      <c r="AU271" s="19" t="s">
        <v>91</v>
      </c>
    </row>
    <row r="272" s="2" customFormat="1" ht="24.15" customHeight="1">
      <c r="A272" s="41"/>
      <c r="B272" s="42"/>
      <c r="C272" s="230" t="s">
        <v>890</v>
      </c>
      <c r="D272" s="230" t="s">
        <v>253</v>
      </c>
      <c r="E272" s="231" t="s">
        <v>1119</v>
      </c>
      <c r="F272" s="232" t="s">
        <v>1120</v>
      </c>
      <c r="G272" s="233" t="s">
        <v>389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6415</v>
      </c>
    </row>
    <row r="273" s="2" customFormat="1">
      <c r="A273" s="41"/>
      <c r="B273" s="42"/>
      <c r="C273" s="43"/>
      <c r="D273" s="244" t="s">
        <v>258</v>
      </c>
      <c r="E273" s="43"/>
      <c r="F273" s="245" t="s">
        <v>6416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258</v>
      </c>
      <c r="AU273" s="19" t="s">
        <v>91</v>
      </c>
    </row>
    <row r="274" s="2" customFormat="1" ht="37.8" customHeight="1">
      <c r="A274" s="41"/>
      <c r="B274" s="42"/>
      <c r="C274" s="230" t="s">
        <v>590</v>
      </c>
      <c r="D274" s="230" t="s">
        <v>253</v>
      </c>
      <c r="E274" s="231" t="s">
        <v>6417</v>
      </c>
      <c r="F274" s="232" t="s">
        <v>6418</v>
      </c>
      <c r="G274" s="233" t="s">
        <v>389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6419</v>
      </c>
    </row>
    <row r="275" s="2" customFormat="1">
      <c r="A275" s="41"/>
      <c r="B275" s="42"/>
      <c r="C275" s="43"/>
      <c r="D275" s="244" t="s">
        <v>258</v>
      </c>
      <c r="E275" s="43"/>
      <c r="F275" s="245" t="s">
        <v>6420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258</v>
      </c>
      <c r="AU275" s="19" t="s">
        <v>91</v>
      </c>
    </row>
    <row r="276" s="2" customFormat="1" ht="24.15" customHeight="1">
      <c r="A276" s="41"/>
      <c r="B276" s="42"/>
      <c r="C276" s="294" t="s">
        <v>901</v>
      </c>
      <c r="D276" s="294" t="s">
        <v>338</v>
      </c>
      <c r="E276" s="295" t="s">
        <v>6421</v>
      </c>
      <c r="F276" s="296" t="s">
        <v>6422</v>
      </c>
      <c r="G276" s="297" t="s">
        <v>389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281</v>
      </c>
      <c r="AT276" s="242" t="s">
        <v>338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6423</v>
      </c>
    </row>
    <row r="277" s="13" customFormat="1">
      <c r="A277" s="13"/>
      <c r="B277" s="249"/>
      <c r="C277" s="250"/>
      <c r="D277" s="251" t="s">
        <v>260</v>
      </c>
      <c r="E277" s="250"/>
      <c r="F277" s="253" t="s">
        <v>6424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251</v>
      </c>
    </row>
    <row r="278" s="2" customFormat="1" ht="37.8" customHeight="1">
      <c r="A278" s="41"/>
      <c r="B278" s="42"/>
      <c r="C278" s="230" t="s">
        <v>594</v>
      </c>
      <c r="D278" s="230" t="s">
        <v>253</v>
      </c>
      <c r="E278" s="231" t="s">
        <v>6425</v>
      </c>
      <c r="F278" s="232" t="s">
        <v>6426</v>
      </c>
      <c r="G278" s="233" t="s">
        <v>389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6427</v>
      </c>
    </row>
    <row r="279" s="2" customFormat="1">
      <c r="A279" s="41"/>
      <c r="B279" s="42"/>
      <c r="C279" s="43"/>
      <c r="D279" s="244" t="s">
        <v>258</v>
      </c>
      <c r="E279" s="43"/>
      <c r="F279" s="245" t="s">
        <v>6428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258</v>
      </c>
      <c r="AU279" s="19" t="s">
        <v>91</v>
      </c>
    </row>
    <row r="280" s="2" customFormat="1" ht="24.15" customHeight="1">
      <c r="A280" s="41"/>
      <c r="B280" s="42"/>
      <c r="C280" s="294" t="s">
        <v>910</v>
      </c>
      <c r="D280" s="294" t="s">
        <v>338</v>
      </c>
      <c r="E280" s="295" t="s">
        <v>6429</v>
      </c>
      <c r="F280" s="296" t="s">
        <v>6430</v>
      </c>
      <c r="G280" s="297" t="s">
        <v>321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281</v>
      </c>
      <c r="AT280" s="242" t="s">
        <v>338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6431</v>
      </c>
    </row>
    <row r="281" s="13" customFormat="1">
      <c r="A281" s="13"/>
      <c r="B281" s="249"/>
      <c r="C281" s="250"/>
      <c r="D281" s="251" t="s">
        <v>260</v>
      </c>
      <c r="E281" s="250"/>
      <c r="F281" s="253" t="s">
        <v>6432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260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251</v>
      </c>
    </row>
    <row r="282" s="2" customFormat="1" ht="33" customHeight="1">
      <c r="A282" s="41"/>
      <c r="B282" s="42"/>
      <c r="C282" s="230" t="s">
        <v>602</v>
      </c>
      <c r="D282" s="230" t="s">
        <v>253</v>
      </c>
      <c r="E282" s="231" t="s">
        <v>6433</v>
      </c>
      <c r="F282" s="232" t="s">
        <v>6434</v>
      </c>
      <c r="G282" s="233" t="s">
        <v>389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6435</v>
      </c>
    </row>
    <row r="283" s="2" customFormat="1">
      <c r="A283" s="41"/>
      <c r="B283" s="42"/>
      <c r="C283" s="43"/>
      <c r="D283" s="251" t="s">
        <v>289</v>
      </c>
      <c r="E283" s="43"/>
      <c r="F283" s="282" t="s">
        <v>6436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289</v>
      </c>
      <c r="AU283" s="19" t="s">
        <v>91</v>
      </c>
    </row>
    <row r="284" s="2" customFormat="1" ht="21.75" customHeight="1">
      <c r="A284" s="41"/>
      <c r="B284" s="42"/>
      <c r="C284" s="294" t="s">
        <v>919</v>
      </c>
      <c r="D284" s="294" t="s">
        <v>338</v>
      </c>
      <c r="E284" s="295" t="s">
        <v>6437</v>
      </c>
      <c r="F284" s="296" t="s">
        <v>6438</v>
      </c>
      <c r="G284" s="297" t="s">
        <v>321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281</v>
      </c>
      <c r="AT284" s="242" t="s">
        <v>338</v>
      </c>
      <c r="AU284" s="242" t="s">
        <v>91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6439</v>
      </c>
    </row>
    <row r="285" s="13" customFormat="1">
      <c r="A285" s="13"/>
      <c r="B285" s="249"/>
      <c r="C285" s="250"/>
      <c r="D285" s="251" t="s">
        <v>260</v>
      </c>
      <c r="E285" s="250"/>
      <c r="F285" s="253" t="s">
        <v>6440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251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6441</v>
      </c>
      <c r="F286" s="217" t="s">
        <v>6442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251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609</v>
      </c>
      <c r="D287" s="230" t="s">
        <v>253</v>
      </c>
      <c r="E287" s="231" t="s">
        <v>6443</v>
      </c>
      <c r="F287" s="232" t="s">
        <v>6444</v>
      </c>
      <c r="G287" s="233" t="s">
        <v>389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860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6445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251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6446</v>
      </c>
      <c r="F289" s="217" t="s">
        <v>6447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251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937</v>
      </c>
      <c r="D290" s="230" t="s">
        <v>253</v>
      </c>
      <c r="E290" s="231" t="s">
        <v>6448</v>
      </c>
      <c r="F290" s="232" t="s">
        <v>6449</v>
      </c>
      <c r="G290" s="233" t="s">
        <v>321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864</v>
      </c>
    </row>
    <row r="291" s="2" customFormat="1" ht="21.75" customHeight="1">
      <c r="A291" s="41"/>
      <c r="B291" s="42"/>
      <c r="C291" s="294" t="s">
        <v>962</v>
      </c>
      <c r="D291" s="294" t="s">
        <v>338</v>
      </c>
      <c r="E291" s="295" t="s">
        <v>6450</v>
      </c>
      <c r="F291" s="296" t="s">
        <v>6451</v>
      </c>
      <c r="G291" s="297" t="s">
        <v>571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281</v>
      </c>
      <c r="AT291" s="242" t="s">
        <v>338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871</v>
      </c>
    </row>
    <row r="292" s="2" customFormat="1" ht="33" customHeight="1">
      <c r="A292" s="41"/>
      <c r="B292" s="42"/>
      <c r="C292" s="230" t="s">
        <v>974</v>
      </c>
      <c r="D292" s="230" t="s">
        <v>253</v>
      </c>
      <c r="E292" s="231" t="s">
        <v>6452</v>
      </c>
      <c r="F292" s="232" t="s">
        <v>6453</v>
      </c>
      <c r="G292" s="233" t="s">
        <v>321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875</v>
      </c>
    </row>
    <row r="293" s="2" customFormat="1" ht="21.75" customHeight="1">
      <c r="A293" s="41"/>
      <c r="B293" s="42"/>
      <c r="C293" s="294" t="s">
        <v>979</v>
      </c>
      <c r="D293" s="294" t="s">
        <v>338</v>
      </c>
      <c r="E293" s="295" t="s">
        <v>6454</v>
      </c>
      <c r="F293" s="296" t="s">
        <v>6455</v>
      </c>
      <c r="G293" s="297" t="s">
        <v>321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281</v>
      </c>
      <c r="AT293" s="242" t="s">
        <v>338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893</v>
      </c>
    </row>
    <row r="294" s="2" customFormat="1">
      <c r="A294" s="41"/>
      <c r="B294" s="42"/>
      <c r="C294" s="43"/>
      <c r="D294" s="251" t="s">
        <v>289</v>
      </c>
      <c r="E294" s="43"/>
      <c r="F294" s="282" t="s">
        <v>6327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289</v>
      </c>
      <c r="AU294" s="19" t="s">
        <v>91</v>
      </c>
    </row>
    <row r="295" s="2" customFormat="1" ht="21.75" customHeight="1">
      <c r="A295" s="41"/>
      <c r="B295" s="42"/>
      <c r="C295" s="294" t="s">
        <v>984</v>
      </c>
      <c r="D295" s="294" t="s">
        <v>338</v>
      </c>
      <c r="E295" s="295" t="s">
        <v>6456</v>
      </c>
      <c r="F295" s="296" t="s">
        <v>6457</v>
      </c>
      <c r="G295" s="297" t="s">
        <v>321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281</v>
      </c>
      <c r="AT295" s="242" t="s">
        <v>338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899</v>
      </c>
    </row>
    <row r="296" s="2" customFormat="1" ht="24.15" customHeight="1">
      <c r="A296" s="41"/>
      <c r="B296" s="42"/>
      <c r="C296" s="230" t="s">
        <v>994</v>
      </c>
      <c r="D296" s="230" t="s">
        <v>253</v>
      </c>
      <c r="E296" s="231" t="s">
        <v>1109</v>
      </c>
      <c r="F296" s="232" t="s">
        <v>6458</v>
      </c>
      <c r="G296" s="233" t="s">
        <v>321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904</v>
      </c>
    </row>
    <row r="297" s="2" customFormat="1" ht="24.15" customHeight="1">
      <c r="A297" s="41"/>
      <c r="B297" s="42"/>
      <c r="C297" s="294" t="s">
        <v>999</v>
      </c>
      <c r="D297" s="294" t="s">
        <v>338</v>
      </c>
      <c r="E297" s="295" t="s">
        <v>6459</v>
      </c>
      <c r="F297" s="296" t="s">
        <v>6460</v>
      </c>
      <c r="G297" s="297" t="s">
        <v>321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281</v>
      </c>
      <c r="AT297" s="242" t="s">
        <v>338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1471</v>
      </c>
    </row>
    <row r="298" s="2" customFormat="1" ht="21.75" customHeight="1">
      <c r="A298" s="41"/>
      <c r="B298" s="42"/>
      <c r="C298" s="230" t="s">
        <v>1006</v>
      </c>
      <c r="D298" s="230" t="s">
        <v>253</v>
      </c>
      <c r="E298" s="231" t="s">
        <v>6461</v>
      </c>
      <c r="F298" s="232" t="s">
        <v>6462</v>
      </c>
      <c r="G298" s="233" t="s">
        <v>389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913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6463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251</v>
      </c>
    </row>
    <row r="300" s="2" customFormat="1" ht="16.5" customHeight="1">
      <c r="A300" s="41"/>
      <c r="B300" s="42"/>
      <c r="C300" s="294" t="s">
        <v>1021</v>
      </c>
      <c r="D300" s="294" t="s">
        <v>338</v>
      </c>
      <c r="E300" s="295" t="s">
        <v>6464</v>
      </c>
      <c r="F300" s="296" t="s">
        <v>6465</v>
      </c>
      <c r="G300" s="297" t="s">
        <v>389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281</v>
      </c>
      <c r="AT300" s="242" t="s">
        <v>338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917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281</v>
      </c>
      <c r="F301" s="217" t="s">
        <v>6466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251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1027</v>
      </c>
      <c r="D302" s="230" t="s">
        <v>253</v>
      </c>
      <c r="E302" s="231" t="s">
        <v>6467</v>
      </c>
      <c r="F302" s="232" t="s">
        <v>6468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922</v>
      </c>
    </row>
    <row r="303" s="2" customFormat="1">
      <c r="A303" s="41"/>
      <c r="B303" s="42"/>
      <c r="C303" s="43"/>
      <c r="D303" s="251" t="s">
        <v>289</v>
      </c>
      <c r="E303" s="43"/>
      <c r="F303" s="282" t="s">
        <v>6469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289</v>
      </c>
      <c r="AU303" s="19" t="s">
        <v>91</v>
      </c>
    </row>
    <row r="304" s="2" customFormat="1" ht="24.15" customHeight="1">
      <c r="A304" s="41"/>
      <c r="B304" s="42"/>
      <c r="C304" s="230" t="s">
        <v>1039</v>
      </c>
      <c r="D304" s="230" t="s">
        <v>253</v>
      </c>
      <c r="E304" s="231" t="s">
        <v>6470</v>
      </c>
      <c r="F304" s="232" t="s">
        <v>6471</v>
      </c>
      <c r="G304" s="233" t="s">
        <v>571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926</v>
      </c>
    </row>
    <row r="305" s="2" customFormat="1" ht="24.15" customHeight="1">
      <c r="A305" s="41"/>
      <c r="B305" s="42"/>
      <c r="C305" s="230" t="s">
        <v>660</v>
      </c>
      <c r="D305" s="230" t="s">
        <v>253</v>
      </c>
      <c r="E305" s="231" t="s">
        <v>6472</v>
      </c>
      <c r="F305" s="232" t="s">
        <v>6473</v>
      </c>
      <c r="G305" s="233" t="s">
        <v>571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940</v>
      </c>
    </row>
    <row r="306" s="2" customFormat="1" ht="24.15" customHeight="1">
      <c r="A306" s="41"/>
      <c r="B306" s="42"/>
      <c r="C306" s="294" t="s">
        <v>1046</v>
      </c>
      <c r="D306" s="294" t="s">
        <v>338</v>
      </c>
      <c r="E306" s="295" t="s">
        <v>6474</v>
      </c>
      <c r="F306" s="296" t="s">
        <v>6475</v>
      </c>
      <c r="G306" s="297" t="s">
        <v>571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281</v>
      </c>
      <c r="AT306" s="242" t="s">
        <v>338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987</v>
      </c>
    </row>
    <row r="307" s="2" customFormat="1" ht="24.15" customHeight="1">
      <c r="A307" s="41"/>
      <c r="B307" s="42"/>
      <c r="C307" s="294" t="s">
        <v>673</v>
      </c>
      <c r="D307" s="294" t="s">
        <v>338</v>
      </c>
      <c r="E307" s="295" t="s">
        <v>6476</v>
      </c>
      <c r="F307" s="296" t="s">
        <v>6477</v>
      </c>
      <c r="G307" s="297" t="s">
        <v>571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281</v>
      </c>
      <c r="AT307" s="242" t="s">
        <v>338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997</v>
      </c>
    </row>
    <row r="308" s="2" customFormat="1" ht="24.15" customHeight="1">
      <c r="A308" s="41"/>
      <c r="B308" s="42"/>
      <c r="C308" s="294" t="s">
        <v>1055</v>
      </c>
      <c r="D308" s="294" t="s">
        <v>338</v>
      </c>
      <c r="E308" s="295" t="s">
        <v>6478</v>
      </c>
      <c r="F308" s="296" t="s">
        <v>6479</v>
      </c>
      <c r="G308" s="297" t="s">
        <v>571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281</v>
      </c>
      <c r="AT308" s="242" t="s">
        <v>338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1552</v>
      </c>
    </row>
    <row r="309" s="2" customFormat="1" ht="24.15" customHeight="1">
      <c r="A309" s="41"/>
      <c r="B309" s="42"/>
      <c r="C309" s="294" t="s">
        <v>690</v>
      </c>
      <c r="D309" s="294" t="s">
        <v>338</v>
      </c>
      <c r="E309" s="295" t="s">
        <v>6480</v>
      </c>
      <c r="F309" s="296" t="s">
        <v>6481</v>
      </c>
      <c r="G309" s="297" t="s">
        <v>571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281</v>
      </c>
      <c r="AT309" s="242" t="s">
        <v>338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1560</v>
      </c>
    </row>
    <row r="310" s="2" customFormat="1" ht="21.75" customHeight="1">
      <c r="A310" s="41"/>
      <c r="B310" s="42"/>
      <c r="C310" s="294" t="s">
        <v>1070</v>
      </c>
      <c r="D310" s="294" t="s">
        <v>338</v>
      </c>
      <c r="E310" s="295" t="s">
        <v>6482</v>
      </c>
      <c r="F310" s="296" t="s">
        <v>6483</v>
      </c>
      <c r="G310" s="297" t="s">
        <v>571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281</v>
      </c>
      <c r="AT310" s="242" t="s">
        <v>338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1058</v>
      </c>
    </row>
    <row r="311" s="2" customFormat="1" ht="24.15" customHeight="1">
      <c r="A311" s="41"/>
      <c r="B311" s="42"/>
      <c r="C311" s="230" t="s">
        <v>695</v>
      </c>
      <c r="D311" s="230" t="s">
        <v>253</v>
      </c>
      <c r="E311" s="231" t="s">
        <v>6484</v>
      </c>
      <c r="F311" s="232" t="s">
        <v>6485</v>
      </c>
      <c r="G311" s="233" t="s">
        <v>571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1068</v>
      </c>
    </row>
    <row r="312" s="2" customFormat="1" ht="16.5" customHeight="1">
      <c r="A312" s="41"/>
      <c r="B312" s="42"/>
      <c r="C312" s="294" t="s">
        <v>1079</v>
      </c>
      <c r="D312" s="294" t="s">
        <v>338</v>
      </c>
      <c r="E312" s="295" t="s">
        <v>6486</v>
      </c>
      <c r="F312" s="296" t="s">
        <v>6487</v>
      </c>
      <c r="G312" s="297" t="s">
        <v>571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281</v>
      </c>
      <c r="AT312" s="242" t="s">
        <v>338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1593</v>
      </c>
    </row>
    <row r="313" s="2" customFormat="1" ht="24.15" customHeight="1">
      <c r="A313" s="41"/>
      <c r="B313" s="42"/>
      <c r="C313" s="230" t="s">
        <v>699</v>
      </c>
      <c r="D313" s="230" t="s">
        <v>253</v>
      </c>
      <c r="E313" s="231" t="s">
        <v>6488</v>
      </c>
      <c r="F313" s="232" t="s">
        <v>6489</v>
      </c>
      <c r="G313" s="233" t="s">
        <v>571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1605</v>
      </c>
    </row>
    <row r="314" s="2" customFormat="1" ht="24.15" customHeight="1">
      <c r="A314" s="41"/>
      <c r="B314" s="42"/>
      <c r="C314" s="230" t="s">
        <v>1088</v>
      </c>
      <c r="D314" s="230" t="s">
        <v>253</v>
      </c>
      <c r="E314" s="231" t="s">
        <v>6490</v>
      </c>
      <c r="F314" s="232" t="s">
        <v>6491</v>
      </c>
      <c r="G314" s="233" t="s">
        <v>571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1629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6492</v>
      </c>
      <c r="F315" s="217" t="s">
        <v>6493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251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712</v>
      </c>
      <c r="D316" s="230" t="s">
        <v>253</v>
      </c>
      <c r="E316" s="231" t="s">
        <v>6494</v>
      </c>
      <c r="F316" s="232" t="s">
        <v>6495</v>
      </c>
      <c r="G316" s="233" t="s">
        <v>571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1073</v>
      </c>
    </row>
    <row r="317" s="2" customFormat="1" ht="16.5" customHeight="1">
      <c r="A317" s="41"/>
      <c r="B317" s="42"/>
      <c r="C317" s="294" t="s">
        <v>1103</v>
      </c>
      <c r="D317" s="294" t="s">
        <v>338</v>
      </c>
      <c r="E317" s="295" t="s">
        <v>6496</v>
      </c>
      <c r="F317" s="296" t="s">
        <v>6497</v>
      </c>
      <c r="G317" s="297" t="s">
        <v>571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281</v>
      </c>
      <c r="AT317" s="242" t="s">
        <v>338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1077</v>
      </c>
    </row>
    <row r="318" s="2" customFormat="1" ht="16.5" customHeight="1">
      <c r="A318" s="41"/>
      <c r="B318" s="42"/>
      <c r="C318" s="294" t="s">
        <v>722</v>
      </c>
      <c r="D318" s="294" t="s">
        <v>338</v>
      </c>
      <c r="E318" s="295" t="s">
        <v>6498</v>
      </c>
      <c r="F318" s="296" t="s">
        <v>6499</v>
      </c>
      <c r="G318" s="297" t="s">
        <v>571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281</v>
      </c>
      <c r="AT318" s="242" t="s">
        <v>338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1082</v>
      </c>
    </row>
    <row r="319" s="2" customFormat="1" ht="16.5" customHeight="1">
      <c r="A319" s="41"/>
      <c r="B319" s="42"/>
      <c r="C319" s="294" t="s">
        <v>1114</v>
      </c>
      <c r="D319" s="294" t="s">
        <v>338</v>
      </c>
      <c r="E319" s="295" t="s">
        <v>6500</v>
      </c>
      <c r="F319" s="296" t="s">
        <v>6501</v>
      </c>
      <c r="G319" s="297" t="s">
        <v>571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281</v>
      </c>
      <c r="AT319" s="242" t="s">
        <v>338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1087</v>
      </c>
    </row>
    <row r="320" s="2" customFormat="1" ht="24.15" customHeight="1">
      <c r="A320" s="41"/>
      <c r="B320" s="42"/>
      <c r="C320" s="230" t="s">
        <v>728</v>
      </c>
      <c r="D320" s="230" t="s">
        <v>253</v>
      </c>
      <c r="E320" s="231" t="s">
        <v>6502</v>
      </c>
      <c r="F320" s="232" t="s">
        <v>6503</v>
      </c>
      <c r="G320" s="233" t="s">
        <v>571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91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1091</v>
      </c>
    </row>
    <row r="321" s="2" customFormat="1" ht="16.5" customHeight="1">
      <c r="A321" s="41"/>
      <c r="B321" s="42"/>
      <c r="C321" s="294" t="s">
        <v>1123</v>
      </c>
      <c r="D321" s="294" t="s">
        <v>338</v>
      </c>
      <c r="E321" s="295" t="s">
        <v>6504</v>
      </c>
      <c r="F321" s="296" t="s">
        <v>6505</v>
      </c>
      <c r="G321" s="297" t="s">
        <v>571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281</v>
      </c>
      <c r="AT321" s="242" t="s">
        <v>338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1095</v>
      </c>
    </row>
    <row r="322" s="2" customFormat="1" ht="16.5" customHeight="1">
      <c r="A322" s="41"/>
      <c r="B322" s="42"/>
      <c r="C322" s="294" t="s">
        <v>738</v>
      </c>
      <c r="D322" s="294" t="s">
        <v>338</v>
      </c>
      <c r="E322" s="295" t="s">
        <v>6506</v>
      </c>
      <c r="F322" s="296" t="s">
        <v>6507</v>
      </c>
      <c r="G322" s="297" t="s">
        <v>571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281</v>
      </c>
      <c r="AT322" s="242" t="s">
        <v>338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1104</v>
      </c>
    </row>
    <row r="323" s="2" customFormat="1" ht="24.15" customHeight="1">
      <c r="A323" s="41"/>
      <c r="B323" s="42"/>
      <c r="C323" s="230" t="s">
        <v>1142</v>
      </c>
      <c r="D323" s="230" t="s">
        <v>253</v>
      </c>
      <c r="E323" s="231" t="s">
        <v>6508</v>
      </c>
      <c r="F323" s="232" t="s">
        <v>6509</v>
      </c>
      <c r="G323" s="233" t="s">
        <v>321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1759</v>
      </c>
    </row>
    <row r="324" s="2" customFormat="1" ht="24.15" customHeight="1">
      <c r="A324" s="41"/>
      <c r="B324" s="42"/>
      <c r="C324" s="230" t="s">
        <v>753</v>
      </c>
      <c r="D324" s="230" t="s">
        <v>253</v>
      </c>
      <c r="E324" s="231" t="s">
        <v>6510</v>
      </c>
      <c r="F324" s="232" t="s">
        <v>6511</v>
      </c>
      <c r="G324" s="233" t="s">
        <v>571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1770</v>
      </c>
    </row>
    <row r="325" s="2" customFormat="1" ht="16.5" customHeight="1">
      <c r="A325" s="41"/>
      <c r="B325" s="42"/>
      <c r="C325" s="230" t="s">
        <v>1152</v>
      </c>
      <c r="D325" s="230" t="s">
        <v>253</v>
      </c>
      <c r="E325" s="231" t="s">
        <v>6512</v>
      </c>
      <c r="F325" s="232" t="s">
        <v>6513</v>
      </c>
      <c r="G325" s="233" t="s">
        <v>321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1781</v>
      </c>
    </row>
    <row r="326" s="2" customFormat="1" ht="24.15" customHeight="1">
      <c r="A326" s="41"/>
      <c r="B326" s="42"/>
      <c r="C326" s="230" t="s">
        <v>758</v>
      </c>
      <c r="D326" s="230" t="s">
        <v>253</v>
      </c>
      <c r="E326" s="231" t="s">
        <v>6514</v>
      </c>
      <c r="F326" s="232" t="s">
        <v>6515</v>
      </c>
      <c r="G326" s="233" t="s">
        <v>321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1789</v>
      </c>
    </row>
    <row r="327" s="13" customFormat="1">
      <c r="A327" s="13"/>
      <c r="B327" s="249"/>
      <c r="C327" s="250"/>
      <c r="D327" s="251" t="s">
        <v>260</v>
      </c>
      <c r="E327" s="252" t="s">
        <v>1</v>
      </c>
      <c r="F327" s="253" t="s">
        <v>6516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260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251</v>
      </c>
    </row>
    <row r="328" s="2" customFormat="1" ht="33" customHeight="1">
      <c r="A328" s="41"/>
      <c r="B328" s="42"/>
      <c r="C328" s="230" t="s">
        <v>1161</v>
      </c>
      <c r="D328" s="230" t="s">
        <v>253</v>
      </c>
      <c r="E328" s="231" t="s">
        <v>6517</v>
      </c>
      <c r="F328" s="232" t="s">
        <v>6518</v>
      </c>
      <c r="G328" s="233" t="s">
        <v>321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1798</v>
      </c>
    </row>
    <row r="329" s="2" customFormat="1">
      <c r="A329" s="41"/>
      <c r="B329" s="42"/>
      <c r="C329" s="43"/>
      <c r="D329" s="251" t="s">
        <v>289</v>
      </c>
      <c r="E329" s="43"/>
      <c r="F329" s="282" t="s">
        <v>6519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289</v>
      </c>
      <c r="AU329" s="19" t="s">
        <v>91</v>
      </c>
    </row>
    <row r="330" s="2" customFormat="1" ht="33" customHeight="1">
      <c r="A330" s="41"/>
      <c r="B330" s="42"/>
      <c r="C330" s="230" t="s">
        <v>762</v>
      </c>
      <c r="D330" s="230" t="s">
        <v>253</v>
      </c>
      <c r="E330" s="231" t="s">
        <v>6520</v>
      </c>
      <c r="F330" s="232" t="s">
        <v>6521</v>
      </c>
      <c r="G330" s="233" t="s">
        <v>321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1816</v>
      </c>
    </row>
    <row r="331" s="2" customFormat="1">
      <c r="A331" s="41"/>
      <c r="B331" s="42"/>
      <c r="C331" s="43"/>
      <c r="D331" s="251" t="s">
        <v>289</v>
      </c>
      <c r="E331" s="43"/>
      <c r="F331" s="282" t="s">
        <v>6522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289</v>
      </c>
      <c r="AU331" s="19" t="s">
        <v>91</v>
      </c>
    </row>
    <row r="332" s="2" customFormat="1" ht="33" customHeight="1">
      <c r="A332" s="41"/>
      <c r="B332" s="42"/>
      <c r="C332" s="230" t="s">
        <v>1170</v>
      </c>
      <c r="D332" s="230" t="s">
        <v>253</v>
      </c>
      <c r="E332" s="231" t="s">
        <v>6523</v>
      </c>
      <c r="F332" s="232" t="s">
        <v>6524</v>
      </c>
      <c r="G332" s="233" t="s">
        <v>571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6525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6526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251</v>
      </c>
    </row>
    <row r="334" s="2" customFormat="1" ht="49.05" customHeight="1">
      <c r="A334" s="41"/>
      <c r="B334" s="42"/>
      <c r="C334" s="294" t="s">
        <v>767</v>
      </c>
      <c r="D334" s="294" t="s">
        <v>338</v>
      </c>
      <c r="E334" s="295" t="s">
        <v>6527</v>
      </c>
      <c r="F334" s="296" t="s">
        <v>6528</v>
      </c>
      <c r="G334" s="297" t="s">
        <v>571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281</v>
      </c>
      <c r="AT334" s="242" t="s">
        <v>338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6529</v>
      </c>
    </row>
    <row r="335" s="13" customFormat="1">
      <c r="A335" s="13"/>
      <c r="B335" s="249"/>
      <c r="C335" s="250"/>
      <c r="D335" s="251" t="s">
        <v>260</v>
      </c>
      <c r="E335" s="252" t="s">
        <v>1</v>
      </c>
      <c r="F335" s="253" t="s">
        <v>6526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260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251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6530</v>
      </c>
      <c r="F336" s="217" t="s">
        <v>6531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251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1179</v>
      </c>
      <c r="D337" s="230" t="s">
        <v>253</v>
      </c>
      <c r="E337" s="231" t="s">
        <v>6532</v>
      </c>
      <c r="F337" s="232" t="s">
        <v>6533</v>
      </c>
      <c r="G337" s="233" t="s">
        <v>571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1111</v>
      </c>
    </row>
    <row r="338" s="13" customFormat="1">
      <c r="A338" s="13"/>
      <c r="B338" s="249"/>
      <c r="C338" s="250"/>
      <c r="D338" s="251" t="s">
        <v>260</v>
      </c>
      <c r="E338" s="252" t="s">
        <v>1</v>
      </c>
      <c r="F338" s="253" t="s">
        <v>6534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260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251</v>
      </c>
    </row>
    <row r="339" s="2" customFormat="1" ht="24.15" customHeight="1">
      <c r="A339" s="41"/>
      <c r="B339" s="42"/>
      <c r="C339" s="294" t="s">
        <v>771</v>
      </c>
      <c r="D339" s="294" t="s">
        <v>338</v>
      </c>
      <c r="E339" s="295" t="s">
        <v>6535</v>
      </c>
      <c r="F339" s="296" t="s">
        <v>6536</v>
      </c>
      <c r="G339" s="297" t="s">
        <v>571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281</v>
      </c>
      <c r="AT339" s="242" t="s">
        <v>338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1117</v>
      </c>
    </row>
    <row r="340" s="13" customFormat="1">
      <c r="A340" s="13"/>
      <c r="B340" s="249"/>
      <c r="C340" s="250"/>
      <c r="D340" s="251" t="s">
        <v>260</v>
      </c>
      <c r="E340" s="252" t="s">
        <v>1</v>
      </c>
      <c r="F340" s="253" t="s">
        <v>6537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260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251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6538</v>
      </c>
      <c r="F341" s="217" t="s">
        <v>6539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251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1214</v>
      </c>
      <c r="D342" s="230" t="s">
        <v>253</v>
      </c>
      <c r="E342" s="231" t="s">
        <v>6540</v>
      </c>
      <c r="F342" s="232" t="s">
        <v>6541</v>
      </c>
      <c r="G342" s="233" t="s">
        <v>298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1121</v>
      </c>
    </row>
    <row r="343" s="13" customFormat="1">
      <c r="A343" s="13"/>
      <c r="B343" s="249"/>
      <c r="C343" s="250"/>
      <c r="D343" s="251" t="s">
        <v>260</v>
      </c>
      <c r="E343" s="252" t="s">
        <v>1</v>
      </c>
      <c r="F343" s="253" t="s">
        <v>6542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260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251</v>
      </c>
    </row>
    <row r="344" s="13" customFormat="1">
      <c r="A344" s="13"/>
      <c r="B344" s="249"/>
      <c r="C344" s="250"/>
      <c r="D344" s="251" t="s">
        <v>260</v>
      </c>
      <c r="E344" s="252" t="s">
        <v>1</v>
      </c>
      <c r="F344" s="253" t="s">
        <v>6543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260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251</v>
      </c>
    </row>
    <row r="345" s="13" customFormat="1">
      <c r="A345" s="13"/>
      <c r="B345" s="249"/>
      <c r="C345" s="250"/>
      <c r="D345" s="251" t="s">
        <v>260</v>
      </c>
      <c r="E345" s="252" t="s">
        <v>1</v>
      </c>
      <c r="F345" s="253" t="s">
        <v>6544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260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251</v>
      </c>
    </row>
    <row r="346" s="13" customFormat="1">
      <c r="A346" s="13"/>
      <c r="B346" s="249"/>
      <c r="C346" s="250"/>
      <c r="D346" s="251" t="s">
        <v>260</v>
      </c>
      <c r="E346" s="252" t="s">
        <v>1</v>
      </c>
      <c r="F346" s="253" t="s">
        <v>6545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260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251</v>
      </c>
    </row>
    <row r="347" s="14" customFormat="1">
      <c r="A347" s="14"/>
      <c r="B347" s="261"/>
      <c r="C347" s="262"/>
      <c r="D347" s="251" t="s">
        <v>260</v>
      </c>
      <c r="E347" s="263" t="s">
        <v>1</v>
      </c>
      <c r="F347" s="264" t="s">
        <v>262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260</v>
      </c>
      <c r="AU347" s="271" t="s">
        <v>91</v>
      </c>
      <c r="AV347" s="14" t="s">
        <v>257</v>
      </c>
      <c r="AW347" s="14" t="s">
        <v>40</v>
      </c>
      <c r="AX347" s="14" t="s">
        <v>91</v>
      </c>
      <c r="AY347" s="271" t="s">
        <v>251</v>
      </c>
    </row>
    <row r="348" s="2" customFormat="1" ht="21.75" customHeight="1">
      <c r="A348" s="41"/>
      <c r="B348" s="42"/>
      <c r="C348" s="230" t="s">
        <v>1219</v>
      </c>
      <c r="D348" s="230" t="s">
        <v>253</v>
      </c>
      <c r="E348" s="231" t="s">
        <v>6546</v>
      </c>
      <c r="F348" s="232" t="s">
        <v>6547</v>
      </c>
      <c r="G348" s="233" t="s">
        <v>298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257</v>
      </c>
      <c r="AT348" s="242" t="s">
        <v>253</v>
      </c>
      <c r="AU348" s="242" t="s">
        <v>91</v>
      </c>
      <c r="AY348" s="19" t="s">
        <v>251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257</v>
      </c>
      <c r="BM348" s="242" t="s">
        <v>1140</v>
      </c>
    </row>
    <row r="349" s="2" customFormat="1" ht="24.15" customHeight="1">
      <c r="A349" s="41"/>
      <c r="B349" s="42"/>
      <c r="C349" s="230" t="s">
        <v>1224</v>
      </c>
      <c r="D349" s="230" t="s">
        <v>253</v>
      </c>
      <c r="E349" s="231" t="s">
        <v>6548</v>
      </c>
      <c r="F349" s="232" t="s">
        <v>6549</v>
      </c>
      <c r="G349" s="233" t="s">
        <v>298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91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1145</v>
      </c>
    </row>
    <row r="350" s="2" customFormat="1" ht="21.75" customHeight="1">
      <c r="A350" s="41"/>
      <c r="B350" s="42"/>
      <c r="C350" s="230" t="s">
        <v>1229</v>
      </c>
      <c r="D350" s="230" t="s">
        <v>253</v>
      </c>
      <c r="E350" s="231" t="s">
        <v>6550</v>
      </c>
      <c r="F350" s="232" t="s">
        <v>6551</v>
      </c>
      <c r="G350" s="233" t="s">
        <v>298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257</v>
      </c>
      <c r="AT350" s="242" t="s">
        <v>253</v>
      </c>
      <c r="AU350" s="242" t="s">
        <v>91</v>
      </c>
      <c r="AY350" s="19" t="s">
        <v>251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257</v>
      </c>
      <c r="BM350" s="242" t="s">
        <v>1150</v>
      </c>
    </row>
    <row r="351" s="2" customFormat="1" ht="24.15" customHeight="1">
      <c r="A351" s="41"/>
      <c r="B351" s="42"/>
      <c r="C351" s="230" t="s">
        <v>1234</v>
      </c>
      <c r="D351" s="230" t="s">
        <v>253</v>
      </c>
      <c r="E351" s="231" t="s">
        <v>6552</v>
      </c>
      <c r="F351" s="232" t="s">
        <v>6553</v>
      </c>
      <c r="G351" s="233" t="s">
        <v>298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257</v>
      </c>
      <c r="AT351" s="242" t="s">
        <v>253</v>
      </c>
      <c r="AU351" s="242" t="s">
        <v>91</v>
      </c>
      <c r="AY351" s="19" t="s">
        <v>251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257</v>
      </c>
      <c r="BM351" s="242" t="s">
        <v>1164</v>
      </c>
    </row>
    <row r="352" s="2" customFormat="1" ht="37.8" customHeight="1">
      <c r="A352" s="41"/>
      <c r="B352" s="42"/>
      <c r="C352" s="230" t="s">
        <v>4331</v>
      </c>
      <c r="D352" s="230" t="s">
        <v>253</v>
      </c>
      <c r="E352" s="231" t="s">
        <v>6554</v>
      </c>
      <c r="F352" s="232" t="s">
        <v>6555</v>
      </c>
      <c r="G352" s="233" t="s">
        <v>298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257</v>
      </c>
      <c r="AT352" s="242" t="s">
        <v>253</v>
      </c>
      <c r="AU352" s="242" t="s">
        <v>91</v>
      </c>
      <c r="AY352" s="19" t="s">
        <v>251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257</v>
      </c>
      <c r="BM352" s="242" t="s">
        <v>1169</v>
      </c>
    </row>
    <row r="353" s="2" customFormat="1" ht="37.8" customHeight="1">
      <c r="A353" s="41"/>
      <c r="B353" s="42"/>
      <c r="C353" s="230" t="s">
        <v>1240</v>
      </c>
      <c r="D353" s="230" t="s">
        <v>253</v>
      </c>
      <c r="E353" s="231" t="s">
        <v>6556</v>
      </c>
      <c r="F353" s="232" t="s">
        <v>6557</v>
      </c>
      <c r="G353" s="233" t="s">
        <v>298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257</v>
      </c>
      <c r="AT353" s="242" t="s">
        <v>253</v>
      </c>
      <c r="AU353" s="242" t="s">
        <v>91</v>
      </c>
      <c r="AY353" s="19" t="s">
        <v>251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257</v>
      </c>
      <c r="BM353" s="242" t="s">
        <v>1173</v>
      </c>
    </row>
    <row r="354" s="2" customFormat="1" ht="37.8" customHeight="1">
      <c r="A354" s="41"/>
      <c r="B354" s="42"/>
      <c r="C354" s="230" t="s">
        <v>793</v>
      </c>
      <c r="D354" s="230" t="s">
        <v>253</v>
      </c>
      <c r="E354" s="231" t="s">
        <v>6558</v>
      </c>
      <c r="F354" s="232" t="s">
        <v>6559</v>
      </c>
      <c r="G354" s="233" t="s">
        <v>298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257</v>
      </c>
      <c r="AT354" s="242" t="s">
        <v>253</v>
      </c>
      <c r="AU354" s="242" t="s">
        <v>91</v>
      </c>
      <c r="AY354" s="19" t="s">
        <v>251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257</v>
      </c>
      <c r="BM354" s="242" t="s">
        <v>1177</v>
      </c>
    </row>
    <row r="355" s="2" customFormat="1" ht="37.8" customHeight="1">
      <c r="A355" s="41"/>
      <c r="B355" s="42"/>
      <c r="C355" s="230" t="s">
        <v>1288</v>
      </c>
      <c r="D355" s="230" t="s">
        <v>253</v>
      </c>
      <c r="E355" s="231" t="s">
        <v>6560</v>
      </c>
      <c r="F355" s="232" t="s">
        <v>6561</v>
      </c>
      <c r="G355" s="233" t="s">
        <v>298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257</v>
      </c>
      <c r="AT355" s="242" t="s">
        <v>253</v>
      </c>
      <c r="AU355" s="242" t="s">
        <v>91</v>
      </c>
      <c r="AY355" s="19" t="s">
        <v>251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257</v>
      </c>
      <c r="BM355" s="242" t="s">
        <v>1926</v>
      </c>
    </row>
    <row r="356" s="2" customFormat="1" ht="24.15" customHeight="1">
      <c r="A356" s="41"/>
      <c r="B356" s="42"/>
      <c r="C356" s="230" t="s">
        <v>798</v>
      </c>
      <c r="D356" s="230" t="s">
        <v>253</v>
      </c>
      <c r="E356" s="231" t="s">
        <v>6562</v>
      </c>
      <c r="F356" s="232" t="s">
        <v>6563</v>
      </c>
      <c r="G356" s="233" t="s">
        <v>298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257</v>
      </c>
      <c r="AT356" s="242" t="s">
        <v>253</v>
      </c>
      <c r="AU356" s="242" t="s">
        <v>91</v>
      </c>
      <c r="AY356" s="19" t="s">
        <v>251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257</v>
      </c>
      <c r="BM356" s="242" t="s">
        <v>1934</v>
      </c>
    </row>
    <row r="357" s="2" customFormat="1" ht="33" customHeight="1">
      <c r="A357" s="41"/>
      <c r="B357" s="42"/>
      <c r="C357" s="230" t="s">
        <v>1301</v>
      </c>
      <c r="D357" s="230" t="s">
        <v>253</v>
      </c>
      <c r="E357" s="231" t="s">
        <v>6564</v>
      </c>
      <c r="F357" s="232" t="s">
        <v>6565</v>
      </c>
      <c r="G357" s="233" t="s">
        <v>298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257</v>
      </c>
      <c r="AT357" s="242" t="s">
        <v>253</v>
      </c>
      <c r="AU357" s="242" t="s">
        <v>91</v>
      </c>
      <c r="AY357" s="19" t="s">
        <v>251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257</v>
      </c>
      <c r="BM357" s="242" t="s">
        <v>5713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6566</v>
      </c>
      <c r="F358" s="217" t="s">
        <v>6567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251</v>
      </c>
      <c r="BK358" s="227">
        <f>BK359</f>
        <v>0</v>
      </c>
    </row>
    <row r="359" s="2" customFormat="1" ht="24.15" customHeight="1">
      <c r="A359" s="41"/>
      <c r="B359" s="42"/>
      <c r="C359" s="230" t="s">
        <v>803</v>
      </c>
      <c r="D359" s="230" t="s">
        <v>253</v>
      </c>
      <c r="E359" s="231" t="s">
        <v>6568</v>
      </c>
      <c r="F359" s="232" t="s">
        <v>6569</v>
      </c>
      <c r="G359" s="233" t="s">
        <v>321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257</v>
      </c>
      <c r="AT359" s="242" t="s">
        <v>253</v>
      </c>
      <c r="AU359" s="242" t="s">
        <v>91</v>
      </c>
      <c r="AY359" s="19" t="s">
        <v>251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257</v>
      </c>
      <c r="BM359" s="242" t="s">
        <v>1942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6570</v>
      </c>
      <c r="F360" s="217" t="s">
        <v>6571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251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1316</v>
      </c>
      <c r="D361" s="230" t="s">
        <v>253</v>
      </c>
      <c r="E361" s="231" t="s">
        <v>6572</v>
      </c>
      <c r="F361" s="232" t="s">
        <v>6573</v>
      </c>
      <c r="G361" s="233" t="s">
        <v>321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257</v>
      </c>
      <c r="AT361" s="242" t="s">
        <v>253</v>
      </c>
      <c r="AU361" s="242" t="s">
        <v>91</v>
      </c>
      <c r="AY361" s="19" t="s">
        <v>251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257</v>
      </c>
      <c r="BM361" s="242" t="s">
        <v>1957</v>
      </c>
    </row>
    <row r="362" s="2" customFormat="1" ht="24.15" customHeight="1">
      <c r="A362" s="41"/>
      <c r="B362" s="42"/>
      <c r="C362" s="230" t="s">
        <v>814</v>
      </c>
      <c r="D362" s="230" t="s">
        <v>253</v>
      </c>
      <c r="E362" s="231" t="s">
        <v>6574</v>
      </c>
      <c r="F362" s="232" t="s">
        <v>6575</v>
      </c>
      <c r="G362" s="233" t="s">
        <v>321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257</v>
      </c>
      <c r="AT362" s="242" t="s">
        <v>253</v>
      </c>
      <c r="AU362" s="242" t="s">
        <v>91</v>
      </c>
      <c r="AY362" s="19" t="s">
        <v>251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257</v>
      </c>
      <c r="BM362" s="242" t="s">
        <v>1291</v>
      </c>
    </row>
    <row r="363" s="2" customFormat="1" ht="16.5" customHeight="1">
      <c r="A363" s="41"/>
      <c r="B363" s="42"/>
      <c r="C363" s="230" t="s">
        <v>1328</v>
      </c>
      <c r="D363" s="230" t="s">
        <v>253</v>
      </c>
      <c r="E363" s="231" t="s">
        <v>6576</v>
      </c>
      <c r="F363" s="232" t="s">
        <v>6577</v>
      </c>
      <c r="G363" s="233" t="s">
        <v>321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257</v>
      </c>
      <c r="AT363" s="242" t="s">
        <v>253</v>
      </c>
      <c r="AU363" s="242" t="s">
        <v>91</v>
      </c>
      <c r="AY363" s="19" t="s">
        <v>251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257</v>
      </c>
      <c r="BM363" s="242" t="s">
        <v>1299</v>
      </c>
    </row>
    <row r="364" s="2" customFormat="1" ht="24.15" customHeight="1">
      <c r="A364" s="41"/>
      <c r="B364" s="42"/>
      <c r="C364" s="230" t="s">
        <v>818</v>
      </c>
      <c r="D364" s="230" t="s">
        <v>253</v>
      </c>
      <c r="E364" s="231" t="s">
        <v>6578</v>
      </c>
      <c r="F364" s="232" t="s">
        <v>6579</v>
      </c>
      <c r="G364" s="233" t="s">
        <v>321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257</v>
      </c>
      <c r="AT364" s="242" t="s">
        <v>253</v>
      </c>
      <c r="AU364" s="242" t="s">
        <v>91</v>
      </c>
      <c r="AY364" s="19" t="s">
        <v>251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257</v>
      </c>
      <c r="BM364" s="242" t="s">
        <v>1304</v>
      </c>
    </row>
    <row r="365" s="2" customFormat="1" ht="24.15" customHeight="1">
      <c r="A365" s="41"/>
      <c r="B365" s="42"/>
      <c r="C365" s="294" t="s">
        <v>1335</v>
      </c>
      <c r="D365" s="294" t="s">
        <v>338</v>
      </c>
      <c r="E365" s="295" t="s">
        <v>6580</v>
      </c>
      <c r="F365" s="296" t="s">
        <v>6581</v>
      </c>
      <c r="G365" s="297" t="s">
        <v>321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281</v>
      </c>
      <c r="AT365" s="242" t="s">
        <v>338</v>
      </c>
      <c r="AU365" s="242" t="s">
        <v>91</v>
      </c>
      <c r="AY365" s="19" t="s">
        <v>251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257</v>
      </c>
      <c r="BM365" s="242" t="s">
        <v>1326</v>
      </c>
    </row>
    <row r="366" s="2" customFormat="1" ht="24.15" customHeight="1">
      <c r="A366" s="41"/>
      <c r="B366" s="42"/>
      <c r="C366" s="230" t="s">
        <v>823</v>
      </c>
      <c r="D366" s="230" t="s">
        <v>253</v>
      </c>
      <c r="E366" s="231" t="s">
        <v>6582</v>
      </c>
      <c r="F366" s="232" t="s">
        <v>6583</v>
      </c>
      <c r="G366" s="233" t="s">
        <v>321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257</v>
      </c>
      <c r="AT366" s="242" t="s">
        <v>253</v>
      </c>
      <c r="AU366" s="242" t="s">
        <v>91</v>
      </c>
      <c r="AY366" s="19" t="s">
        <v>251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257</v>
      </c>
      <c r="BM366" s="242" t="s">
        <v>1329</v>
      </c>
    </row>
    <row r="367" s="2" customFormat="1" ht="37.8" customHeight="1">
      <c r="A367" s="41"/>
      <c r="B367" s="42"/>
      <c r="C367" s="230" t="s">
        <v>1351</v>
      </c>
      <c r="D367" s="230" t="s">
        <v>253</v>
      </c>
      <c r="E367" s="231" t="s">
        <v>6584</v>
      </c>
      <c r="F367" s="232" t="s">
        <v>6585</v>
      </c>
      <c r="G367" s="233" t="s">
        <v>265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91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1333</v>
      </c>
    </row>
    <row r="368" s="2" customFormat="1" ht="37.8" customHeight="1">
      <c r="A368" s="41"/>
      <c r="B368" s="42"/>
      <c r="C368" s="230" t="s">
        <v>827</v>
      </c>
      <c r="D368" s="230" t="s">
        <v>253</v>
      </c>
      <c r="E368" s="231" t="s">
        <v>6586</v>
      </c>
      <c r="F368" s="232" t="s">
        <v>6587</v>
      </c>
      <c r="G368" s="233" t="s">
        <v>265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257</v>
      </c>
      <c r="AT368" s="242" t="s">
        <v>253</v>
      </c>
      <c r="AU368" s="242" t="s">
        <v>91</v>
      </c>
      <c r="AY368" s="19" t="s">
        <v>251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257</v>
      </c>
      <c r="BM368" s="242" t="s">
        <v>1338</v>
      </c>
    </row>
    <row r="369" s="2" customFormat="1" ht="33" customHeight="1">
      <c r="A369" s="41"/>
      <c r="B369" s="42"/>
      <c r="C369" s="230" t="s">
        <v>1373</v>
      </c>
      <c r="D369" s="230" t="s">
        <v>253</v>
      </c>
      <c r="E369" s="231" t="s">
        <v>296</v>
      </c>
      <c r="F369" s="232" t="s">
        <v>6588</v>
      </c>
      <c r="G369" s="233" t="s">
        <v>298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257</v>
      </c>
      <c r="AT369" s="242" t="s">
        <v>253</v>
      </c>
      <c r="AU369" s="242" t="s">
        <v>91</v>
      </c>
      <c r="AY369" s="19" t="s">
        <v>251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257</v>
      </c>
      <c r="BM369" s="242" t="s">
        <v>1349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6589</v>
      </c>
      <c r="F370" s="217" t="s">
        <v>6590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251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850</v>
      </c>
      <c r="D371" s="230" t="s">
        <v>253</v>
      </c>
      <c r="E371" s="231" t="s">
        <v>6591</v>
      </c>
      <c r="F371" s="232" t="s">
        <v>6592</v>
      </c>
      <c r="G371" s="233" t="s">
        <v>571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257</v>
      </c>
      <c r="AT371" s="242" t="s">
        <v>253</v>
      </c>
      <c r="AU371" s="242" t="s">
        <v>91</v>
      </c>
      <c r="AY371" s="19" t="s">
        <v>251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257</v>
      </c>
      <c r="BM371" s="242" t="s">
        <v>1354</v>
      </c>
    </row>
    <row r="372" s="2" customFormat="1">
      <c r="A372" s="41"/>
      <c r="B372" s="42"/>
      <c r="C372" s="43"/>
      <c r="D372" s="251" t="s">
        <v>289</v>
      </c>
      <c r="E372" s="43"/>
      <c r="F372" s="282" t="s">
        <v>6593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289</v>
      </c>
      <c r="AU372" s="19" t="s">
        <v>91</v>
      </c>
    </row>
    <row r="373" s="2" customFormat="1" ht="16.5" customHeight="1">
      <c r="A373" s="41"/>
      <c r="B373" s="42"/>
      <c r="C373" s="230" t="s">
        <v>1384</v>
      </c>
      <c r="D373" s="230" t="s">
        <v>253</v>
      </c>
      <c r="E373" s="231" t="s">
        <v>6594</v>
      </c>
      <c r="F373" s="232" t="s">
        <v>6595</v>
      </c>
      <c r="G373" s="233" t="s">
        <v>571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257</v>
      </c>
      <c r="AT373" s="242" t="s">
        <v>253</v>
      </c>
      <c r="AU373" s="242" t="s">
        <v>91</v>
      </c>
      <c r="AY373" s="19" t="s">
        <v>251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257</v>
      </c>
      <c r="BM373" s="242" t="s">
        <v>1366</v>
      </c>
    </row>
    <row r="374" s="2" customFormat="1" ht="16.5" customHeight="1">
      <c r="A374" s="41"/>
      <c r="B374" s="42"/>
      <c r="C374" s="230" t="s">
        <v>854</v>
      </c>
      <c r="D374" s="230" t="s">
        <v>253</v>
      </c>
      <c r="E374" s="231" t="s">
        <v>6596</v>
      </c>
      <c r="F374" s="232" t="s">
        <v>6597</v>
      </c>
      <c r="G374" s="233" t="s">
        <v>571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257</v>
      </c>
      <c r="AT374" s="242" t="s">
        <v>253</v>
      </c>
      <c r="AU374" s="242" t="s">
        <v>91</v>
      </c>
      <c r="AY374" s="19" t="s">
        <v>251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257</v>
      </c>
      <c r="BM374" s="242" t="s">
        <v>1374</v>
      </c>
    </row>
    <row r="375" s="2" customFormat="1" ht="24.15" customHeight="1">
      <c r="A375" s="41"/>
      <c r="B375" s="42"/>
      <c r="C375" s="230" t="s">
        <v>1393</v>
      </c>
      <c r="D375" s="230" t="s">
        <v>253</v>
      </c>
      <c r="E375" s="231" t="s">
        <v>6598</v>
      </c>
      <c r="F375" s="232" t="s">
        <v>6599</v>
      </c>
      <c r="G375" s="233" t="s">
        <v>571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91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1377</v>
      </c>
    </row>
    <row r="376" s="2" customFormat="1" ht="16.5" customHeight="1">
      <c r="A376" s="41"/>
      <c r="B376" s="42"/>
      <c r="C376" s="230" t="s">
        <v>860</v>
      </c>
      <c r="D376" s="230" t="s">
        <v>253</v>
      </c>
      <c r="E376" s="231" t="s">
        <v>6600</v>
      </c>
      <c r="F376" s="232" t="s">
        <v>6601</v>
      </c>
      <c r="G376" s="233" t="s">
        <v>571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257</v>
      </c>
      <c r="AT376" s="242" t="s">
        <v>253</v>
      </c>
      <c r="AU376" s="242" t="s">
        <v>91</v>
      </c>
      <c r="AY376" s="19" t="s">
        <v>251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257</v>
      </c>
      <c r="BM376" s="242" t="s">
        <v>1387</v>
      </c>
    </row>
    <row r="377" s="2" customFormat="1" ht="16.5" customHeight="1">
      <c r="A377" s="41"/>
      <c r="B377" s="42"/>
      <c r="C377" s="230" t="s">
        <v>1405</v>
      </c>
      <c r="D377" s="230" t="s">
        <v>253</v>
      </c>
      <c r="E377" s="231" t="s">
        <v>6602</v>
      </c>
      <c r="F377" s="232" t="s">
        <v>6603</v>
      </c>
      <c r="G377" s="233" t="s">
        <v>571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257</v>
      </c>
      <c r="AT377" s="242" t="s">
        <v>253</v>
      </c>
      <c r="AU377" s="242" t="s">
        <v>91</v>
      </c>
      <c r="AY377" s="19" t="s">
        <v>251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257</v>
      </c>
      <c r="BM377" s="242" t="s">
        <v>1391</v>
      </c>
    </row>
    <row r="378" s="2" customFormat="1" ht="24.15" customHeight="1">
      <c r="A378" s="41"/>
      <c r="B378" s="42"/>
      <c r="C378" s="230" t="s">
        <v>864</v>
      </c>
      <c r="D378" s="230" t="s">
        <v>253</v>
      </c>
      <c r="E378" s="231" t="s">
        <v>6604</v>
      </c>
      <c r="F378" s="232" t="s">
        <v>6605</v>
      </c>
      <c r="G378" s="233" t="s">
        <v>571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257</v>
      </c>
      <c r="AT378" s="242" t="s">
        <v>253</v>
      </c>
      <c r="AU378" s="242" t="s">
        <v>91</v>
      </c>
      <c r="AY378" s="19" t="s">
        <v>251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257</v>
      </c>
      <c r="BM378" s="242" t="s">
        <v>1396</v>
      </c>
    </row>
    <row r="379" s="2" customFormat="1" ht="16.5" customHeight="1">
      <c r="A379" s="41"/>
      <c r="B379" s="42"/>
      <c r="C379" s="230" t="s">
        <v>1412</v>
      </c>
      <c r="D379" s="230" t="s">
        <v>253</v>
      </c>
      <c r="E379" s="231" t="s">
        <v>6606</v>
      </c>
      <c r="F379" s="232" t="s">
        <v>6607</v>
      </c>
      <c r="G379" s="233" t="s">
        <v>571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257</v>
      </c>
      <c r="AT379" s="242" t="s">
        <v>253</v>
      </c>
      <c r="AU379" s="242" t="s">
        <v>91</v>
      </c>
      <c r="AY379" s="19" t="s">
        <v>251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257</v>
      </c>
      <c r="BM379" s="242" t="s">
        <v>1401</v>
      </c>
    </row>
    <row r="380" s="2" customFormat="1" ht="16.5" customHeight="1">
      <c r="A380" s="41"/>
      <c r="B380" s="42"/>
      <c r="C380" s="230" t="s">
        <v>871</v>
      </c>
      <c r="D380" s="230" t="s">
        <v>253</v>
      </c>
      <c r="E380" s="231" t="s">
        <v>6608</v>
      </c>
      <c r="F380" s="232" t="s">
        <v>6609</v>
      </c>
      <c r="G380" s="233" t="s">
        <v>571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91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1408</v>
      </c>
    </row>
    <row r="381" s="2" customFormat="1" ht="16.5" customHeight="1">
      <c r="A381" s="41"/>
      <c r="B381" s="42"/>
      <c r="C381" s="230" t="s">
        <v>1430</v>
      </c>
      <c r="D381" s="230" t="s">
        <v>253</v>
      </c>
      <c r="E381" s="231" t="s">
        <v>6610</v>
      </c>
      <c r="F381" s="232" t="s">
        <v>6611</v>
      </c>
      <c r="G381" s="233" t="s">
        <v>571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257</v>
      </c>
      <c r="AT381" s="242" t="s">
        <v>253</v>
      </c>
      <c r="AU381" s="242" t="s">
        <v>91</v>
      </c>
      <c r="AY381" s="19" t="s">
        <v>251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257</v>
      </c>
      <c r="BM381" s="242" t="s">
        <v>1409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yg3z9MsW3fdoz0sfVVZbV705F0ZQUQKJzK/XFk5GXaeiLRzlSG80KRmN7JOK4Hf8oi7SD0JVqTq2Pu1nUvpILw==" hashValue="s/MHZx6c0RoRAWSrUwDRUVXcqTiHYHKGtQG3P1Vp2Y+muQlS79QnWiIescItL75QZwdsnVDqwt7OXwK8byUAwQ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6612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6613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6614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6615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6616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6617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6618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6619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6620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6621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6622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6623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249</v>
      </c>
      <c r="F129" s="217" t="s">
        <v>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251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6624</v>
      </c>
      <c r="F130" s="228" t="s">
        <v>6625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253</v>
      </c>
      <c r="E131" s="231" t="s">
        <v>6626</v>
      </c>
      <c r="F131" s="232" t="s">
        <v>6627</v>
      </c>
      <c r="G131" s="233" t="s">
        <v>571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6628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6629</v>
      </c>
      <c r="F132" s="232" t="s">
        <v>6630</v>
      </c>
      <c r="G132" s="233" t="s">
        <v>265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6631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6632</v>
      </c>
      <c r="F133" s="232" t="s">
        <v>6633</v>
      </c>
      <c r="G133" s="233" t="s">
        <v>571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6634</v>
      </c>
    </row>
    <row r="134" s="2" customFormat="1" ht="24.15" customHeight="1">
      <c r="A134" s="41"/>
      <c r="B134" s="42"/>
      <c r="C134" s="230" t="s">
        <v>257</v>
      </c>
      <c r="D134" s="230" t="s">
        <v>253</v>
      </c>
      <c r="E134" s="231" t="s">
        <v>6635</v>
      </c>
      <c r="F134" s="232" t="s">
        <v>6636</v>
      </c>
      <c r="G134" s="233" t="s">
        <v>571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6637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6638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93</v>
      </c>
    </row>
    <row r="136" s="2" customFormat="1" ht="24.15" customHeight="1">
      <c r="A136" s="41"/>
      <c r="B136" s="42"/>
      <c r="C136" s="230" t="s">
        <v>284</v>
      </c>
      <c r="D136" s="230" t="s">
        <v>253</v>
      </c>
      <c r="E136" s="231" t="s">
        <v>6639</v>
      </c>
      <c r="F136" s="232" t="s">
        <v>6640</v>
      </c>
      <c r="G136" s="233" t="s">
        <v>1319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6641</v>
      </c>
    </row>
    <row r="137" s="2" customFormat="1" ht="21.75" customHeight="1">
      <c r="A137" s="41"/>
      <c r="B137" s="42"/>
      <c r="C137" s="294" t="s">
        <v>276</v>
      </c>
      <c r="D137" s="294" t="s">
        <v>338</v>
      </c>
      <c r="E137" s="295" t="s">
        <v>6642</v>
      </c>
      <c r="F137" s="296" t="s">
        <v>6643</v>
      </c>
      <c r="G137" s="297" t="s">
        <v>1319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6644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6645</v>
      </c>
      <c r="F138" s="232" t="s">
        <v>6646</v>
      </c>
      <c r="G138" s="233" t="s">
        <v>571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6647</v>
      </c>
    </row>
    <row r="139" s="2" customFormat="1" ht="16.5" customHeight="1">
      <c r="A139" s="41"/>
      <c r="B139" s="42"/>
      <c r="C139" s="294" t="s">
        <v>281</v>
      </c>
      <c r="D139" s="294" t="s">
        <v>338</v>
      </c>
      <c r="E139" s="295" t="s">
        <v>6648</v>
      </c>
      <c r="F139" s="296" t="s">
        <v>6649</v>
      </c>
      <c r="G139" s="297" t="s">
        <v>6650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6651</v>
      </c>
    </row>
    <row r="140" s="2" customFormat="1" ht="24.15" customHeight="1">
      <c r="A140" s="41"/>
      <c r="B140" s="42"/>
      <c r="C140" s="230" t="s">
        <v>306</v>
      </c>
      <c r="D140" s="230" t="s">
        <v>253</v>
      </c>
      <c r="E140" s="231" t="s">
        <v>6652</v>
      </c>
      <c r="F140" s="232" t="s">
        <v>6653</v>
      </c>
      <c r="G140" s="233" t="s">
        <v>389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6654</v>
      </c>
    </row>
    <row r="141" s="2" customFormat="1" ht="16.5" customHeight="1">
      <c r="A141" s="41"/>
      <c r="B141" s="42"/>
      <c r="C141" s="294" t="s">
        <v>287</v>
      </c>
      <c r="D141" s="294" t="s">
        <v>338</v>
      </c>
      <c r="E141" s="295" t="s">
        <v>6655</v>
      </c>
      <c r="F141" s="296" t="s">
        <v>6656</v>
      </c>
      <c r="G141" s="297" t="s">
        <v>389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6657</v>
      </c>
    </row>
    <row r="142" s="2" customFormat="1" ht="24.15" customHeight="1">
      <c r="A142" s="41"/>
      <c r="B142" s="42"/>
      <c r="C142" s="230" t="s">
        <v>333</v>
      </c>
      <c r="D142" s="230" t="s">
        <v>253</v>
      </c>
      <c r="E142" s="231" t="s">
        <v>6658</v>
      </c>
      <c r="F142" s="232" t="s">
        <v>6659</v>
      </c>
      <c r="G142" s="233" t="s">
        <v>571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6660</v>
      </c>
    </row>
    <row r="143" s="2" customFormat="1" ht="16.5" customHeight="1">
      <c r="A143" s="41"/>
      <c r="B143" s="42"/>
      <c r="C143" s="230" t="s">
        <v>8</v>
      </c>
      <c r="D143" s="230" t="s">
        <v>253</v>
      </c>
      <c r="E143" s="231" t="s">
        <v>6661</v>
      </c>
      <c r="F143" s="232" t="s">
        <v>6662</v>
      </c>
      <c r="G143" s="233" t="s">
        <v>389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6663</v>
      </c>
    </row>
    <row r="144" s="2" customFormat="1" ht="16.5" customHeight="1">
      <c r="A144" s="41"/>
      <c r="B144" s="42"/>
      <c r="C144" s="294" t="s">
        <v>349</v>
      </c>
      <c r="D144" s="294" t="s">
        <v>338</v>
      </c>
      <c r="E144" s="295" t="s">
        <v>6664</v>
      </c>
      <c r="F144" s="296" t="s">
        <v>6665</v>
      </c>
      <c r="G144" s="297" t="s">
        <v>265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6666</v>
      </c>
    </row>
    <row r="145" s="2" customFormat="1" ht="16.5" customHeight="1">
      <c r="A145" s="41"/>
      <c r="B145" s="42"/>
      <c r="C145" s="230" t="s">
        <v>299</v>
      </c>
      <c r="D145" s="230" t="s">
        <v>253</v>
      </c>
      <c r="E145" s="231" t="s">
        <v>6667</v>
      </c>
      <c r="F145" s="232" t="s">
        <v>6668</v>
      </c>
      <c r="G145" s="233" t="s">
        <v>571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6669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6670</v>
      </c>
      <c r="F146" s="228" t="s">
        <v>6671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361</v>
      </c>
      <c r="D147" s="230" t="s">
        <v>253</v>
      </c>
      <c r="E147" s="231" t="s">
        <v>6672</v>
      </c>
      <c r="F147" s="232" t="s">
        <v>6673</v>
      </c>
      <c r="G147" s="233" t="s">
        <v>6674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6675</v>
      </c>
    </row>
    <row r="148" s="2" customFormat="1">
      <c r="A148" s="41"/>
      <c r="B148" s="42"/>
      <c r="C148" s="43"/>
      <c r="D148" s="251" t="s">
        <v>289</v>
      </c>
      <c r="E148" s="43"/>
      <c r="F148" s="282" t="s">
        <v>6676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289</v>
      </c>
      <c r="AU148" s="19" t="s">
        <v>93</v>
      </c>
    </row>
    <row r="149" s="2" customFormat="1" ht="24.15" customHeight="1">
      <c r="A149" s="41"/>
      <c r="B149" s="42"/>
      <c r="C149" s="230" t="s">
        <v>304</v>
      </c>
      <c r="D149" s="230" t="s">
        <v>253</v>
      </c>
      <c r="E149" s="231" t="s">
        <v>6677</v>
      </c>
      <c r="F149" s="232" t="s">
        <v>6678</v>
      </c>
      <c r="G149" s="233" t="s">
        <v>389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6679</v>
      </c>
    </row>
    <row r="150" s="2" customFormat="1" ht="16.5" customHeight="1">
      <c r="A150" s="41"/>
      <c r="B150" s="42"/>
      <c r="C150" s="230" t="s">
        <v>386</v>
      </c>
      <c r="D150" s="230" t="s">
        <v>253</v>
      </c>
      <c r="E150" s="231" t="s">
        <v>6680</v>
      </c>
      <c r="F150" s="232" t="s">
        <v>6681</v>
      </c>
      <c r="G150" s="233" t="s">
        <v>571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6682</v>
      </c>
    </row>
    <row r="151" s="2" customFormat="1" ht="24.15" customHeight="1">
      <c r="A151" s="41"/>
      <c r="B151" s="42"/>
      <c r="C151" s="230" t="s">
        <v>309</v>
      </c>
      <c r="D151" s="230" t="s">
        <v>253</v>
      </c>
      <c r="E151" s="231" t="s">
        <v>6683</v>
      </c>
      <c r="F151" s="232" t="s">
        <v>6684</v>
      </c>
      <c r="G151" s="233" t="s">
        <v>265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6685</v>
      </c>
    </row>
    <row r="152" s="2" customFormat="1" ht="16.5" customHeight="1">
      <c r="A152" s="41"/>
      <c r="B152" s="42"/>
      <c r="C152" s="230" t="s">
        <v>402</v>
      </c>
      <c r="D152" s="230" t="s">
        <v>253</v>
      </c>
      <c r="E152" s="231" t="s">
        <v>6686</v>
      </c>
      <c r="F152" s="232" t="s">
        <v>6687</v>
      </c>
      <c r="G152" s="233" t="s">
        <v>571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6688</v>
      </c>
    </row>
    <row r="153" s="2" customFormat="1" ht="16.5" customHeight="1">
      <c r="A153" s="41"/>
      <c r="B153" s="42"/>
      <c r="C153" s="230" t="s">
        <v>409</v>
      </c>
      <c r="D153" s="230" t="s">
        <v>253</v>
      </c>
      <c r="E153" s="231" t="s">
        <v>6689</v>
      </c>
      <c r="F153" s="232" t="s">
        <v>6690</v>
      </c>
      <c r="G153" s="233" t="s">
        <v>389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6691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6692</v>
      </c>
      <c r="F154" s="228" t="s">
        <v>6693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253</v>
      </c>
      <c r="E155" s="231" t="s">
        <v>6694</v>
      </c>
      <c r="F155" s="232" t="s">
        <v>6695</v>
      </c>
      <c r="G155" s="233" t="s">
        <v>6674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6696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6697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93</v>
      </c>
    </row>
    <row r="157" s="2" customFormat="1" ht="21.75" customHeight="1">
      <c r="A157" s="41"/>
      <c r="B157" s="42"/>
      <c r="C157" s="230" t="s">
        <v>322</v>
      </c>
      <c r="D157" s="230" t="s">
        <v>253</v>
      </c>
      <c r="E157" s="231" t="s">
        <v>6698</v>
      </c>
      <c r="F157" s="232" t="s">
        <v>6699</v>
      </c>
      <c r="G157" s="233" t="s">
        <v>265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6700</v>
      </c>
    </row>
    <row r="158" s="2" customFormat="1" ht="16.5" customHeight="1">
      <c r="A158" s="41"/>
      <c r="B158" s="42"/>
      <c r="C158" s="294" t="s">
        <v>437</v>
      </c>
      <c r="D158" s="294" t="s">
        <v>338</v>
      </c>
      <c r="E158" s="295" t="s">
        <v>6701</v>
      </c>
      <c r="F158" s="296" t="s">
        <v>6702</v>
      </c>
      <c r="G158" s="297" t="s">
        <v>265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6703</v>
      </c>
    </row>
    <row r="159" s="2" customFormat="1" ht="21.75" customHeight="1">
      <c r="A159" s="41"/>
      <c r="B159" s="42"/>
      <c r="C159" s="230" t="s">
        <v>336</v>
      </c>
      <c r="D159" s="230" t="s">
        <v>253</v>
      </c>
      <c r="E159" s="231" t="s">
        <v>6704</v>
      </c>
      <c r="F159" s="232" t="s">
        <v>6705</v>
      </c>
      <c r="G159" s="233" t="s">
        <v>389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6706</v>
      </c>
    </row>
    <row r="160" s="2" customFormat="1" ht="21.75" customHeight="1">
      <c r="A160" s="41"/>
      <c r="B160" s="42"/>
      <c r="C160" s="230" t="s">
        <v>450</v>
      </c>
      <c r="D160" s="230" t="s">
        <v>253</v>
      </c>
      <c r="E160" s="231" t="s">
        <v>6707</v>
      </c>
      <c r="F160" s="232" t="s">
        <v>6708</v>
      </c>
      <c r="G160" s="233" t="s">
        <v>571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6709</v>
      </c>
    </row>
    <row r="161" s="2" customFormat="1" ht="16.5" customHeight="1">
      <c r="A161" s="41"/>
      <c r="B161" s="42"/>
      <c r="C161" s="230" t="s">
        <v>341</v>
      </c>
      <c r="D161" s="230" t="s">
        <v>253</v>
      </c>
      <c r="E161" s="231" t="s">
        <v>6710</v>
      </c>
      <c r="F161" s="232" t="s">
        <v>6711</v>
      </c>
      <c r="G161" s="233" t="s">
        <v>571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6712</v>
      </c>
    </row>
    <row r="162" s="2" customFormat="1" ht="16.5" customHeight="1">
      <c r="A162" s="41"/>
      <c r="B162" s="42"/>
      <c r="C162" s="294" t="s">
        <v>462</v>
      </c>
      <c r="D162" s="294" t="s">
        <v>338</v>
      </c>
      <c r="E162" s="295" t="s">
        <v>6713</v>
      </c>
      <c r="F162" s="296" t="s">
        <v>6714</v>
      </c>
      <c r="G162" s="297" t="s">
        <v>571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6715</v>
      </c>
    </row>
    <row r="163" s="2" customFormat="1">
      <c r="A163" s="41"/>
      <c r="B163" s="42"/>
      <c r="C163" s="43"/>
      <c r="D163" s="251" t="s">
        <v>289</v>
      </c>
      <c r="E163" s="43"/>
      <c r="F163" s="282" t="s">
        <v>6716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289</v>
      </c>
      <c r="AU163" s="19" t="s">
        <v>93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6717</v>
      </c>
      <c r="F164" s="232" t="s">
        <v>6718</v>
      </c>
      <c r="G164" s="233" t="s">
        <v>1319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6719</v>
      </c>
    </row>
    <row r="165" s="2" customFormat="1" ht="21.75" customHeight="1">
      <c r="A165" s="41"/>
      <c r="B165" s="42"/>
      <c r="C165" s="294" t="s">
        <v>472</v>
      </c>
      <c r="D165" s="294" t="s">
        <v>338</v>
      </c>
      <c r="E165" s="295" t="s">
        <v>6720</v>
      </c>
      <c r="F165" s="296" t="s">
        <v>6643</v>
      </c>
      <c r="G165" s="297" t="s">
        <v>1319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6721</v>
      </c>
    </row>
    <row r="166" s="2" customFormat="1" ht="16.5" customHeight="1">
      <c r="A166" s="41"/>
      <c r="B166" s="42"/>
      <c r="C166" s="230" t="s">
        <v>358</v>
      </c>
      <c r="D166" s="230" t="s">
        <v>253</v>
      </c>
      <c r="E166" s="231" t="s">
        <v>6722</v>
      </c>
      <c r="F166" s="232" t="s">
        <v>6723</v>
      </c>
      <c r="G166" s="233" t="s">
        <v>389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6724</v>
      </c>
    </row>
    <row r="167" s="2" customFormat="1" ht="16.5" customHeight="1">
      <c r="A167" s="41"/>
      <c r="B167" s="42"/>
      <c r="C167" s="294" t="s">
        <v>488</v>
      </c>
      <c r="D167" s="294" t="s">
        <v>338</v>
      </c>
      <c r="E167" s="295" t="s">
        <v>6725</v>
      </c>
      <c r="F167" s="296" t="s">
        <v>6726</v>
      </c>
      <c r="G167" s="297" t="s">
        <v>265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6727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6728</v>
      </c>
      <c r="F168" s="228" t="s">
        <v>6729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364</v>
      </c>
      <c r="D169" s="230" t="s">
        <v>253</v>
      </c>
      <c r="E169" s="231" t="s">
        <v>6730</v>
      </c>
      <c r="F169" s="232" t="s">
        <v>6731</v>
      </c>
      <c r="G169" s="233" t="s">
        <v>6674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6732</v>
      </c>
    </row>
    <row r="170" s="2" customFormat="1">
      <c r="A170" s="41"/>
      <c r="B170" s="42"/>
      <c r="C170" s="43"/>
      <c r="D170" s="251" t="s">
        <v>289</v>
      </c>
      <c r="E170" s="43"/>
      <c r="F170" s="282" t="s">
        <v>6676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289</v>
      </c>
      <c r="AU170" s="19" t="s">
        <v>93</v>
      </c>
    </row>
    <row r="171" s="2" customFormat="1" ht="24.15" customHeight="1">
      <c r="A171" s="41"/>
      <c r="B171" s="42"/>
      <c r="C171" s="230" t="s">
        <v>522</v>
      </c>
      <c r="D171" s="230" t="s">
        <v>253</v>
      </c>
      <c r="E171" s="231" t="s">
        <v>6733</v>
      </c>
      <c r="F171" s="232" t="s">
        <v>6734</v>
      </c>
      <c r="G171" s="233" t="s">
        <v>389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6735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6736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2" customFormat="1" ht="16.5" customHeight="1">
      <c r="A173" s="41"/>
      <c r="B173" s="42"/>
      <c r="C173" s="230" t="s">
        <v>375</v>
      </c>
      <c r="D173" s="230" t="s">
        <v>253</v>
      </c>
      <c r="E173" s="231" t="s">
        <v>6737</v>
      </c>
      <c r="F173" s="232" t="s">
        <v>6738</v>
      </c>
      <c r="G173" s="233" t="s">
        <v>265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6739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6740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6741</v>
      </c>
      <c r="F175" s="228" t="s">
        <v>6742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251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546</v>
      </c>
      <c r="D176" s="230" t="s">
        <v>253</v>
      </c>
      <c r="E176" s="231" t="s">
        <v>6743</v>
      </c>
      <c r="F176" s="232" t="s">
        <v>6744</v>
      </c>
      <c r="G176" s="233" t="s">
        <v>6674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6745</v>
      </c>
    </row>
    <row r="177" s="2" customFormat="1">
      <c r="A177" s="41"/>
      <c r="B177" s="42"/>
      <c r="C177" s="43"/>
      <c r="D177" s="251" t="s">
        <v>289</v>
      </c>
      <c r="E177" s="43"/>
      <c r="F177" s="282" t="s">
        <v>6746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289</v>
      </c>
      <c r="AU177" s="19" t="s">
        <v>93</v>
      </c>
    </row>
    <row r="178" s="2" customFormat="1" ht="21.75" customHeight="1">
      <c r="A178" s="41"/>
      <c r="B178" s="42"/>
      <c r="C178" s="230" t="s">
        <v>390</v>
      </c>
      <c r="D178" s="230" t="s">
        <v>253</v>
      </c>
      <c r="E178" s="231" t="s">
        <v>6698</v>
      </c>
      <c r="F178" s="232" t="s">
        <v>6699</v>
      </c>
      <c r="G178" s="233" t="s">
        <v>265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6747</v>
      </c>
    </row>
    <row r="179" s="2" customFormat="1" ht="16.5" customHeight="1">
      <c r="A179" s="41"/>
      <c r="B179" s="42"/>
      <c r="C179" s="294" t="s">
        <v>557</v>
      </c>
      <c r="D179" s="294" t="s">
        <v>338</v>
      </c>
      <c r="E179" s="295" t="s">
        <v>6748</v>
      </c>
      <c r="F179" s="296" t="s">
        <v>6702</v>
      </c>
      <c r="G179" s="297" t="s">
        <v>265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6749</v>
      </c>
    </row>
    <row r="180" s="2" customFormat="1" ht="21.75" customHeight="1">
      <c r="A180" s="41"/>
      <c r="B180" s="42"/>
      <c r="C180" s="230" t="s">
        <v>400</v>
      </c>
      <c r="D180" s="230" t="s">
        <v>253</v>
      </c>
      <c r="E180" s="231" t="s">
        <v>6704</v>
      </c>
      <c r="F180" s="232" t="s">
        <v>6705</v>
      </c>
      <c r="G180" s="233" t="s">
        <v>389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6750</v>
      </c>
    </row>
    <row r="181" s="2" customFormat="1" ht="21.75" customHeight="1">
      <c r="A181" s="41"/>
      <c r="B181" s="42"/>
      <c r="C181" s="230" t="s">
        <v>574</v>
      </c>
      <c r="D181" s="230" t="s">
        <v>253</v>
      </c>
      <c r="E181" s="231" t="s">
        <v>6707</v>
      </c>
      <c r="F181" s="232" t="s">
        <v>6708</v>
      </c>
      <c r="G181" s="233" t="s">
        <v>571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6751</v>
      </c>
    </row>
    <row r="182" s="2" customFormat="1" ht="16.5" customHeight="1">
      <c r="A182" s="41"/>
      <c r="B182" s="42"/>
      <c r="C182" s="230" t="s">
        <v>405</v>
      </c>
      <c r="D182" s="230" t="s">
        <v>253</v>
      </c>
      <c r="E182" s="231" t="s">
        <v>6710</v>
      </c>
      <c r="F182" s="232" t="s">
        <v>6711</v>
      </c>
      <c r="G182" s="233" t="s">
        <v>571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6752</v>
      </c>
    </row>
    <row r="183" s="2" customFormat="1" ht="16.5" customHeight="1">
      <c r="A183" s="41"/>
      <c r="B183" s="42"/>
      <c r="C183" s="294" t="s">
        <v>587</v>
      </c>
      <c r="D183" s="294" t="s">
        <v>338</v>
      </c>
      <c r="E183" s="295" t="s">
        <v>6713</v>
      </c>
      <c r="F183" s="296" t="s">
        <v>6714</v>
      </c>
      <c r="G183" s="297" t="s">
        <v>571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6753</v>
      </c>
    </row>
    <row r="184" s="2" customFormat="1">
      <c r="A184" s="41"/>
      <c r="B184" s="42"/>
      <c r="C184" s="43"/>
      <c r="D184" s="251" t="s">
        <v>289</v>
      </c>
      <c r="E184" s="43"/>
      <c r="F184" s="282" t="s">
        <v>6754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289</v>
      </c>
      <c r="AU184" s="19" t="s">
        <v>93</v>
      </c>
    </row>
    <row r="185" s="2" customFormat="1" ht="24.15" customHeight="1">
      <c r="A185" s="41"/>
      <c r="B185" s="42"/>
      <c r="C185" s="230" t="s">
        <v>412</v>
      </c>
      <c r="D185" s="230" t="s">
        <v>253</v>
      </c>
      <c r="E185" s="231" t="s">
        <v>6755</v>
      </c>
      <c r="F185" s="232" t="s">
        <v>6756</v>
      </c>
      <c r="G185" s="233" t="s">
        <v>1319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6757</v>
      </c>
    </row>
    <row r="186" s="2" customFormat="1" ht="21.75" customHeight="1">
      <c r="A186" s="41"/>
      <c r="B186" s="42"/>
      <c r="C186" s="294" t="s">
        <v>599</v>
      </c>
      <c r="D186" s="294" t="s">
        <v>338</v>
      </c>
      <c r="E186" s="295" t="s">
        <v>6758</v>
      </c>
      <c r="F186" s="296" t="s">
        <v>6643</v>
      </c>
      <c r="G186" s="297" t="s">
        <v>1319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6759</v>
      </c>
    </row>
    <row r="187" s="2" customFormat="1" ht="16.5" customHeight="1">
      <c r="A187" s="41"/>
      <c r="B187" s="42"/>
      <c r="C187" s="230" t="s">
        <v>424</v>
      </c>
      <c r="D187" s="230" t="s">
        <v>253</v>
      </c>
      <c r="E187" s="231" t="s">
        <v>6722</v>
      </c>
      <c r="F187" s="232" t="s">
        <v>6723</v>
      </c>
      <c r="G187" s="233" t="s">
        <v>389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6760</v>
      </c>
    </row>
    <row r="188" s="2" customFormat="1" ht="16.5" customHeight="1">
      <c r="A188" s="41"/>
      <c r="B188" s="42"/>
      <c r="C188" s="294" t="s">
        <v>611</v>
      </c>
      <c r="D188" s="294" t="s">
        <v>338</v>
      </c>
      <c r="E188" s="295" t="s">
        <v>6725</v>
      </c>
      <c r="F188" s="296" t="s">
        <v>6726</v>
      </c>
      <c r="G188" s="297" t="s">
        <v>265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6761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6762</v>
      </c>
      <c r="F189" s="228" t="s">
        <v>6729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251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433</v>
      </c>
      <c r="D190" s="230" t="s">
        <v>253</v>
      </c>
      <c r="E190" s="231" t="s">
        <v>6730</v>
      </c>
      <c r="F190" s="232" t="s">
        <v>6731</v>
      </c>
      <c r="G190" s="233" t="s">
        <v>6674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6763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6676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93</v>
      </c>
    </row>
    <row r="192" s="2" customFormat="1" ht="24.15" customHeight="1">
      <c r="A192" s="41"/>
      <c r="B192" s="42"/>
      <c r="C192" s="230" t="s">
        <v>632</v>
      </c>
      <c r="D192" s="230" t="s">
        <v>253</v>
      </c>
      <c r="E192" s="231" t="s">
        <v>6764</v>
      </c>
      <c r="F192" s="232" t="s">
        <v>6734</v>
      </c>
      <c r="G192" s="233" t="s">
        <v>389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6765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6736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93</v>
      </c>
    </row>
    <row r="194" s="2" customFormat="1" ht="16.5" customHeight="1">
      <c r="A194" s="41"/>
      <c r="B194" s="42"/>
      <c r="C194" s="230" t="s">
        <v>440</v>
      </c>
      <c r="D194" s="230" t="s">
        <v>253</v>
      </c>
      <c r="E194" s="231" t="s">
        <v>6737</v>
      </c>
      <c r="F194" s="232" t="s">
        <v>6738</v>
      </c>
      <c r="G194" s="233" t="s">
        <v>265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6766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6740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6767</v>
      </c>
      <c r="F196" s="228" t="s">
        <v>6768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251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642</v>
      </c>
      <c r="D197" s="230" t="s">
        <v>253</v>
      </c>
      <c r="E197" s="231" t="s">
        <v>6743</v>
      </c>
      <c r="F197" s="232" t="s">
        <v>6744</v>
      </c>
      <c r="G197" s="233" t="s">
        <v>6674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6769</v>
      </c>
    </row>
    <row r="198" s="2" customFormat="1">
      <c r="A198" s="41"/>
      <c r="B198" s="42"/>
      <c r="C198" s="43"/>
      <c r="D198" s="251" t="s">
        <v>289</v>
      </c>
      <c r="E198" s="43"/>
      <c r="F198" s="282" t="s">
        <v>6746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289</v>
      </c>
      <c r="AU198" s="19" t="s">
        <v>93</v>
      </c>
    </row>
    <row r="199" s="2" customFormat="1" ht="21.75" customHeight="1">
      <c r="A199" s="41"/>
      <c r="B199" s="42"/>
      <c r="C199" s="230" t="s">
        <v>448</v>
      </c>
      <c r="D199" s="230" t="s">
        <v>253</v>
      </c>
      <c r="E199" s="231" t="s">
        <v>6698</v>
      </c>
      <c r="F199" s="232" t="s">
        <v>6699</v>
      </c>
      <c r="G199" s="233" t="s">
        <v>265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6770</v>
      </c>
    </row>
    <row r="200" s="2" customFormat="1" ht="16.5" customHeight="1">
      <c r="A200" s="41"/>
      <c r="B200" s="42"/>
      <c r="C200" s="294" t="s">
        <v>670</v>
      </c>
      <c r="D200" s="294" t="s">
        <v>338</v>
      </c>
      <c r="E200" s="295" t="s">
        <v>6748</v>
      </c>
      <c r="F200" s="296" t="s">
        <v>6702</v>
      </c>
      <c r="G200" s="297" t="s">
        <v>265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6771</v>
      </c>
    </row>
    <row r="201" s="2" customFormat="1" ht="21.75" customHeight="1">
      <c r="A201" s="41"/>
      <c r="B201" s="42"/>
      <c r="C201" s="230" t="s">
        <v>453</v>
      </c>
      <c r="D201" s="230" t="s">
        <v>253</v>
      </c>
      <c r="E201" s="231" t="s">
        <v>6704</v>
      </c>
      <c r="F201" s="232" t="s">
        <v>6705</v>
      </c>
      <c r="G201" s="233" t="s">
        <v>389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6772</v>
      </c>
    </row>
    <row r="202" s="2" customFormat="1" ht="21.75" customHeight="1">
      <c r="A202" s="41"/>
      <c r="B202" s="42"/>
      <c r="C202" s="230" t="s">
        <v>692</v>
      </c>
      <c r="D202" s="230" t="s">
        <v>253</v>
      </c>
      <c r="E202" s="231" t="s">
        <v>6707</v>
      </c>
      <c r="F202" s="232" t="s">
        <v>6708</v>
      </c>
      <c r="G202" s="233" t="s">
        <v>571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6773</v>
      </c>
    </row>
    <row r="203" s="2" customFormat="1" ht="16.5" customHeight="1">
      <c r="A203" s="41"/>
      <c r="B203" s="42"/>
      <c r="C203" s="230" t="s">
        <v>458</v>
      </c>
      <c r="D203" s="230" t="s">
        <v>253</v>
      </c>
      <c r="E203" s="231" t="s">
        <v>6710</v>
      </c>
      <c r="F203" s="232" t="s">
        <v>6711</v>
      </c>
      <c r="G203" s="233" t="s">
        <v>571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6774</v>
      </c>
    </row>
    <row r="204" s="2" customFormat="1" ht="16.5" customHeight="1">
      <c r="A204" s="41"/>
      <c r="B204" s="42"/>
      <c r="C204" s="294" t="s">
        <v>709</v>
      </c>
      <c r="D204" s="294" t="s">
        <v>338</v>
      </c>
      <c r="E204" s="295" t="s">
        <v>6713</v>
      </c>
      <c r="F204" s="296" t="s">
        <v>6714</v>
      </c>
      <c r="G204" s="297" t="s">
        <v>571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6775</v>
      </c>
    </row>
    <row r="205" s="2" customFormat="1">
      <c r="A205" s="41"/>
      <c r="B205" s="42"/>
      <c r="C205" s="43"/>
      <c r="D205" s="251" t="s">
        <v>289</v>
      </c>
      <c r="E205" s="43"/>
      <c r="F205" s="282" t="s">
        <v>6776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289</v>
      </c>
      <c r="AU205" s="19" t="s">
        <v>93</v>
      </c>
    </row>
    <row r="206" s="2" customFormat="1" ht="24.15" customHeight="1">
      <c r="A206" s="41"/>
      <c r="B206" s="42"/>
      <c r="C206" s="230" t="s">
        <v>465</v>
      </c>
      <c r="D206" s="230" t="s">
        <v>253</v>
      </c>
      <c r="E206" s="231" t="s">
        <v>6755</v>
      </c>
      <c r="F206" s="232" t="s">
        <v>6756</v>
      </c>
      <c r="G206" s="233" t="s">
        <v>1319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6777</v>
      </c>
    </row>
    <row r="207" s="2" customFormat="1" ht="21.75" customHeight="1">
      <c r="A207" s="41"/>
      <c r="B207" s="42"/>
      <c r="C207" s="294" t="s">
        <v>725</v>
      </c>
      <c r="D207" s="294" t="s">
        <v>338</v>
      </c>
      <c r="E207" s="295" t="s">
        <v>6758</v>
      </c>
      <c r="F207" s="296" t="s">
        <v>6643</v>
      </c>
      <c r="G207" s="297" t="s">
        <v>1319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6778</v>
      </c>
    </row>
    <row r="208" s="2" customFormat="1" ht="16.5" customHeight="1">
      <c r="A208" s="41"/>
      <c r="B208" s="42"/>
      <c r="C208" s="230" t="s">
        <v>470</v>
      </c>
      <c r="D208" s="230" t="s">
        <v>253</v>
      </c>
      <c r="E208" s="231" t="s">
        <v>6722</v>
      </c>
      <c r="F208" s="232" t="s">
        <v>6723</v>
      </c>
      <c r="G208" s="233" t="s">
        <v>389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6779</v>
      </c>
    </row>
    <row r="209" s="2" customFormat="1" ht="16.5" customHeight="1">
      <c r="A209" s="41"/>
      <c r="B209" s="42"/>
      <c r="C209" s="294" t="s">
        <v>740</v>
      </c>
      <c r="D209" s="294" t="s">
        <v>338</v>
      </c>
      <c r="E209" s="295" t="s">
        <v>6725</v>
      </c>
      <c r="F209" s="296" t="s">
        <v>6726</v>
      </c>
      <c r="G209" s="297" t="s">
        <v>265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6780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6781</v>
      </c>
      <c r="F210" s="228" t="s">
        <v>6729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251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475</v>
      </c>
      <c r="D211" s="230" t="s">
        <v>253</v>
      </c>
      <c r="E211" s="231" t="s">
        <v>6730</v>
      </c>
      <c r="F211" s="232" t="s">
        <v>6731</v>
      </c>
      <c r="G211" s="233" t="s">
        <v>6674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6782</v>
      </c>
    </row>
    <row r="212" s="2" customFormat="1">
      <c r="A212" s="41"/>
      <c r="B212" s="42"/>
      <c r="C212" s="43"/>
      <c r="D212" s="251" t="s">
        <v>289</v>
      </c>
      <c r="E212" s="43"/>
      <c r="F212" s="282" t="s">
        <v>6676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289</v>
      </c>
      <c r="AU212" s="19" t="s">
        <v>93</v>
      </c>
    </row>
    <row r="213" s="2" customFormat="1" ht="24.15" customHeight="1">
      <c r="A213" s="41"/>
      <c r="B213" s="42"/>
      <c r="C213" s="230" t="s">
        <v>755</v>
      </c>
      <c r="D213" s="230" t="s">
        <v>253</v>
      </c>
      <c r="E213" s="231" t="s">
        <v>6764</v>
      </c>
      <c r="F213" s="232" t="s">
        <v>6734</v>
      </c>
      <c r="G213" s="233" t="s">
        <v>389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6783</v>
      </c>
    </row>
    <row r="214" s="2" customFormat="1">
      <c r="A214" s="41"/>
      <c r="B214" s="42"/>
      <c r="C214" s="43"/>
      <c r="D214" s="251" t="s">
        <v>289</v>
      </c>
      <c r="E214" s="43"/>
      <c r="F214" s="282" t="s">
        <v>6736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289</v>
      </c>
      <c r="AU214" s="19" t="s">
        <v>93</v>
      </c>
    </row>
    <row r="215" s="2" customFormat="1" ht="16.5" customHeight="1">
      <c r="A215" s="41"/>
      <c r="B215" s="42"/>
      <c r="C215" s="230" t="s">
        <v>480</v>
      </c>
      <c r="D215" s="230" t="s">
        <v>253</v>
      </c>
      <c r="E215" s="231" t="s">
        <v>6737</v>
      </c>
      <c r="F215" s="232" t="s">
        <v>6738</v>
      </c>
      <c r="G215" s="233" t="s">
        <v>265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6784</v>
      </c>
    </row>
    <row r="216" s="2" customFormat="1">
      <c r="A216" s="41"/>
      <c r="B216" s="42"/>
      <c r="C216" s="43"/>
      <c r="D216" s="251" t="s">
        <v>289</v>
      </c>
      <c r="E216" s="43"/>
      <c r="F216" s="282" t="s">
        <v>6740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289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6785</v>
      </c>
      <c r="F217" s="228" t="s">
        <v>6786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251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764</v>
      </c>
      <c r="D218" s="230" t="s">
        <v>253</v>
      </c>
      <c r="E218" s="231" t="s">
        <v>6787</v>
      </c>
      <c r="F218" s="232" t="s">
        <v>6788</v>
      </c>
      <c r="G218" s="233" t="s">
        <v>6674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6789</v>
      </c>
    </row>
    <row r="219" s="2" customFormat="1">
      <c r="A219" s="41"/>
      <c r="B219" s="42"/>
      <c r="C219" s="43"/>
      <c r="D219" s="251" t="s">
        <v>289</v>
      </c>
      <c r="E219" s="43"/>
      <c r="F219" s="282" t="s">
        <v>6790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289</v>
      </c>
      <c r="AU219" s="19" t="s">
        <v>93</v>
      </c>
    </row>
    <row r="220" s="2" customFormat="1" ht="21.75" customHeight="1">
      <c r="A220" s="41"/>
      <c r="B220" s="42"/>
      <c r="C220" s="230" t="s">
        <v>491</v>
      </c>
      <c r="D220" s="230" t="s">
        <v>253</v>
      </c>
      <c r="E220" s="231" t="s">
        <v>6698</v>
      </c>
      <c r="F220" s="232" t="s">
        <v>6699</v>
      </c>
      <c r="G220" s="233" t="s">
        <v>265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6791</v>
      </c>
    </row>
    <row r="221" s="2" customFormat="1" ht="16.5" customHeight="1">
      <c r="A221" s="41"/>
      <c r="B221" s="42"/>
      <c r="C221" s="294" t="s">
        <v>774</v>
      </c>
      <c r="D221" s="294" t="s">
        <v>338</v>
      </c>
      <c r="E221" s="295" t="s">
        <v>6748</v>
      </c>
      <c r="F221" s="296" t="s">
        <v>6702</v>
      </c>
      <c r="G221" s="297" t="s">
        <v>265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6792</v>
      </c>
    </row>
    <row r="222" s="2" customFormat="1" ht="21.75" customHeight="1">
      <c r="A222" s="41"/>
      <c r="B222" s="42"/>
      <c r="C222" s="230" t="s">
        <v>497</v>
      </c>
      <c r="D222" s="230" t="s">
        <v>253</v>
      </c>
      <c r="E222" s="231" t="s">
        <v>6704</v>
      </c>
      <c r="F222" s="232" t="s">
        <v>6705</v>
      </c>
      <c r="G222" s="233" t="s">
        <v>389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6793</v>
      </c>
    </row>
    <row r="223" s="2" customFormat="1" ht="21.75" customHeight="1">
      <c r="A223" s="41"/>
      <c r="B223" s="42"/>
      <c r="C223" s="230" t="s">
        <v>783</v>
      </c>
      <c r="D223" s="230" t="s">
        <v>253</v>
      </c>
      <c r="E223" s="231" t="s">
        <v>6707</v>
      </c>
      <c r="F223" s="232" t="s">
        <v>6708</v>
      </c>
      <c r="G223" s="233" t="s">
        <v>571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6794</v>
      </c>
    </row>
    <row r="224" s="2" customFormat="1" ht="24.15" customHeight="1">
      <c r="A224" s="41"/>
      <c r="B224" s="42"/>
      <c r="C224" s="230" t="s">
        <v>525</v>
      </c>
      <c r="D224" s="230" t="s">
        <v>253</v>
      </c>
      <c r="E224" s="231" t="s">
        <v>6795</v>
      </c>
      <c r="F224" s="232" t="s">
        <v>6796</v>
      </c>
      <c r="G224" s="233" t="s">
        <v>571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6797</v>
      </c>
    </row>
    <row r="225" s="2" customFormat="1" ht="21.75" customHeight="1">
      <c r="A225" s="41"/>
      <c r="B225" s="42"/>
      <c r="C225" s="294" t="s">
        <v>4347</v>
      </c>
      <c r="D225" s="294" t="s">
        <v>338</v>
      </c>
      <c r="E225" s="295" t="s">
        <v>6798</v>
      </c>
      <c r="F225" s="296" t="s">
        <v>6643</v>
      </c>
      <c r="G225" s="297" t="s">
        <v>1319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6799</v>
      </c>
    </row>
    <row r="226" s="2" customFormat="1" ht="24.15" customHeight="1">
      <c r="A226" s="41"/>
      <c r="B226" s="42"/>
      <c r="C226" s="230" t="s">
        <v>544</v>
      </c>
      <c r="D226" s="230" t="s">
        <v>253</v>
      </c>
      <c r="E226" s="231" t="s">
        <v>6755</v>
      </c>
      <c r="F226" s="232" t="s">
        <v>6756</v>
      </c>
      <c r="G226" s="233" t="s">
        <v>1319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6800</v>
      </c>
    </row>
    <row r="227" s="2" customFormat="1" ht="16.5" customHeight="1">
      <c r="A227" s="41"/>
      <c r="B227" s="42"/>
      <c r="C227" s="294" t="s">
        <v>795</v>
      </c>
      <c r="D227" s="294" t="s">
        <v>338</v>
      </c>
      <c r="E227" s="295" t="s">
        <v>6801</v>
      </c>
      <c r="F227" s="296" t="s">
        <v>6802</v>
      </c>
      <c r="G227" s="297" t="s">
        <v>571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6803</v>
      </c>
    </row>
    <row r="228" s="2" customFormat="1">
      <c r="A228" s="41"/>
      <c r="B228" s="42"/>
      <c r="C228" s="43"/>
      <c r="D228" s="251" t="s">
        <v>289</v>
      </c>
      <c r="E228" s="43"/>
      <c r="F228" s="282" t="s">
        <v>6804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289</v>
      </c>
      <c r="AU228" s="19" t="s">
        <v>93</v>
      </c>
    </row>
    <row r="229" s="2" customFormat="1" ht="16.5" customHeight="1">
      <c r="A229" s="41"/>
      <c r="B229" s="42"/>
      <c r="C229" s="230" t="s">
        <v>549</v>
      </c>
      <c r="D229" s="230" t="s">
        <v>253</v>
      </c>
      <c r="E229" s="231" t="s">
        <v>6722</v>
      </c>
      <c r="F229" s="232" t="s">
        <v>6723</v>
      </c>
      <c r="G229" s="233" t="s">
        <v>389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6805</v>
      </c>
    </row>
    <row r="230" s="2" customFormat="1">
      <c r="A230" s="41"/>
      <c r="B230" s="42"/>
      <c r="C230" s="43"/>
      <c r="D230" s="251" t="s">
        <v>289</v>
      </c>
      <c r="E230" s="43"/>
      <c r="F230" s="282" t="s">
        <v>6806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289</v>
      </c>
      <c r="AU230" s="19" t="s">
        <v>93</v>
      </c>
    </row>
    <row r="231" s="2" customFormat="1" ht="16.5" customHeight="1">
      <c r="A231" s="41"/>
      <c r="B231" s="42"/>
      <c r="C231" s="294" t="s">
        <v>811</v>
      </c>
      <c r="D231" s="294" t="s">
        <v>338</v>
      </c>
      <c r="E231" s="295" t="s">
        <v>6725</v>
      </c>
      <c r="F231" s="296" t="s">
        <v>6726</v>
      </c>
      <c r="G231" s="297" t="s">
        <v>265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281</v>
      </c>
      <c r="AT231" s="242" t="s">
        <v>338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6807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6808</v>
      </c>
      <c r="F232" s="228" t="s">
        <v>6809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251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555</v>
      </c>
      <c r="D233" s="230" t="s">
        <v>253</v>
      </c>
      <c r="E233" s="231" t="s">
        <v>6810</v>
      </c>
      <c r="F233" s="232" t="s">
        <v>6731</v>
      </c>
      <c r="G233" s="233" t="s">
        <v>6674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6811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6676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2" customFormat="1" ht="24.15" customHeight="1">
      <c r="A235" s="41"/>
      <c r="B235" s="42"/>
      <c r="C235" s="230" t="s">
        <v>820</v>
      </c>
      <c r="D235" s="230" t="s">
        <v>253</v>
      </c>
      <c r="E235" s="231" t="s">
        <v>6764</v>
      </c>
      <c r="F235" s="232" t="s">
        <v>6734</v>
      </c>
      <c r="G235" s="233" t="s">
        <v>389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6812</v>
      </c>
    </row>
    <row r="236" s="2" customFormat="1">
      <c r="A236" s="41"/>
      <c r="B236" s="42"/>
      <c r="C236" s="43"/>
      <c r="D236" s="251" t="s">
        <v>289</v>
      </c>
      <c r="E236" s="43"/>
      <c r="F236" s="282" t="s">
        <v>6736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289</v>
      </c>
      <c r="AU236" s="19" t="s">
        <v>93</v>
      </c>
    </row>
    <row r="237" s="2" customFormat="1" ht="16.5" customHeight="1">
      <c r="A237" s="41"/>
      <c r="B237" s="42"/>
      <c r="C237" s="230" t="s">
        <v>560</v>
      </c>
      <c r="D237" s="230" t="s">
        <v>253</v>
      </c>
      <c r="E237" s="231" t="s">
        <v>6737</v>
      </c>
      <c r="F237" s="232" t="s">
        <v>6738</v>
      </c>
      <c r="G237" s="233" t="s">
        <v>265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6813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6740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6814</v>
      </c>
      <c r="F239" s="228" t="s">
        <v>6815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251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847</v>
      </c>
      <c r="D240" s="230" t="s">
        <v>253</v>
      </c>
      <c r="E240" s="231" t="s">
        <v>6816</v>
      </c>
      <c r="F240" s="232" t="s">
        <v>6817</v>
      </c>
      <c r="G240" s="233" t="s">
        <v>6674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6818</v>
      </c>
    </row>
    <row r="241" s="2" customFormat="1">
      <c r="A241" s="41"/>
      <c r="B241" s="42"/>
      <c r="C241" s="43"/>
      <c r="D241" s="251" t="s">
        <v>289</v>
      </c>
      <c r="E241" s="43"/>
      <c r="F241" s="282" t="s">
        <v>6676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289</v>
      </c>
      <c r="AU241" s="19" t="s">
        <v>93</v>
      </c>
    </row>
    <row r="242" s="2" customFormat="1" ht="21.75" customHeight="1">
      <c r="A242" s="41"/>
      <c r="B242" s="42"/>
      <c r="C242" s="230" t="s">
        <v>572</v>
      </c>
      <c r="D242" s="230" t="s">
        <v>253</v>
      </c>
      <c r="E242" s="231" t="s">
        <v>6698</v>
      </c>
      <c r="F242" s="232" t="s">
        <v>6699</v>
      </c>
      <c r="G242" s="233" t="s">
        <v>265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6819</v>
      </c>
    </row>
    <row r="243" s="2" customFormat="1" ht="16.5" customHeight="1">
      <c r="A243" s="41"/>
      <c r="B243" s="42"/>
      <c r="C243" s="294" t="s">
        <v>857</v>
      </c>
      <c r="D243" s="294" t="s">
        <v>338</v>
      </c>
      <c r="E243" s="295" t="s">
        <v>6820</v>
      </c>
      <c r="F243" s="296" t="s">
        <v>6821</v>
      </c>
      <c r="G243" s="297" t="s">
        <v>265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281</v>
      </c>
      <c r="AT243" s="242" t="s">
        <v>338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6822</v>
      </c>
    </row>
    <row r="244" s="2" customFormat="1" ht="21.75" customHeight="1">
      <c r="A244" s="41"/>
      <c r="B244" s="42"/>
      <c r="C244" s="230" t="s">
        <v>577</v>
      </c>
      <c r="D244" s="230" t="s">
        <v>253</v>
      </c>
      <c r="E244" s="231" t="s">
        <v>6704</v>
      </c>
      <c r="F244" s="232" t="s">
        <v>6705</v>
      </c>
      <c r="G244" s="233" t="s">
        <v>389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93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6823</v>
      </c>
    </row>
    <row r="245" s="2" customFormat="1" ht="16.5" customHeight="1">
      <c r="A245" s="41"/>
      <c r="B245" s="42"/>
      <c r="C245" s="230" t="s">
        <v>868</v>
      </c>
      <c r="D245" s="230" t="s">
        <v>253</v>
      </c>
      <c r="E245" s="231" t="s">
        <v>6824</v>
      </c>
      <c r="F245" s="232" t="s">
        <v>6825</v>
      </c>
      <c r="G245" s="233" t="s">
        <v>389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6826</v>
      </c>
    </row>
    <row r="246" s="2" customFormat="1">
      <c r="A246" s="41"/>
      <c r="B246" s="42"/>
      <c r="C246" s="43"/>
      <c r="D246" s="251" t="s">
        <v>289</v>
      </c>
      <c r="E246" s="43"/>
      <c r="F246" s="282" t="s">
        <v>6827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289</v>
      </c>
      <c r="AU246" s="19" t="s">
        <v>93</v>
      </c>
    </row>
    <row r="247" s="2" customFormat="1" ht="24.15" customHeight="1">
      <c r="A247" s="41"/>
      <c r="B247" s="42"/>
      <c r="C247" s="230" t="s">
        <v>584</v>
      </c>
      <c r="D247" s="230" t="s">
        <v>253</v>
      </c>
      <c r="E247" s="231" t="s">
        <v>6828</v>
      </c>
      <c r="F247" s="232" t="s">
        <v>6829</v>
      </c>
      <c r="G247" s="233" t="s">
        <v>1319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6830</v>
      </c>
    </row>
    <row r="248" s="2" customFormat="1">
      <c r="A248" s="41"/>
      <c r="B248" s="42"/>
      <c r="C248" s="43"/>
      <c r="D248" s="251" t="s">
        <v>289</v>
      </c>
      <c r="E248" s="43"/>
      <c r="F248" s="282" t="s">
        <v>6831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289</v>
      </c>
      <c r="AU248" s="19" t="s">
        <v>93</v>
      </c>
    </row>
    <row r="249" s="2" customFormat="1" ht="16.5" customHeight="1">
      <c r="A249" s="41"/>
      <c r="B249" s="42"/>
      <c r="C249" s="230" t="s">
        <v>890</v>
      </c>
      <c r="D249" s="230" t="s">
        <v>253</v>
      </c>
      <c r="E249" s="231" t="s">
        <v>6737</v>
      </c>
      <c r="F249" s="232" t="s">
        <v>6738</v>
      </c>
      <c r="G249" s="233" t="s">
        <v>265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6832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6833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vTtm9FzVjn4iqOKzSgiiWDr/y3Ydj2B9LY53MDbs4D6qwfjtCL1taNNGqAdrmyIcUsR/LrPpxp4Ws4wYJWE3og==" hashValue="NiXK+jppasKQR1b0825fA2h1b1tLUy7EBwcxqhUxYQepfYF7LmFwJxsJjMTo4uiAR4BsAoSNgx9A5P29liIKLw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6835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6836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249</v>
      </c>
      <c r="F122" s="217" t="s">
        <v>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252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251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253</v>
      </c>
      <c r="E124" s="231" t="s">
        <v>6837</v>
      </c>
      <c r="F124" s="232" t="s">
        <v>6838</v>
      </c>
      <c r="G124" s="233" t="s">
        <v>321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257</v>
      </c>
      <c r="AT124" s="242" t="s">
        <v>253</v>
      </c>
      <c r="AU124" s="242" t="s">
        <v>93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253</v>
      </c>
      <c r="E125" s="231" t="s">
        <v>6839</v>
      </c>
      <c r="F125" s="232" t="s">
        <v>6840</v>
      </c>
      <c r="G125" s="233" t="s">
        <v>265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257</v>
      </c>
    </row>
    <row r="126" s="2" customFormat="1" ht="44.25" customHeight="1">
      <c r="A126" s="41"/>
      <c r="B126" s="42"/>
      <c r="C126" s="230" t="s">
        <v>273</v>
      </c>
      <c r="D126" s="230" t="s">
        <v>253</v>
      </c>
      <c r="E126" s="231" t="s">
        <v>6841</v>
      </c>
      <c r="F126" s="232" t="s">
        <v>6842</v>
      </c>
      <c r="G126" s="233" t="s">
        <v>265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24.15" customHeight="1">
      <c r="A127" s="41"/>
      <c r="B127" s="42"/>
      <c r="C127" s="230" t="s">
        <v>257</v>
      </c>
      <c r="D127" s="230" t="s">
        <v>253</v>
      </c>
      <c r="E127" s="231" t="s">
        <v>6843</v>
      </c>
      <c r="F127" s="232" t="s">
        <v>6844</v>
      </c>
      <c r="G127" s="233" t="s">
        <v>265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66.75" customHeight="1">
      <c r="A128" s="41"/>
      <c r="B128" s="42"/>
      <c r="C128" s="230" t="s">
        <v>284</v>
      </c>
      <c r="D128" s="230" t="s">
        <v>253</v>
      </c>
      <c r="E128" s="231" t="s">
        <v>6845</v>
      </c>
      <c r="F128" s="232" t="s">
        <v>6846</v>
      </c>
      <c r="G128" s="233" t="s">
        <v>265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66.75" customHeight="1">
      <c r="A129" s="41"/>
      <c r="B129" s="42"/>
      <c r="C129" s="230" t="s">
        <v>276</v>
      </c>
      <c r="D129" s="230" t="s">
        <v>253</v>
      </c>
      <c r="E129" s="231" t="s">
        <v>6847</v>
      </c>
      <c r="F129" s="232" t="s">
        <v>6848</v>
      </c>
      <c r="G129" s="233" t="s">
        <v>265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257</v>
      </c>
      <c r="F130" s="228" t="s">
        <v>657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BK131</f>
        <v>0</v>
      </c>
    </row>
    <row r="131" s="2" customFormat="1" ht="37.8" customHeight="1">
      <c r="A131" s="41"/>
      <c r="B131" s="42"/>
      <c r="C131" s="230" t="s">
        <v>295</v>
      </c>
      <c r="D131" s="230" t="s">
        <v>253</v>
      </c>
      <c r="E131" s="231" t="s">
        <v>6849</v>
      </c>
      <c r="F131" s="232" t="s">
        <v>6850</v>
      </c>
      <c r="G131" s="233" t="s">
        <v>265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299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281</v>
      </c>
      <c r="F132" s="228" t="s">
        <v>6466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281</v>
      </c>
      <c r="D133" s="230" t="s">
        <v>253</v>
      </c>
      <c r="E133" s="231" t="s">
        <v>6851</v>
      </c>
      <c r="F133" s="232" t="s">
        <v>6852</v>
      </c>
      <c r="G133" s="233" t="s">
        <v>321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304</v>
      </c>
    </row>
    <row r="134" s="2" customFormat="1" ht="21.75" customHeight="1">
      <c r="A134" s="41"/>
      <c r="B134" s="42"/>
      <c r="C134" s="294" t="s">
        <v>306</v>
      </c>
      <c r="D134" s="294" t="s">
        <v>338</v>
      </c>
      <c r="E134" s="295" t="s">
        <v>6853</v>
      </c>
      <c r="F134" s="296" t="s">
        <v>6854</v>
      </c>
      <c r="G134" s="297" t="s">
        <v>321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7.8" customHeight="1">
      <c r="A135" s="41"/>
      <c r="B135" s="42"/>
      <c r="C135" s="230" t="s">
        <v>287</v>
      </c>
      <c r="D135" s="230" t="s">
        <v>253</v>
      </c>
      <c r="E135" s="231" t="s">
        <v>6855</v>
      </c>
      <c r="F135" s="232" t="s">
        <v>6856</v>
      </c>
      <c r="G135" s="233" t="s">
        <v>571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16.5" customHeight="1">
      <c r="A136" s="41"/>
      <c r="B136" s="42"/>
      <c r="C136" s="294" t="s">
        <v>333</v>
      </c>
      <c r="D136" s="294" t="s">
        <v>338</v>
      </c>
      <c r="E136" s="295" t="s">
        <v>6857</v>
      </c>
      <c r="F136" s="296" t="s">
        <v>6858</v>
      </c>
      <c r="G136" s="297" t="s">
        <v>6650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24.15" customHeight="1">
      <c r="A137" s="41"/>
      <c r="B137" s="42"/>
      <c r="C137" s="230" t="s">
        <v>8</v>
      </c>
      <c r="D137" s="230" t="s">
        <v>253</v>
      </c>
      <c r="E137" s="231" t="s">
        <v>6859</v>
      </c>
      <c r="F137" s="232" t="s">
        <v>6860</v>
      </c>
      <c r="G137" s="233" t="s">
        <v>321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6861</v>
      </c>
      <c r="F138" s="296" t="s">
        <v>6862</v>
      </c>
      <c r="G138" s="297" t="s">
        <v>321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37.8" customHeight="1">
      <c r="A139" s="41"/>
      <c r="B139" s="42"/>
      <c r="C139" s="230" t="s">
        <v>299</v>
      </c>
      <c r="D139" s="230" t="s">
        <v>253</v>
      </c>
      <c r="E139" s="231" t="s">
        <v>6863</v>
      </c>
      <c r="F139" s="232" t="s">
        <v>6864</v>
      </c>
      <c r="G139" s="233" t="s">
        <v>571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94" t="s">
        <v>361</v>
      </c>
      <c r="D140" s="294" t="s">
        <v>338</v>
      </c>
      <c r="E140" s="295" t="s">
        <v>6865</v>
      </c>
      <c r="F140" s="296" t="s">
        <v>6866</v>
      </c>
      <c r="G140" s="297" t="s">
        <v>6650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304</v>
      </c>
      <c r="D141" s="230" t="s">
        <v>253</v>
      </c>
      <c r="E141" s="231" t="s">
        <v>6867</v>
      </c>
      <c r="F141" s="232" t="s">
        <v>6868</v>
      </c>
      <c r="G141" s="233" t="s">
        <v>321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24.15" customHeight="1">
      <c r="A142" s="41"/>
      <c r="B142" s="42"/>
      <c r="C142" s="294" t="s">
        <v>386</v>
      </c>
      <c r="D142" s="294" t="s">
        <v>338</v>
      </c>
      <c r="E142" s="295" t="s">
        <v>6869</v>
      </c>
      <c r="F142" s="296" t="s">
        <v>6870</v>
      </c>
      <c r="G142" s="297" t="s">
        <v>321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21.75" customHeight="1">
      <c r="A143" s="41"/>
      <c r="B143" s="42"/>
      <c r="C143" s="230" t="s">
        <v>309</v>
      </c>
      <c r="D143" s="230" t="s">
        <v>253</v>
      </c>
      <c r="E143" s="231" t="s">
        <v>6871</v>
      </c>
      <c r="F143" s="232" t="s">
        <v>6872</v>
      </c>
      <c r="G143" s="233" t="s">
        <v>571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6873</v>
      </c>
      <c r="F144" s="296" t="s">
        <v>6874</v>
      </c>
      <c r="G144" s="297" t="s">
        <v>571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94" t="s">
        <v>409</v>
      </c>
      <c r="D145" s="294" t="s">
        <v>338</v>
      </c>
      <c r="E145" s="295" t="s">
        <v>6875</v>
      </c>
      <c r="F145" s="296" t="s">
        <v>6876</v>
      </c>
      <c r="G145" s="297" t="s">
        <v>571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94" t="s">
        <v>7</v>
      </c>
      <c r="D146" s="294" t="s">
        <v>338</v>
      </c>
      <c r="E146" s="295" t="s">
        <v>6877</v>
      </c>
      <c r="F146" s="296" t="s">
        <v>6878</v>
      </c>
      <c r="G146" s="297" t="s">
        <v>571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6879</v>
      </c>
      <c r="F147" s="296" t="s">
        <v>6880</v>
      </c>
      <c r="G147" s="297" t="s">
        <v>571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6881</v>
      </c>
      <c r="F148" s="296" t="s">
        <v>6882</v>
      </c>
      <c r="G148" s="297" t="s">
        <v>571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6883</v>
      </c>
      <c r="F149" s="296" t="s">
        <v>6884</v>
      </c>
      <c r="G149" s="297" t="s">
        <v>571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6885</v>
      </c>
      <c r="F150" s="296" t="s">
        <v>6886</v>
      </c>
      <c r="G150" s="297" t="s">
        <v>571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6887</v>
      </c>
      <c r="F151" s="296" t="s">
        <v>6888</v>
      </c>
      <c r="G151" s="297" t="s">
        <v>571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453</v>
      </c>
    </row>
    <row r="152" s="2" customFormat="1" ht="24.15" customHeight="1">
      <c r="A152" s="41"/>
      <c r="B152" s="42"/>
      <c r="C152" s="230" t="s">
        <v>462</v>
      </c>
      <c r="D152" s="230" t="s">
        <v>253</v>
      </c>
      <c r="E152" s="231" t="s">
        <v>6889</v>
      </c>
      <c r="F152" s="232" t="s">
        <v>6890</v>
      </c>
      <c r="G152" s="233" t="s">
        <v>1808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458</v>
      </c>
    </row>
    <row r="153" s="2" customFormat="1" ht="24.15" customHeight="1">
      <c r="A153" s="41"/>
      <c r="B153" s="42"/>
      <c r="C153" s="230" t="s">
        <v>352</v>
      </c>
      <c r="D153" s="230" t="s">
        <v>253</v>
      </c>
      <c r="E153" s="231" t="s">
        <v>6891</v>
      </c>
      <c r="F153" s="232" t="s">
        <v>6892</v>
      </c>
      <c r="G153" s="233" t="s">
        <v>1808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6893</v>
      </c>
      <c r="F154" s="296" t="s">
        <v>6894</v>
      </c>
      <c r="G154" s="297" t="s">
        <v>571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6895</v>
      </c>
      <c r="F155" s="296" t="s">
        <v>6896</v>
      </c>
      <c r="G155" s="297" t="s">
        <v>571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94" t="s">
        <v>488</v>
      </c>
      <c r="D156" s="294" t="s">
        <v>338</v>
      </c>
      <c r="E156" s="295" t="s">
        <v>6897</v>
      </c>
      <c r="F156" s="296" t="s">
        <v>6898</v>
      </c>
      <c r="G156" s="297" t="s">
        <v>571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24.15" customHeight="1">
      <c r="A157" s="41"/>
      <c r="B157" s="42"/>
      <c r="C157" s="294" t="s">
        <v>364</v>
      </c>
      <c r="D157" s="294" t="s">
        <v>338</v>
      </c>
      <c r="E157" s="295" t="s">
        <v>6899</v>
      </c>
      <c r="F157" s="296" t="s">
        <v>6900</v>
      </c>
      <c r="G157" s="297" t="s">
        <v>571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21.75" customHeight="1">
      <c r="A158" s="41"/>
      <c r="B158" s="42"/>
      <c r="C158" s="230" t="s">
        <v>522</v>
      </c>
      <c r="D158" s="230" t="s">
        <v>253</v>
      </c>
      <c r="E158" s="231" t="s">
        <v>6901</v>
      </c>
      <c r="F158" s="232" t="s">
        <v>6902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21.75" customHeight="1">
      <c r="A159" s="41"/>
      <c r="B159" s="42"/>
      <c r="C159" s="294" t="s">
        <v>375</v>
      </c>
      <c r="D159" s="294" t="s">
        <v>338</v>
      </c>
      <c r="E159" s="295" t="s">
        <v>6903</v>
      </c>
      <c r="F159" s="296" t="s">
        <v>6904</v>
      </c>
      <c r="G159" s="297" t="s">
        <v>571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94" t="s">
        <v>546</v>
      </c>
      <c r="D160" s="294" t="s">
        <v>338</v>
      </c>
      <c r="E160" s="295" t="s">
        <v>6905</v>
      </c>
      <c r="F160" s="296" t="s">
        <v>6906</v>
      </c>
      <c r="G160" s="297" t="s">
        <v>571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94" t="s">
        <v>390</v>
      </c>
      <c r="D161" s="294" t="s">
        <v>338</v>
      </c>
      <c r="E161" s="295" t="s">
        <v>6907</v>
      </c>
      <c r="F161" s="296" t="s">
        <v>6908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16.5" customHeight="1">
      <c r="A162" s="41"/>
      <c r="B162" s="42"/>
      <c r="C162" s="294" t="s">
        <v>557</v>
      </c>
      <c r="D162" s="294" t="s">
        <v>338</v>
      </c>
      <c r="E162" s="295" t="s">
        <v>6909</v>
      </c>
      <c r="F162" s="296" t="s">
        <v>6910</v>
      </c>
      <c r="G162" s="297" t="s">
        <v>571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2" customFormat="1" ht="24.15" customHeight="1">
      <c r="A163" s="41"/>
      <c r="B163" s="42"/>
      <c r="C163" s="294" t="s">
        <v>400</v>
      </c>
      <c r="D163" s="294" t="s">
        <v>338</v>
      </c>
      <c r="E163" s="295" t="s">
        <v>6911</v>
      </c>
      <c r="F163" s="296" t="s">
        <v>6912</v>
      </c>
      <c r="G163" s="297" t="s">
        <v>571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560</v>
      </c>
    </row>
    <row r="164" s="2" customFormat="1" ht="24.15" customHeight="1">
      <c r="A164" s="41"/>
      <c r="B164" s="42"/>
      <c r="C164" s="294" t="s">
        <v>574</v>
      </c>
      <c r="D164" s="294" t="s">
        <v>338</v>
      </c>
      <c r="E164" s="295" t="s">
        <v>6913</v>
      </c>
      <c r="F164" s="296" t="s">
        <v>6914</v>
      </c>
      <c r="G164" s="297" t="s">
        <v>571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572</v>
      </c>
    </row>
    <row r="165" s="2" customFormat="1" ht="24.15" customHeight="1">
      <c r="A165" s="41"/>
      <c r="B165" s="42"/>
      <c r="C165" s="230" t="s">
        <v>405</v>
      </c>
      <c r="D165" s="230" t="s">
        <v>253</v>
      </c>
      <c r="E165" s="231" t="s">
        <v>6915</v>
      </c>
      <c r="F165" s="232" t="s">
        <v>6916</v>
      </c>
      <c r="G165" s="233" t="s">
        <v>571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577</v>
      </c>
    </row>
    <row r="166" s="2" customFormat="1" ht="16.5" customHeight="1">
      <c r="A166" s="41"/>
      <c r="B166" s="42"/>
      <c r="C166" s="294" t="s">
        <v>587</v>
      </c>
      <c r="D166" s="294" t="s">
        <v>338</v>
      </c>
      <c r="E166" s="295" t="s">
        <v>6917</v>
      </c>
      <c r="F166" s="296" t="s">
        <v>6918</v>
      </c>
      <c r="G166" s="297" t="s">
        <v>571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584</v>
      </c>
    </row>
    <row r="167" s="2" customFormat="1" ht="16.5" customHeight="1">
      <c r="A167" s="41"/>
      <c r="B167" s="42"/>
      <c r="C167" s="294" t="s">
        <v>412</v>
      </c>
      <c r="D167" s="294" t="s">
        <v>338</v>
      </c>
      <c r="E167" s="295" t="s">
        <v>6919</v>
      </c>
      <c r="F167" s="296" t="s">
        <v>6920</v>
      </c>
      <c r="G167" s="297" t="s">
        <v>571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590</v>
      </c>
    </row>
    <row r="168" s="2" customFormat="1" ht="16.5" customHeight="1">
      <c r="A168" s="41"/>
      <c r="B168" s="42"/>
      <c r="C168" s="294" t="s">
        <v>599</v>
      </c>
      <c r="D168" s="294" t="s">
        <v>338</v>
      </c>
      <c r="E168" s="295" t="s">
        <v>6921</v>
      </c>
      <c r="F168" s="296" t="s">
        <v>6922</v>
      </c>
      <c r="G168" s="297" t="s">
        <v>571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594</v>
      </c>
    </row>
    <row r="169" s="2" customFormat="1" ht="21.75" customHeight="1">
      <c r="A169" s="41"/>
      <c r="B169" s="42"/>
      <c r="C169" s="294" t="s">
        <v>424</v>
      </c>
      <c r="D169" s="294" t="s">
        <v>338</v>
      </c>
      <c r="E169" s="295" t="s">
        <v>6923</v>
      </c>
      <c r="F169" s="296" t="s">
        <v>6924</v>
      </c>
      <c r="G169" s="297" t="s">
        <v>571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602</v>
      </c>
    </row>
    <row r="170" s="2" customFormat="1" ht="24.15" customHeight="1">
      <c r="A170" s="41"/>
      <c r="B170" s="42"/>
      <c r="C170" s="230" t="s">
        <v>611</v>
      </c>
      <c r="D170" s="230" t="s">
        <v>253</v>
      </c>
      <c r="E170" s="231" t="s">
        <v>6925</v>
      </c>
      <c r="F170" s="232" t="s">
        <v>6926</v>
      </c>
      <c r="G170" s="233" t="s">
        <v>571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609</v>
      </c>
    </row>
    <row r="171" s="2" customFormat="1" ht="16.5" customHeight="1">
      <c r="A171" s="41"/>
      <c r="B171" s="42"/>
      <c r="C171" s="294" t="s">
        <v>433</v>
      </c>
      <c r="D171" s="294" t="s">
        <v>338</v>
      </c>
      <c r="E171" s="295" t="s">
        <v>6927</v>
      </c>
      <c r="F171" s="296" t="s">
        <v>6928</v>
      </c>
      <c r="G171" s="297" t="s">
        <v>571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962</v>
      </c>
    </row>
    <row r="172" s="2" customFormat="1" ht="24.15" customHeight="1">
      <c r="A172" s="41"/>
      <c r="B172" s="42"/>
      <c r="C172" s="230" t="s">
        <v>632</v>
      </c>
      <c r="D172" s="230" t="s">
        <v>253</v>
      </c>
      <c r="E172" s="231" t="s">
        <v>6929</v>
      </c>
      <c r="F172" s="232" t="s">
        <v>6930</v>
      </c>
      <c r="G172" s="233" t="s">
        <v>571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979</v>
      </c>
    </row>
    <row r="173" s="2" customFormat="1" ht="21.75" customHeight="1">
      <c r="A173" s="41"/>
      <c r="B173" s="42"/>
      <c r="C173" s="294" t="s">
        <v>440</v>
      </c>
      <c r="D173" s="294" t="s">
        <v>338</v>
      </c>
      <c r="E173" s="295" t="s">
        <v>6931</v>
      </c>
      <c r="F173" s="296" t="s">
        <v>6932</v>
      </c>
      <c r="G173" s="297" t="s">
        <v>571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994</v>
      </c>
    </row>
    <row r="174" s="2" customFormat="1" ht="33" customHeight="1">
      <c r="A174" s="41"/>
      <c r="B174" s="42"/>
      <c r="C174" s="230" t="s">
        <v>642</v>
      </c>
      <c r="D174" s="230" t="s">
        <v>253</v>
      </c>
      <c r="E174" s="231" t="s">
        <v>6933</v>
      </c>
      <c r="F174" s="232" t="s">
        <v>6934</v>
      </c>
      <c r="G174" s="233" t="s">
        <v>571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1006</v>
      </c>
    </row>
    <row r="175" s="2" customFormat="1" ht="24.15" customHeight="1">
      <c r="A175" s="41"/>
      <c r="B175" s="42"/>
      <c r="C175" s="294" t="s">
        <v>448</v>
      </c>
      <c r="D175" s="294" t="s">
        <v>338</v>
      </c>
      <c r="E175" s="295" t="s">
        <v>6935</v>
      </c>
      <c r="F175" s="296" t="s">
        <v>6936</v>
      </c>
      <c r="G175" s="297" t="s">
        <v>571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1027</v>
      </c>
    </row>
    <row r="176" s="2" customFormat="1" ht="21.75" customHeight="1">
      <c r="A176" s="41"/>
      <c r="B176" s="42"/>
      <c r="C176" s="294" t="s">
        <v>670</v>
      </c>
      <c r="D176" s="294" t="s">
        <v>338</v>
      </c>
      <c r="E176" s="295" t="s">
        <v>6937</v>
      </c>
      <c r="F176" s="296" t="s">
        <v>6938</v>
      </c>
      <c r="G176" s="297" t="s">
        <v>571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660</v>
      </c>
    </row>
    <row r="177" s="2" customFormat="1" ht="24.15" customHeight="1">
      <c r="A177" s="41"/>
      <c r="B177" s="42"/>
      <c r="C177" s="294" t="s">
        <v>453</v>
      </c>
      <c r="D177" s="294" t="s">
        <v>338</v>
      </c>
      <c r="E177" s="295" t="s">
        <v>6939</v>
      </c>
      <c r="F177" s="296" t="s">
        <v>6940</v>
      </c>
      <c r="G177" s="297" t="s">
        <v>571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673</v>
      </c>
    </row>
    <row r="178" s="2" customFormat="1" ht="21.75" customHeight="1">
      <c r="A178" s="41"/>
      <c r="B178" s="42"/>
      <c r="C178" s="294" t="s">
        <v>692</v>
      </c>
      <c r="D178" s="294" t="s">
        <v>338</v>
      </c>
      <c r="E178" s="295" t="s">
        <v>6941</v>
      </c>
      <c r="F178" s="296" t="s">
        <v>6942</v>
      </c>
      <c r="G178" s="297" t="s">
        <v>571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690</v>
      </c>
    </row>
    <row r="179" s="2" customFormat="1" ht="16.5" customHeight="1">
      <c r="A179" s="41"/>
      <c r="B179" s="42"/>
      <c r="C179" s="294" t="s">
        <v>458</v>
      </c>
      <c r="D179" s="294" t="s">
        <v>338</v>
      </c>
      <c r="E179" s="295" t="s">
        <v>6943</v>
      </c>
      <c r="F179" s="296" t="s">
        <v>6944</v>
      </c>
      <c r="G179" s="297" t="s">
        <v>571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695</v>
      </c>
    </row>
    <row r="180" s="2" customFormat="1" ht="16.5" customHeight="1">
      <c r="A180" s="41"/>
      <c r="B180" s="42"/>
      <c r="C180" s="294" t="s">
        <v>709</v>
      </c>
      <c r="D180" s="294" t="s">
        <v>338</v>
      </c>
      <c r="E180" s="295" t="s">
        <v>6945</v>
      </c>
      <c r="F180" s="296" t="s">
        <v>6946</v>
      </c>
      <c r="G180" s="297" t="s">
        <v>571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699</v>
      </c>
    </row>
    <row r="181" s="2" customFormat="1" ht="16.5" customHeight="1">
      <c r="A181" s="41"/>
      <c r="B181" s="42"/>
      <c r="C181" s="294" t="s">
        <v>465</v>
      </c>
      <c r="D181" s="294" t="s">
        <v>338</v>
      </c>
      <c r="E181" s="295" t="s">
        <v>6947</v>
      </c>
      <c r="F181" s="296" t="s">
        <v>6948</v>
      </c>
      <c r="G181" s="297" t="s">
        <v>321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712</v>
      </c>
    </row>
    <row r="182" s="2" customFormat="1" ht="24.15" customHeight="1">
      <c r="A182" s="41"/>
      <c r="B182" s="42"/>
      <c r="C182" s="294" t="s">
        <v>725</v>
      </c>
      <c r="D182" s="294" t="s">
        <v>338</v>
      </c>
      <c r="E182" s="295" t="s">
        <v>6949</v>
      </c>
      <c r="F182" s="296" t="s">
        <v>6950</v>
      </c>
      <c r="G182" s="297" t="s">
        <v>6650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722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6951</v>
      </c>
      <c r="F183" s="232" t="s">
        <v>6952</v>
      </c>
      <c r="G183" s="233" t="s">
        <v>571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728</v>
      </c>
    </row>
    <row r="184" s="2" customFormat="1" ht="16.5" customHeight="1">
      <c r="A184" s="41"/>
      <c r="B184" s="42"/>
      <c r="C184" s="294" t="s">
        <v>740</v>
      </c>
      <c r="D184" s="294" t="s">
        <v>338</v>
      </c>
      <c r="E184" s="295" t="s">
        <v>6953</v>
      </c>
      <c r="F184" s="296" t="s">
        <v>6954</v>
      </c>
      <c r="G184" s="297" t="s">
        <v>571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738</v>
      </c>
    </row>
    <row r="185" s="2" customFormat="1" ht="16.5" customHeight="1">
      <c r="A185" s="41"/>
      <c r="B185" s="42"/>
      <c r="C185" s="294" t="s">
        <v>475</v>
      </c>
      <c r="D185" s="294" t="s">
        <v>338</v>
      </c>
      <c r="E185" s="295" t="s">
        <v>6955</v>
      </c>
      <c r="F185" s="296" t="s">
        <v>6956</v>
      </c>
      <c r="G185" s="297" t="s">
        <v>571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743</v>
      </c>
    </row>
    <row r="186" s="2" customFormat="1" ht="16.5" customHeight="1">
      <c r="A186" s="41"/>
      <c r="B186" s="42"/>
      <c r="C186" s="230" t="s">
        <v>755</v>
      </c>
      <c r="D186" s="230" t="s">
        <v>253</v>
      </c>
      <c r="E186" s="231" t="s">
        <v>6957</v>
      </c>
      <c r="F186" s="232" t="s">
        <v>6958</v>
      </c>
      <c r="G186" s="233" t="s">
        <v>571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753</v>
      </c>
    </row>
    <row r="187" s="2" customFormat="1" ht="24.15" customHeight="1">
      <c r="A187" s="41"/>
      <c r="B187" s="42"/>
      <c r="C187" s="294" t="s">
        <v>480</v>
      </c>
      <c r="D187" s="294" t="s">
        <v>338</v>
      </c>
      <c r="E187" s="295" t="s">
        <v>6959</v>
      </c>
      <c r="F187" s="296" t="s">
        <v>6960</v>
      </c>
      <c r="G187" s="297" t="s">
        <v>571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758</v>
      </c>
    </row>
    <row r="188" s="2" customFormat="1" ht="16.5" customHeight="1">
      <c r="A188" s="41"/>
      <c r="B188" s="42"/>
      <c r="C188" s="294" t="s">
        <v>764</v>
      </c>
      <c r="D188" s="294" t="s">
        <v>338</v>
      </c>
      <c r="E188" s="295" t="s">
        <v>6961</v>
      </c>
      <c r="F188" s="296" t="s">
        <v>6962</v>
      </c>
      <c r="G188" s="297" t="s">
        <v>321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762</v>
      </c>
    </row>
    <row r="189" s="2" customFormat="1" ht="16.5" customHeight="1">
      <c r="A189" s="41"/>
      <c r="B189" s="42"/>
      <c r="C189" s="294" t="s">
        <v>491</v>
      </c>
      <c r="D189" s="294" t="s">
        <v>338</v>
      </c>
      <c r="E189" s="295" t="s">
        <v>6963</v>
      </c>
      <c r="F189" s="296" t="s">
        <v>6964</v>
      </c>
      <c r="G189" s="297" t="s">
        <v>321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767</v>
      </c>
    </row>
    <row r="190" s="2" customFormat="1" ht="24.15" customHeight="1">
      <c r="A190" s="41"/>
      <c r="B190" s="42"/>
      <c r="C190" s="230" t="s">
        <v>774</v>
      </c>
      <c r="D190" s="230" t="s">
        <v>253</v>
      </c>
      <c r="E190" s="231" t="s">
        <v>6965</v>
      </c>
      <c r="F190" s="232" t="s">
        <v>6966</v>
      </c>
      <c r="G190" s="233" t="s">
        <v>321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771</v>
      </c>
    </row>
    <row r="191" s="2" customFormat="1" ht="24.15" customHeight="1">
      <c r="A191" s="41"/>
      <c r="B191" s="42"/>
      <c r="C191" s="230" t="s">
        <v>497</v>
      </c>
      <c r="D191" s="230" t="s">
        <v>253</v>
      </c>
      <c r="E191" s="231" t="s">
        <v>6967</v>
      </c>
      <c r="F191" s="232" t="s">
        <v>6968</v>
      </c>
      <c r="G191" s="233" t="s">
        <v>1808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1219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6969</v>
      </c>
      <c r="F192" s="228" t="s">
        <v>6970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284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16.5" customHeight="1">
      <c r="A193" s="41"/>
      <c r="B193" s="42"/>
      <c r="C193" s="230" t="s">
        <v>783</v>
      </c>
      <c r="D193" s="230" t="s">
        <v>253</v>
      </c>
      <c r="E193" s="231" t="s">
        <v>6600</v>
      </c>
      <c r="F193" s="232" t="s">
        <v>6601</v>
      </c>
      <c r="G193" s="233" t="s">
        <v>1808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1229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nm24PDV0Of+UkGuIwSiWOnIyj5U5TYDcJO9B7ZsKXUgwXpJ6hw9osBtBnohoWFagQ/nAykdm3qWaQpH/JP3jbw==" hashValue="YelUef10PkhYfuhVQSPwwmTSwxQvA/fvncaorO/82ao5L3HmJHVDG/fHorTjLnoe0DDd+z/TlsY8Gcot9mM0mA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6971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ROUND((SUM(BE123:BE196)),  2)</f>
        <v>0</v>
      </c>
      <c r="G33" s="41"/>
      <c r="H33" s="41"/>
      <c r="I33" s="167">
        <v>0.20999999999999999</v>
      </c>
      <c r="J33" s="166">
        <f>ROUND(((SUM(BE123:BE196))*I33),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ROUND((SUM(BF123:BF196)),  2)</f>
        <v>0</v>
      </c>
      <c r="G34" s="41"/>
      <c r="H34" s="41"/>
      <c r="I34" s="167">
        <v>0.12</v>
      </c>
      <c r="J34" s="166">
        <f>ROUND(((SUM(BF123:BF196))*I34),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ROUND((SUM(BG123:BG196)),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ROUND((SUM(BH123:BH196)),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ROUND((SUM(BI123:BI196)),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6972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6973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6974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6975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6976</v>
      </c>
      <c r="E101" s="199"/>
      <c r="F101" s="199"/>
      <c r="G101" s="199"/>
      <c r="H101" s="199"/>
      <c r="I101" s="199"/>
      <c r="J101" s="200">
        <f>J181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6977</v>
      </c>
      <c r="E102" s="199"/>
      <c r="F102" s="199"/>
      <c r="G102" s="199"/>
      <c r="H102" s="199"/>
      <c r="I102" s="199"/>
      <c r="J102" s="200">
        <f>J190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6978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4188</v>
      </c>
      <c r="F124" s="217" t="s">
        <v>6979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6980</v>
      </c>
      <c r="F125" s="232" t="s">
        <v>6981</v>
      </c>
      <c r="G125" s="233" t="s">
        <v>1168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6982</v>
      </c>
      <c r="F126" s="232" t="s">
        <v>6983</v>
      </c>
      <c r="G126" s="233" t="s">
        <v>1168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6984</v>
      </c>
      <c r="F127" s="232" t="s">
        <v>6985</v>
      </c>
      <c r="G127" s="233" t="s">
        <v>1168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6986</v>
      </c>
      <c r="F128" s="232" t="s">
        <v>6987</v>
      </c>
      <c r="G128" s="233" t="s">
        <v>1168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6988</v>
      </c>
      <c r="F129" s="232" t="s">
        <v>6989</v>
      </c>
      <c r="G129" s="233" t="s">
        <v>1168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6990</v>
      </c>
      <c r="F130" s="232" t="s">
        <v>4646</v>
      </c>
      <c r="G130" s="233" t="s">
        <v>1168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6991</v>
      </c>
      <c r="F131" s="232" t="s">
        <v>4654</v>
      </c>
      <c r="G131" s="233" t="s">
        <v>1168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4186</v>
      </c>
      <c r="F132" s="217" t="s">
        <v>6992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P133+P167+P181+P190+P192</f>
        <v>0</v>
      </c>
      <c r="Q132" s="222"/>
      <c r="R132" s="223">
        <f>R133+R167+R181+R190+R192</f>
        <v>0</v>
      </c>
      <c r="S132" s="222"/>
      <c r="T132" s="224">
        <f>T133+T167+T181+T190+T192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BK133+BK167+BK181+BK190+BK192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4641</v>
      </c>
      <c r="F133" s="228" t="s">
        <v>6993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SUM(P134:P166)</f>
        <v>0</v>
      </c>
      <c r="Q133" s="222"/>
      <c r="R133" s="223">
        <f>SUM(R134:R166)</f>
        <v>0</v>
      </c>
      <c r="S133" s="222"/>
      <c r="T133" s="224">
        <f>SUM(T134:T166)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SUM(BK134:BK166)</f>
        <v>0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6994</v>
      </c>
      <c r="F134" s="232" t="s">
        <v>6995</v>
      </c>
      <c r="G134" s="233" t="s">
        <v>265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16.5" customHeight="1">
      <c r="A135" s="41"/>
      <c r="B135" s="42"/>
      <c r="C135" s="230" t="s">
        <v>306</v>
      </c>
      <c r="D135" s="230" t="s">
        <v>253</v>
      </c>
      <c r="E135" s="231" t="s">
        <v>6996</v>
      </c>
      <c r="F135" s="232" t="s">
        <v>6997</v>
      </c>
      <c r="G135" s="233" t="s">
        <v>265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37.8" customHeight="1">
      <c r="A136" s="41"/>
      <c r="B136" s="42"/>
      <c r="C136" s="230" t="s">
        <v>287</v>
      </c>
      <c r="D136" s="230" t="s">
        <v>253</v>
      </c>
      <c r="E136" s="231" t="s">
        <v>6998</v>
      </c>
      <c r="F136" s="232" t="s">
        <v>6999</v>
      </c>
      <c r="G136" s="233" t="s">
        <v>265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7000</v>
      </c>
      <c r="F137" s="232" t="s">
        <v>7001</v>
      </c>
      <c r="G137" s="233" t="s">
        <v>265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7002</v>
      </c>
      <c r="F138" s="232" t="s">
        <v>7003</v>
      </c>
      <c r="G138" s="233" t="s">
        <v>265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44.25" customHeight="1">
      <c r="A139" s="41"/>
      <c r="B139" s="42"/>
      <c r="C139" s="230" t="s">
        <v>349</v>
      </c>
      <c r="D139" s="230" t="s">
        <v>253</v>
      </c>
      <c r="E139" s="231" t="s">
        <v>6841</v>
      </c>
      <c r="F139" s="232" t="s">
        <v>7004</v>
      </c>
      <c r="G139" s="233" t="s">
        <v>265</v>
      </c>
      <c r="H139" s="234">
        <v>471.98899999999998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7005</v>
      </c>
      <c r="G140" s="250"/>
      <c r="H140" s="254">
        <v>637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84</v>
      </c>
      <c r="AY140" s="260" t="s">
        <v>251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7006</v>
      </c>
      <c r="G141" s="250"/>
      <c r="H141" s="254">
        <v>-139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84</v>
      </c>
      <c r="AY141" s="260" t="s">
        <v>251</v>
      </c>
    </row>
    <row r="142" s="15" customFormat="1">
      <c r="A142" s="15"/>
      <c r="B142" s="272"/>
      <c r="C142" s="273"/>
      <c r="D142" s="251" t="s">
        <v>260</v>
      </c>
      <c r="E142" s="274" t="s">
        <v>1</v>
      </c>
      <c r="F142" s="275" t="s">
        <v>7007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260</v>
      </c>
      <c r="AU142" s="281" t="s">
        <v>93</v>
      </c>
      <c r="AV142" s="15" t="s">
        <v>91</v>
      </c>
      <c r="AW142" s="15" t="s">
        <v>40</v>
      </c>
      <c r="AX142" s="15" t="s">
        <v>84</v>
      </c>
      <c r="AY142" s="281" t="s">
        <v>251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7008</v>
      </c>
      <c r="G143" s="250"/>
      <c r="H143" s="254">
        <v>-17.027999999999999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84</v>
      </c>
      <c r="AY143" s="260" t="s">
        <v>251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7009</v>
      </c>
      <c r="G144" s="250"/>
      <c r="H144" s="254">
        <v>-3.2970000000000002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84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2" t="s">
        <v>1</v>
      </c>
      <c r="F145" s="253" t="s">
        <v>7010</v>
      </c>
      <c r="G145" s="250"/>
      <c r="H145" s="254">
        <v>-5.6859999999999999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40</v>
      </c>
      <c r="AX145" s="13" t="s">
        <v>84</v>
      </c>
      <c r="AY145" s="260" t="s">
        <v>251</v>
      </c>
    </row>
    <row r="146" s="14" customFormat="1">
      <c r="A146" s="14"/>
      <c r="B146" s="261"/>
      <c r="C146" s="262"/>
      <c r="D146" s="251" t="s">
        <v>260</v>
      </c>
      <c r="E146" s="263" t="s">
        <v>1</v>
      </c>
      <c r="F146" s="264" t="s">
        <v>262</v>
      </c>
      <c r="G146" s="262"/>
      <c r="H146" s="265">
        <v>471.98899999999998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260</v>
      </c>
      <c r="AU146" s="271" t="s">
        <v>93</v>
      </c>
      <c r="AV146" s="14" t="s">
        <v>257</v>
      </c>
      <c r="AW146" s="14" t="s">
        <v>40</v>
      </c>
      <c r="AX146" s="14" t="s">
        <v>91</v>
      </c>
      <c r="AY146" s="271" t="s">
        <v>251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7011</v>
      </c>
      <c r="F147" s="232" t="s">
        <v>7012</v>
      </c>
      <c r="G147" s="233" t="s">
        <v>265</v>
      </c>
      <c r="H147" s="234">
        <v>637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358</v>
      </c>
    </row>
    <row r="148" s="2" customFormat="1" ht="37.8" customHeight="1">
      <c r="A148" s="41"/>
      <c r="B148" s="42"/>
      <c r="C148" s="230" t="s">
        <v>424</v>
      </c>
      <c r="D148" s="230" t="s">
        <v>253</v>
      </c>
      <c r="E148" s="231" t="s">
        <v>279</v>
      </c>
      <c r="F148" s="232" t="s">
        <v>280</v>
      </c>
      <c r="G148" s="233" t="s">
        <v>265</v>
      </c>
      <c r="H148" s="234">
        <v>165.011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7013</v>
      </c>
    </row>
    <row r="149" s="2" customFormat="1">
      <c r="A149" s="41"/>
      <c r="B149" s="42"/>
      <c r="C149" s="43"/>
      <c r="D149" s="244" t="s">
        <v>258</v>
      </c>
      <c r="E149" s="43"/>
      <c r="F149" s="245" t="s">
        <v>7014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258</v>
      </c>
      <c r="AU149" s="19" t="s">
        <v>93</v>
      </c>
    </row>
    <row r="150" s="13" customFormat="1">
      <c r="A150" s="13"/>
      <c r="B150" s="249"/>
      <c r="C150" s="250"/>
      <c r="D150" s="251" t="s">
        <v>260</v>
      </c>
      <c r="E150" s="252" t="s">
        <v>1</v>
      </c>
      <c r="F150" s="253" t="s">
        <v>7015</v>
      </c>
      <c r="G150" s="250"/>
      <c r="H150" s="254">
        <v>165.011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260</v>
      </c>
      <c r="AU150" s="260" t="s">
        <v>93</v>
      </c>
      <c r="AV150" s="13" t="s">
        <v>93</v>
      </c>
      <c r="AW150" s="13" t="s">
        <v>40</v>
      </c>
      <c r="AX150" s="13" t="s">
        <v>91</v>
      </c>
      <c r="AY150" s="260" t="s">
        <v>251</v>
      </c>
    </row>
    <row r="151" s="2" customFormat="1" ht="37.8" customHeight="1">
      <c r="A151" s="41"/>
      <c r="B151" s="42"/>
      <c r="C151" s="230" t="s">
        <v>611</v>
      </c>
      <c r="D151" s="230" t="s">
        <v>253</v>
      </c>
      <c r="E151" s="231" t="s">
        <v>285</v>
      </c>
      <c r="F151" s="232" t="s">
        <v>286</v>
      </c>
      <c r="G151" s="233" t="s">
        <v>265</v>
      </c>
      <c r="H151" s="234">
        <v>1650.1099999999999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7016</v>
      </c>
    </row>
    <row r="152" s="2" customFormat="1">
      <c r="A152" s="41"/>
      <c r="B152" s="42"/>
      <c r="C152" s="43"/>
      <c r="D152" s="244" t="s">
        <v>258</v>
      </c>
      <c r="E152" s="43"/>
      <c r="F152" s="245" t="s">
        <v>7017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258</v>
      </c>
      <c r="AU152" s="19" t="s">
        <v>93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1261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93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7015</v>
      </c>
      <c r="G154" s="250"/>
      <c r="H154" s="254">
        <v>165.011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93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13" customFormat="1">
      <c r="A155" s="13"/>
      <c r="B155" s="249"/>
      <c r="C155" s="250"/>
      <c r="D155" s="251" t="s">
        <v>260</v>
      </c>
      <c r="E155" s="250"/>
      <c r="F155" s="253" t="s">
        <v>7018</v>
      </c>
      <c r="G155" s="250"/>
      <c r="H155" s="254">
        <v>1650.1099999999999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</v>
      </c>
      <c r="AX155" s="13" t="s">
        <v>91</v>
      </c>
      <c r="AY155" s="260" t="s">
        <v>251</v>
      </c>
    </row>
    <row r="156" s="2" customFormat="1" ht="24.15" customHeight="1">
      <c r="A156" s="41"/>
      <c r="B156" s="42"/>
      <c r="C156" s="230" t="s">
        <v>433</v>
      </c>
      <c r="D156" s="230" t="s">
        <v>253</v>
      </c>
      <c r="E156" s="231" t="s">
        <v>291</v>
      </c>
      <c r="F156" s="232" t="s">
        <v>292</v>
      </c>
      <c r="G156" s="233" t="s">
        <v>265</v>
      </c>
      <c r="H156" s="234">
        <v>637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7019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7020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7021</v>
      </c>
      <c r="G158" s="250"/>
      <c r="H158" s="254">
        <v>637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3" customHeight="1">
      <c r="A159" s="41"/>
      <c r="B159" s="42"/>
      <c r="C159" s="230" t="s">
        <v>632</v>
      </c>
      <c r="D159" s="230" t="s">
        <v>253</v>
      </c>
      <c r="E159" s="231" t="s">
        <v>296</v>
      </c>
      <c r="F159" s="232" t="s">
        <v>297</v>
      </c>
      <c r="G159" s="233" t="s">
        <v>298</v>
      </c>
      <c r="H159" s="234">
        <v>280.51900000000001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7022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7023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2" customFormat="1">
      <c r="A161" s="41"/>
      <c r="B161" s="42"/>
      <c r="C161" s="43"/>
      <c r="D161" s="251" t="s">
        <v>289</v>
      </c>
      <c r="E161" s="43"/>
      <c r="F161" s="282" t="s">
        <v>7024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289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7015</v>
      </c>
      <c r="G162" s="250"/>
      <c r="H162" s="254">
        <v>165.011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91</v>
      </c>
      <c r="AY162" s="260" t="s">
        <v>251</v>
      </c>
    </row>
    <row r="163" s="13" customFormat="1">
      <c r="A163" s="13"/>
      <c r="B163" s="249"/>
      <c r="C163" s="250"/>
      <c r="D163" s="251" t="s">
        <v>260</v>
      </c>
      <c r="E163" s="250"/>
      <c r="F163" s="253" t="s">
        <v>7025</v>
      </c>
      <c r="G163" s="250"/>
      <c r="H163" s="254">
        <v>280.51900000000001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</v>
      </c>
      <c r="AX163" s="13" t="s">
        <v>91</v>
      </c>
      <c r="AY163" s="260" t="s">
        <v>251</v>
      </c>
    </row>
    <row r="164" s="2" customFormat="1" ht="24.15" customHeight="1">
      <c r="A164" s="41"/>
      <c r="B164" s="42"/>
      <c r="C164" s="230" t="s">
        <v>361</v>
      </c>
      <c r="D164" s="230" t="s">
        <v>253</v>
      </c>
      <c r="E164" s="231" t="s">
        <v>7026</v>
      </c>
      <c r="F164" s="232" t="s">
        <v>7027</v>
      </c>
      <c r="G164" s="233" t="s">
        <v>389</v>
      </c>
      <c r="H164" s="234">
        <v>753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364</v>
      </c>
    </row>
    <row r="165" s="2" customFormat="1" ht="16.5" customHeight="1">
      <c r="A165" s="41"/>
      <c r="B165" s="42"/>
      <c r="C165" s="230" t="s">
        <v>304</v>
      </c>
      <c r="D165" s="230" t="s">
        <v>253</v>
      </c>
      <c r="E165" s="231" t="s">
        <v>7028</v>
      </c>
      <c r="F165" s="232" t="s">
        <v>7029</v>
      </c>
      <c r="G165" s="233" t="s">
        <v>321</v>
      </c>
      <c r="H165" s="234">
        <v>193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16.5" customHeight="1">
      <c r="A166" s="41"/>
      <c r="B166" s="42"/>
      <c r="C166" s="230" t="s">
        <v>386</v>
      </c>
      <c r="D166" s="230" t="s">
        <v>253</v>
      </c>
      <c r="E166" s="231" t="s">
        <v>7030</v>
      </c>
      <c r="F166" s="232" t="s">
        <v>5186</v>
      </c>
      <c r="G166" s="233" t="s">
        <v>1168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4190</v>
      </c>
      <c r="F167" s="228" t="s">
        <v>7031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0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SUM(BK168:BK180)</f>
        <v>0</v>
      </c>
    </row>
    <row r="168" s="2" customFormat="1" ht="44.25" customHeight="1">
      <c r="A168" s="41"/>
      <c r="B168" s="42"/>
      <c r="C168" s="294" t="s">
        <v>309</v>
      </c>
      <c r="D168" s="294" t="s">
        <v>338</v>
      </c>
      <c r="E168" s="295" t="s">
        <v>7032</v>
      </c>
      <c r="F168" s="296" t="s">
        <v>7033</v>
      </c>
      <c r="G168" s="297" t="s">
        <v>1168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400</v>
      </c>
    </row>
    <row r="169" s="2" customFormat="1" ht="16.5" customHeight="1">
      <c r="A169" s="41"/>
      <c r="B169" s="42"/>
      <c r="C169" s="294" t="s">
        <v>402</v>
      </c>
      <c r="D169" s="294" t="s">
        <v>338</v>
      </c>
      <c r="E169" s="295" t="s">
        <v>7034</v>
      </c>
      <c r="F169" s="296" t="s">
        <v>7035</v>
      </c>
      <c r="G169" s="297" t="s">
        <v>4234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405</v>
      </c>
    </row>
    <row r="170" s="2" customFormat="1" ht="37.8" customHeight="1">
      <c r="A170" s="41"/>
      <c r="B170" s="42"/>
      <c r="C170" s="294" t="s">
        <v>409</v>
      </c>
      <c r="D170" s="294" t="s">
        <v>338</v>
      </c>
      <c r="E170" s="295" t="s">
        <v>7036</v>
      </c>
      <c r="F170" s="296" t="s">
        <v>7037</v>
      </c>
      <c r="G170" s="297" t="s">
        <v>1168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281</v>
      </c>
      <c r="AT170" s="242" t="s">
        <v>338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412</v>
      </c>
    </row>
    <row r="171" s="2" customFormat="1" ht="37.8" customHeight="1">
      <c r="A171" s="41"/>
      <c r="B171" s="42"/>
      <c r="C171" s="294" t="s">
        <v>7</v>
      </c>
      <c r="D171" s="294" t="s">
        <v>338</v>
      </c>
      <c r="E171" s="295" t="s">
        <v>7038</v>
      </c>
      <c r="F171" s="296" t="s">
        <v>7039</v>
      </c>
      <c r="G171" s="297" t="s">
        <v>1168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424</v>
      </c>
    </row>
    <row r="172" s="2" customFormat="1" ht="16.5" customHeight="1">
      <c r="A172" s="41"/>
      <c r="B172" s="42"/>
      <c r="C172" s="294" t="s">
        <v>322</v>
      </c>
      <c r="D172" s="294" t="s">
        <v>338</v>
      </c>
      <c r="E172" s="295" t="s">
        <v>7040</v>
      </c>
      <c r="F172" s="296" t="s">
        <v>7041</v>
      </c>
      <c r="G172" s="297" t="s">
        <v>4234</v>
      </c>
      <c r="H172" s="298">
        <v>2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281</v>
      </c>
      <c r="AT172" s="242" t="s">
        <v>338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433</v>
      </c>
    </row>
    <row r="173" s="2" customFormat="1" ht="33" customHeight="1">
      <c r="A173" s="41"/>
      <c r="B173" s="42"/>
      <c r="C173" s="294" t="s">
        <v>437</v>
      </c>
      <c r="D173" s="294" t="s">
        <v>338</v>
      </c>
      <c r="E173" s="295" t="s">
        <v>7042</v>
      </c>
      <c r="F173" s="296" t="s">
        <v>7043</v>
      </c>
      <c r="G173" s="297" t="s">
        <v>1168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440</v>
      </c>
    </row>
    <row r="174" s="2" customFormat="1" ht="55.5" customHeight="1">
      <c r="A174" s="41"/>
      <c r="B174" s="42"/>
      <c r="C174" s="294" t="s">
        <v>336</v>
      </c>
      <c r="D174" s="294" t="s">
        <v>338</v>
      </c>
      <c r="E174" s="295" t="s">
        <v>7044</v>
      </c>
      <c r="F174" s="296" t="s">
        <v>7045</v>
      </c>
      <c r="G174" s="297" t="s">
        <v>1168</v>
      </c>
      <c r="H174" s="298">
        <v>1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281</v>
      </c>
      <c r="AT174" s="242" t="s">
        <v>338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448</v>
      </c>
    </row>
    <row r="175" s="2" customFormat="1" ht="55.5" customHeight="1">
      <c r="A175" s="41"/>
      <c r="B175" s="42"/>
      <c r="C175" s="294" t="s">
        <v>450</v>
      </c>
      <c r="D175" s="294" t="s">
        <v>338</v>
      </c>
      <c r="E175" s="295" t="s">
        <v>7046</v>
      </c>
      <c r="F175" s="296" t="s">
        <v>7047</v>
      </c>
      <c r="G175" s="297" t="s">
        <v>1168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453</v>
      </c>
    </row>
    <row r="176" s="2" customFormat="1" ht="33" customHeight="1">
      <c r="A176" s="41"/>
      <c r="B176" s="42"/>
      <c r="C176" s="294" t="s">
        <v>341</v>
      </c>
      <c r="D176" s="294" t="s">
        <v>338</v>
      </c>
      <c r="E176" s="295" t="s">
        <v>7048</v>
      </c>
      <c r="F176" s="296" t="s">
        <v>7049</v>
      </c>
      <c r="G176" s="297" t="s">
        <v>1168</v>
      </c>
      <c r="H176" s="298">
        <v>1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458</v>
      </c>
    </row>
    <row r="177" s="2" customFormat="1" ht="33" customHeight="1">
      <c r="A177" s="41"/>
      <c r="B177" s="42"/>
      <c r="C177" s="294" t="s">
        <v>462</v>
      </c>
      <c r="D177" s="294" t="s">
        <v>338</v>
      </c>
      <c r="E177" s="295" t="s">
        <v>7050</v>
      </c>
      <c r="F177" s="296" t="s">
        <v>7051</v>
      </c>
      <c r="G177" s="297" t="s">
        <v>1168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465</v>
      </c>
    </row>
    <row r="178" s="2" customFormat="1" ht="33" customHeight="1">
      <c r="A178" s="41"/>
      <c r="B178" s="42"/>
      <c r="C178" s="294" t="s">
        <v>352</v>
      </c>
      <c r="D178" s="294" t="s">
        <v>338</v>
      </c>
      <c r="E178" s="295" t="s">
        <v>7052</v>
      </c>
      <c r="F178" s="296" t="s">
        <v>7053</v>
      </c>
      <c r="G178" s="297" t="s">
        <v>1168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470</v>
      </c>
    </row>
    <row r="179" s="2" customFormat="1" ht="24.15" customHeight="1">
      <c r="A179" s="41"/>
      <c r="B179" s="42"/>
      <c r="C179" s="294" t="s">
        <v>472</v>
      </c>
      <c r="D179" s="294" t="s">
        <v>338</v>
      </c>
      <c r="E179" s="295" t="s">
        <v>7054</v>
      </c>
      <c r="F179" s="296" t="s">
        <v>7055</v>
      </c>
      <c r="G179" s="297" t="s">
        <v>1168</v>
      </c>
      <c r="H179" s="298">
        <v>2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475</v>
      </c>
    </row>
    <row r="180" s="2" customFormat="1" ht="16.5" customHeight="1">
      <c r="A180" s="41"/>
      <c r="B180" s="42"/>
      <c r="C180" s="294" t="s">
        <v>358</v>
      </c>
      <c r="D180" s="294" t="s">
        <v>338</v>
      </c>
      <c r="E180" s="295" t="s">
        <v>7056</v>
      </c>
      <c r="F180" s="296" t="s">
        <v>7057</v>
      </c>
      <c r="G180" s="297" t="s">
        <v>1168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480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4257</v>
      </c>
      <c r="F181" s="228" t="s">
        <v>7058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SUM(P182:P189)</f>
        <v>0</v>
      </c>
      <c r="Q181" s="222"/>
      <c r="R181" s="223">
        <f>SUM(R182:R189)</f>
        <v>0</v>
      </c>
      <c r="S181" s="222"/>
      <c r="T181" s="224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SUM(BK182:BK189)</f>
        <v>0</v>
      </c>
    </row>
    <row r="182" s="2" customFormat="1" ht="16.5" customHeight="1">
      <c r="A182" s="41"/>
      <c r="B182" s="42"/>
      <c r="C182" s="294" t="s">
        <v>488</v>
      </c>
      <c r="D182" s="294" t="s">
        <v>338</v>
      </c>
      <c r="E182" s="295" t="s">
        <v>7059</v>
      </c>
      <c r="F182" s="296" t="s">
        <v>7060</v>
      </c>
      <c r="G182" s="297" t="s">
        <v>321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491</v>
      </c>
    </row>
    <row r="183" s="2" customFormat="1" ht="16.5" customHeight="1">
      <c r="A183" s="41"/>
      <c r="B183" s="42"/>
      <c r="C183" s="294" t="s">
        <v>364</v>
      </c>
      <c r="D183" s="294" t="s">
        <v>338</v>
      </c>
      <c r="E183" s="295" t="s">
        <v>7061</v>
      </c>
      <c r="F183" s="296" t="s">
        <v>7062</v>
      </c>
      <c r="G183" s="297" t="s">
        <v>321</v>
      </c>
      <c r="H183" s="298">
        <v>71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497</v>
      </c>
    </row>
    <row r="184" s="2" customFormat="1" ht="16.5" customHeight="1">
      <c r="A184" s="41"/>
      <c r="B184" s="42"/>
      <c r="C184" s="294" t="s">
        <v>522</v>
      </c>
      <c r="D184" s="294" t="s">
        <v>338</v>
      </c>
      <c r="E184" s="295" t="s">
        <v>7063</v>
      </c>
      <c r="F184" s="296" t="s">
        <v>7064</v>
      </c>
      <c r="G184" s="297" t="s">
        <v>321</v>
      </c>
      <c r="H184" s="298">
        <v>84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525</v>
      </c>
    </row>
    <row r="185" s="2" customFormat="1" ht="16.5" customHeight="1">
      <c r="A185" s="41"/>
      <c r="B185" s="42"/>
      <c r="C185" s="294" t="s">
        <v>375</v>
      </c>
      <c r="D185" s="294" t="s">
        <v>338</v>
      </c>
      <c r="E185" s="295" t="s">
        <v>7065</v>
      </c>
      <c r="F185" s="296" t="s">
        <v>7066</v>
      </c>
      <c r="G185" s="297" t="s">
        <v>321</v>
      </c>
      <c r="H185" s="298">
        <v>9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94" t="s">
        <v>546</v>
      </c>
      <c r="D186" s="294" t="s">
        <v>338</v>
      </c>
      <c r="E186" s="295" t="s">
        <v>7067</v>
      </c>
      <c r="F186" s="296" t="s">
        <v>7068</v>
      </c>
      <c r="G186" s="297" t="s">
        <v>321</v>
      </c>
      <c r="H186" s="298">
        <v>97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21.75" customHeight="1">
      <c r="A187" s="41"/>
      <c r="B187" s="42"/>
      <c r="C187" s="294" t="s">
        <v>390</v>
      </c>
      <c r="D187" s="294" t="s">
        <v>338</v>
      </c>
      <c r="E187" s="295" t="s">
        <v>7069</v>
      </c>
      <c r="F187" s="296" t="s">
        <v>7070</v>
      </c>
      <c r="G187" s="297" t="s">
        <v>321</v>
      </c>
      <c r="H187" s="298">
        <v>14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94" t="s">
        <v>557</v>
      </c>
      <c r="D188" s="294" t="s">
        <v>338</v>
      </c>
      <c r="E188" s="295" t="s">
        <v>7071</v>
      </c>
      <c r="F188" s="296" t="s">
        <v>7072</v>
      </c>
      <c r="G188" s="297" t="s">
        <v>321</v>
      </c>
      <c r="H188" s="298">
        <v>30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94" t="s">
        <v>400</v>
      </c>
      <c r="D189" s="294" t="s">
        <v>338</v>
      </c>
      <c r="E189" s="295" t="s">
        <v>7073</v>
      </c>
      <c r="F189" s="296" t="s">
        <v>7074</v>
      </c>
      <c r="G189" s="297" t="s">
        <v>1168</v>
      </c>
      <c r="H189" s="298">
        <v>1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4280</v>
      </c>
      <c r="F190" s="228" t="s">
        <v>7075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BK191</f>
        <v>0</v>
      </c>
    </row>
    <row r="191" s="2" customFormat="1" ht="24.15" customHeight="1">
      <c r="A191" s="41"/>
      <c r="B191" s="42"/>
      <c r="C191" s="230" t="s">
        <v>574</v>
      </c>
      <c r="D191" s="230" t="s">
        <v>253</v>
      </c>
      <c r="E191" s="231" t="s">
        <v>7076</v>
      </c>
      <c r="F191" s="232" t="s">
        <v>7077</v>
      </c>
      <c r="G191" s="233" t="s">
        <v>1168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577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4338</v>
      </c>
      <c r="F192" s="228" t="s">
        <v>7078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SUM(BK193:BK196)</f>
        <v>0</v>
      </c>
    </row>
    <row r="193" s="2" customFormat="1" ht="37.8" customHeight="1">
      <c r="A193" s="41"/>
      <c r="B193" s="42"/>
      <c r="C193" s="230" t="s">
        <v>405</v>
      </c>
      <c r="D193" s="230" t="s">
        <v>253</v>
      </c>
      <c r="E193" s="231" t="s">
        <v>7079</v>
      </c>
      <c r="F193" s="232" t="s">
        <v>7080</v>
      </c>
      <c r="G193" s="233" t="s">
        <v>1168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584</v>
      </c>
    </row>
    <row r="194" s="2" customFormat="1" ht="16.5" customHeight="1">
      <c r="A194" s="41"/>
      <c r="B194" s="42"/>
      <c r="C194" s="230" t="s">
        <v>587</v>
      </c>
      <c r="D194" s="230" t="s">
        <v>253</v>
      </c>
      <c r="E194" s="231" t="s">
        <v>7081</v>
      </c>
      <c r="F194" s="232" t="s">
        <v>7082</v>
      </c>
      <c r="G194" s="233" t="s">
        <v>1168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590</v>
      </c>
    </row>
    <row r="195" s="2" customFormat="1" ht="24.15" customHeight="1">
      <c r="A195" s="41"/>
      <c r="B195" s="42"/>
      <c r="C195" s="230" t="s">
        <v>412</v>
      </c>
      <c r="D195" s="230" t="s">
        <v>253</v>
      </c>
      <c r="E195" s="231" t="s">
        <v>7083</v>
      </c>
      <c r="F195" s="232" t="s">
        <v>7084</v>
      </c>
      <c r="G195" s="233" t="s">
        <v>1168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594</v>
      </c>
    </row>
    <row r="196" s="2" customFormat="1" ht="24.15" customHeight="1">
      <c r="A196" s="41"/>
      <c r="B196" s="42"/>
      <c r="C196" s="230" t="s">
        <v>599</v>
      </c>
      <c r="D196" s="230" t="s">
        <v>253</v>
      </c>
      <c r="E196" s="231" t="s">
        <v>7085</v>
      </c>
      <c r="F196" s="232" t="s">
        <v>7086</v>
      </c>
      <c r="G196" s="233" t="s">
        <v>1168</v>
      </c>
      <c r="H196" s="234">
        <v>1</v>
      </c>
      <c r="I196" s="235"/>
      <c r="J196" s="236">
        <f>ROUND(I196*H196,2)</f>
        <v>0</v>
      </c>
      <c r="K196" s="237"/>
      <c r="L196" s="47"/>
      <c r="M196" s="306" t="s">
        <v>1</v>
      </c>
      <c r="N196" s="307" t="s">
        <v>49</v>
      </c>
      <c r="O196" s="308"/>
      <c r="P196" s="309">
        <f>O196*H196</f>
        <v>0</v>
      </c>
      <c r="Q196" s="309">
        <v>0</v>
      </c>
      <c r="R196" s="309">
        <f>Q196*H196</f>
        <v>0</v>
      </c>
      <c r="S196" s="309">
        <v>0</v>
      </c>
      <c r="T196" s="3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602</v>
      </c>
    </row>
    <row r="197" s="2" customFormat="1" ht="6.96" customHeight="1">
      <c r="A197" s="41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7"/>
      <c r="M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</sheetData>
  <sheetProtection sheet="1" autoFilter="0" formatColumns="0" formatRows="0" objects="1" scenarios="1" spinCount="100000" saltValue="F9cUM0AH4Ggxg+dvWcaAXiAPhbGmp5uUQYqQ7oKJwecNKH6txfM5fAWHxhkrimU5BOd98biworFBB6mJd2+3EA==" hashValue="9JIyr6Q/5oAWt56pvPTZpUOf3XgwWE+Cy2pgIiNd+laKxvw2fQMKPbdLkcSYWYDCXIRSoyMDL+ZUslDffp98GQ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9" r:id="rId1" display="https://podminky.urs.cz/item/CS_URS_2024_01/162751117"/>
    <hyperlink ref="F152" r:id="rId2" display="https://podminky.urs.cz/item/CS_URS_2024_01/162751119"/>
    <hyperlink ref="F157" r:id="rId3" display="https://podminky.urs.cz/item/CS_URS_2024_01/167151111"/>
    <hyperlink ref="F16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7087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ROUND((SUM(BE126:BE250)),  2)</f>
        <v>0</v>
      </c>
      <c r="G33" s="41"/>
      <c r="H33" s="41"/>
      <c r="I33" s="167">
        <v>0.20999999999999999</v>
      </c>
      <c r="J33" s="166">
        <f>ROUND(((SUM(BE126:BE250))*I33),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ROUND((SUM(BF126:BF250)),  2)</f>
        <v>0</v>
      </c>
      <c r="G34" s="41"/>
      <c r="H34" s="41"/>
      <c r="I34" s="167">
        <v>0.12</v>
      </c>
      <c r="J34" s="166">
        <f>ROUND(((SUM(BF126:BF250))*I34),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6973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7088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7089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7090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7091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J214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J233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208</v>
      </c>
      <c r="E106" s="199"/>
      <c r="F106" s="199"/>
      <c r="G106" s="199"/>
      <c r="H106" s="199"/>
      <c r="I106" s="199"/>
      <c r="J106" s="200">
        <f>J246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55.845967440000003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4186</v>
      </c>
      <c r="F127" s="217" t="s">
        <v>6992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4641</v>
      </c>
      <c r="F128" s="228" t="s">
        <v>7092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253</v>
      </c>
      <c r="E129" s="231" t="s">
        <v>7093</v>
      </c>
      <c r="F129" s="232" t="s">
        <v>7094</v>
      </c>
      <c r="G129" s="233" t="s">
        <v>1168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49.05" customHeight="1">
      <c r="A130" s="41"/>
      <c r="B130" s="42"/>
      <c r="C130" s="230" t="s">
        <v>93</v>
      </c>
      <c r="D130" s="230" t="s">
        <v>253</v>
      </c>
      <c r="E130" s="231" t="s">
        <v>7095</v>
      </c>
      <c r="F130" s="232" t="s">
        <v>7096</v>
      </c>
      <c r="G130" s="233" t="s">
        <v>1168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55.5" customHeight="1">
      <c r="A131" s="41"/>
      <c r="B131" s="42"/>
      <c r="C131" s="230" t="s">
        <v>273</v>
      </c>
      <c r="D131" s="230" t="s">
        <v>253</v>
      </c>
      <c r="E131" s="231" t="s">
        <v>7097</v>
      </c>
      <c r="F131" s="232" t="s">
        <v>7098</v>
      </c>
      <c r="G131" s="233" t="s">
        <v>1168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62.7" customHeight="1">
      <c r="A132" s="41"/>
      <c r="B132" s="42"/>
      <c r="C132" s="230" t="s">
        <v>257</v>
      </c>
      <c r="D132" s="230" t="s">
        <v>253</v>
      </c>
      <c r="E132" s="231" t="s">
        <v>7099</v>
      </c>
      <c r="F132" s="232" t="s">
        <v>7100</v>
      </c>
      <c r="G132" s="233" t="s">
        <v>1168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62.7" customHeight="1">
      <c r="A133" s="41"/>
      <c r="B133" s="42"/>
      <c r="C133" s="230" t="s">
        <v>284</v>
      </c>
      <c r="D133" s="230" t="s">
        <v>253</v>
      </c>
      <c r="E133" s="231" t="s">
        <v>7101</v>
      </c>
      <c r="F133" s="232" t="s">
        <v>7102</v>
      </c>
      <c r="G133" s="233" t="s">
        <v>1168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7103</v>
      </c>
      <c r="F134" s="232" t="s">
        <v>7057</v>
      </c>
      <c r="G134" s="233" t="s">
        <v>1168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4190</v>
      </c>
      <c r="F135" s="228" t="s">
        <v>7104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251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295</v>
      </c>
      <c r="D136" s="230" t="s">
        <v>253</v>
      </c>
      <c r="E136" s="231" t="s">
        <v>7063</v>
      </c>
      <c r="F136" s="232" t="s">
        <v>7064</v>
      </c>
      <c r="G136" s="233" t="s">
        <v>321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358</v>
      </c>
    </row>
    <row r="137" s="2" customFormat="1" ht="16.5" customHeight="1">
      <c r="A137" s="41"/>
      <c r="B137" s="42"/>
      <c r="C137" s="230" t="s">
        <v>281</v>
      </c>
      <c r="D137" s="230" t="s">
        <v>253</v>
      </c>
      <c r="E137" s="231" t="s">
        <v>7105</v>
      </c>
      <c r="F137" s="232" t="s">
        <v>7074</v>
      </c>
      <c r="G137" s="233" t="s">
        <v>1168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364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4257</v>
      </c>
      <c r="F138" s="228" t="s">
        <v>7106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251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306</v>
      </c>
      <c r="D139" s="230" t="s">
        <v>253</v>
      </c>
      <c r="E139" s="231" t="s">
        <v>7107</v>
      </c>
      <c r="F139" s="232" t="s">
        <v>7080</v>
      </c>
      <c r="G139" s="233" t="s">
        <v>1168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30" t="s">
        <v>287</v>
      </c>
      <c r="D140" s="230" t="s">
        <v>253</v>
      </c>
      <c r="E140" s="231" t="s">
        <v>7108</v>
      </c>
      <c r="F140" s="232" t="s">
        <v>7082</v>
      </c>
      <c r="G140" s="233" t="s">
        <v>1168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333</v>
      </c>
      <c r="D141" s="230" t="s">
        <v>253</v>
      </c>
      <c r="E141" s="231" t="s">
        <v>7109</v>
      </c>
      <c r="F141" s="232" t="s">
        <v>7110</v>
      </c>
      <c r="G141" s="233" t="s">
        <v>1168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24.15" customHeight="1">
      <c r="A142" s="41"/>
      <c r="B142" s="42"/>
      <c r="C142" s="230" t="s">
        <v>8</v>
      </c>
      <c r="D142" s="230" t="s">
        <v>253</v>
      </c>
      <c r="E142" s="231" t="s">
        <v>7111</v>
      </c>
      <c r="F142" s="232" t="s">
        <v>7086</v>
      </c>
      <c r="G142" s="233" t="s">
        <v>1168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7112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4188</v>
      </c>
      <c r="F144" s="228" t="s">
        <v>6979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349</v>
      </c>
      <c r="D145" s="230" t="s">
        <v>253</v>
      </c>
      <c r="E145" s="231" t="s">
        <v>7113</v>
      </c>
      <c r="F145" s="232" t="s">
        <v>6981</v>
      </c>
      <c r="G145" s="233" t="s">
        <v>1168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93</v>
      </c>
    </row>
    <row r="146" s="2" customFormat="1" ht="37.8" customHeight="1">
      <c r="A146" s="41"/>
      <c r="B146" s="42"/>
      <c r="C146" s="230" t="s">
        <v>299</v>
      </c>
      <c r="D146" s="230" t="s">
        <v>253</v>
      </c>
      <c r="E146" s="231" t="s">
        <v>7114</v>
      </c>
      <c r="F146" s="232" t="s">
        <v>6983</v>
      </c>
      <c r="G146" s="233" t="s">
        <v>1168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33" customHeight="1">
      <c r="A147" s="41"/>
      <c r="B147" s="42"/>
      <c r="C147" s="230" t="s">
        <v>361</v>
      </c>
      <c r="D147" s="230" t="s">
        <v>253</v>
      </c>
      <c r="E147" s="231" t="s">
        <v>7115</v>
      </c>
      <c r="F147" s="232" t="s">
        <v>6985</v>
      </c>
      <c r="G147" s="233" t="s">
        <v>1168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16.5" customHeight="1">
      <c r="A148" s="41"/>
      <c r="B148" s="42"/>
      <c r="C148" s="230" t="s">
        <v>304</v>
      </c>
      <c r="D148" s="230" t="s">
        <v>253</v>
      </c>
      <c r="E148" s="231" t="s">
        <v>7116</v>
      </c>
      <c r="F148" s="232" t="s">
        <v>6987</v>
      </c>
      <c r="G148" s="233" t="s">
        <v>1168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7117</v>
      </c>
      <c r="F149" s="232" t="s">
        <v>6989</v>
      </c>
      <c r="G149" s="233" t="s">
        <v>1168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7118</v>
      </c>
      <c r="F150" s="232" t="s">
        <v>4646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16.5" customHeight="1">
      <c r="A151" s="41"/>
      <c r="B151" s="42"/>
      <c r="C151" s="230" t="s">
        <v>402</v>
      </c>
      <c r="D151" s="230" t="s">
        <v>253</v>
      </c>
      <c r="E151" s="231" t="s">
        <v>7119</v>
      </c>
      <c r="F151" s="232" t="s">
        <v>4654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249</v>
      </c>
      <c r="F152" s="217" t="s">
        <v>250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P153+P214+P233+P246</f>
        <v>0</v>
      </c>
      <c r="Q152" s="222"/>
      <c r="R152" s="223">
        <f>R153+R214+R233+R246</f>
        <v>55.845967440000003</v>
      </c>
      <c r="S152" s="222"/>
      <c r="T152" s="224">
        <f>T153+T214+T233+T246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BK153+BK214+BK233+BK246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252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SUM(P154:P213)</f>
        <v>0</v>
      </c>
      <c r="Q153" s="222"/>
      <c r="R153" s="223">
        <f>SUM(R154:R213)</f>
        <v>18.941880000000001</v>
      </c>
      <c r="S153" s="222"/>
      <c r="T153" s="224">
        <f>SUM(T154:T213)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251</v>
      </c>
      <c r="BK153" s="227">
        <f>SUM(BK154:BK213)</f>
        <v>0</v>
      </c>
    </row>
    <row r="154" s="2" customFormat="1" ht="33" customHeight="1">
      <c r="A154" s="41"/>
      <c r="B154" s="42"/>
      <c r="C154" s="230" t="s">
        <v>409</v>
      </c>
      <c r="D154" s="230" t="s">
        <v>253</v>
      </c>
      <c r="E154" s="231" t="s">
        <v>7120</v>
      </c>
      <c r="F154" s="232" t="s">
        <v>7121</v>
      </c>
      <c r="G154" s="233" t="s">
        <v>265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7122</v>
      </c>
    </row>
    <row r="155" s="2" customFormat="1">
      <c r="A155" s="41"/>
      <c r="B155" s="42"/>
      <c r="C155" s="43"/>
      <c r="D155" s="244" t="s">
        <v>258</v>
      </c>
      <c r="E155" s="43"/>
      <c r="F155" s="245" t="s">
        <v>7123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258</v>
      </c>
      <c r="AU155" s="19" t="s">
        <v>93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7124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7125</v>
      </c>
      <c r="F157" s="232" t="s">
        <v>7126</v>
      </c>
      <c r="G157" s="233" t="s">
        <v>321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7127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7128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5" customFormat="1">
      <c r="A159" s="15"/>
      <c r="B159" s="272"/>
      <c r="C159" s="273"/>
      <c r="D159" s="251" t="s">
        <v>260</v>
      </c>
      <c r="E159" s="274" t="s">
        <v>1</v>
      </c>
      <c r="F159" s="275" t="s">
        <v>7129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260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251</v>
      </c>
    </row>
    <row r="160" s="13" customFormat="1">
      <c r="A160" s="13"/>
      <c r="B160" s="249"/>
      <c r="C160" s="250"/>
      <c r="D160" s="251" t="s">
        <v>260</v>
      </c>
      <c r="E160" s="252" t="s">
        <v>1</v>
      </c>
      <c r="F160" s="253" t="s">
        <v>7130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260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251</v>
      </c>
    </row>
    <row r="161" s="2" customFormat="1" ht="21.75" customHeight="1">
      <c r="A161" s="41"/>
      <c r="B161" s="42"/>
      <c r="C161" s="294" t="s">
        <v>322</v>
      </c>
      <c r="D161" s="294" t="s">
        <v>338</v>
      </c>
      <c r="E161" s="295" t="s">
        <v>7131</v>
      </c>
      <c r="F161" s="296" t="s">
        <v>7132</v>
      </c>
      <c r="G161" s="297" t="s">
        <v>298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7133</v>
      </c>
    </row>
    <row r="162" s="2" customFormat="1">
      <c r="A162" s="41"/>
      <c r="B162" s="42"/>
      <c r="C162" s="43"/>
      <c r="D162" s="251" t="s">
        <v>289</v>
      </c>
      <c r="E162" s="43"/>
      <c r="F162" s="282" t="s">
        <v>2891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289</v>
      </c>
      <c r="AU162" s="19" t="s">
        <v>93</v>
      </c>
    </row>
    <row r="163" s="15" customFormat="1">
      <c r="A163" s="15"/>
      <c r="B163" s="272"/>
      <c r="C163" s="273"/>
      <c r="D163" s="251" t="s">
        <v>260</v>
      </c>
      <c r="E163" s="274" t="s">
        <v>1</v>
      </c>
      <c r="F163" s="275" t="s">
        <v>7129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260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251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7134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13" customFormat="1">
      <c r="A165" s="13"/>
      <c r="B165" s="249"/>
      <c r="C165" s="250"/>
      <c r="D165" s="251" t="s">
        <v>260</v>
      </c>
      <c r="E165" s="250"/>
      <c r="F165" s="253" t="s">
        <v>7135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251</v>
      </c>
    </row>
    <row r="166" s="2" customFormat="1" ht="24.15" customHeight="1">
      <c r="A166" s="41"/>
      <c r="B166" s="42"/>
      <c r="C166" s="230" t="s">
        <v>424</v>
      </c>
      <c r="D166" s="230" t="s">
        <v>253</v>
      </c>
      <c r="E166" s="231" t="s">
        <v>7136</v>
      </c>
      <c r="F166" s="232" t="s">
        <v>7137</v>
      </c>
      <c r="G166" s="233" t="s">
        <v>321</v>
      </c>
      <c r="H166" s="234">
        <v>20.399999999999999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0.15478</v>
      </c>
      <c r="R166" s="240">
        <f>Q166*H166</f>
        <v>3.1575119999999997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7138</v>
      </c>
    </row>
    <row r="167" s="2" customFormat="1">
      <c r="A167" s="41"/>
      <c r="B167" s="42"/>
      <c r="C167" s="43"/>
      <c r="D167" s="244" t="s">
        <v>258</v>
      </c>
      <c r="E167" s="43"/>
      <c r="F167" s="245" t="s">
        <v>7139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258</v>
      </c>
      <c r="AU167" s="19" t="s">
        <v>93</v>
      </c>
    </row>
    <row r="168" s="2" customFormat="1">
      <c r="A168" s="41"/>
      <c r="B168" s="42"/>
      <c r="C168" s="43"/>
      <c r="D168" s="251" t="s">
        <v>289</v>
      </c>
      <c r="E168" s="43"/>
      <c r="F168" s="282" t="s">
        <v>7140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289</v>
      </c>
      <c r="AU168" s="19" t="s">
        <v>93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7141</v>
      </c>
      <c r="G169" s="250"/>
      <c r="H169" s="254">
        <v>20.399999999999999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24.15" customHeight="1">
      <c r="A170" s="41"/>
      <c r="B170" s="42"/>
      <c r="C170" s="230" t="s">
        <v>437</v>
      </c>
      <c r="D170" s="230" t="s">
        <v>253</v>
      </c>
      <c r="E170" s="231" t="s">
        <v>7142</v>
      </c>
      <c r="F170" s="232" t="s">
        <v>7143</v>
      </c>
      <c r="G170" s="233" t="s">
        <v>389</v>
      </c>
      <c r="H170" s="234">
        <v>179.19999999999999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0.029440000000000001</v>
      </c>
      <c r="R170" s="240">
        <f>Q170*H170</f>
        <v>5.2756479999999994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7144</v>
      </c>
    </row>
    <row r="171" s="2" customFormat="1">
      <c r="A171" s="41"/>
      <c r="B171" s="42"/>
      <c r="C171" s="43"/>
      <c r="D171" s="244" t="s">
        <v>258</v>
      </c>
      <c r="E171" s="43"/>
      <c r="F171" s="245" t="s">
        <v>7145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258</v>
      </c>
      <c r="AU171" s="19" t="s">
        <v>93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7146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15" customFormat="1">
      <c r="A173" s="15"/>
      <c r="B173" s="272"/>
      <c r="C173" s="273"/>
      <c r="D173" s="251" t="s">
        <v>260</v>
      </c>
      <c r="E173" s="274" t="s">
        <v>1</v>
      </c>
      <c r="F173" s="275" t="s">
        <v>7129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260</v>
      </c>
      <c r="AU173" s="281" t="s">
        <v>93</v>
      </c>
      <c r="AV173" s="15" t="s">
        <v>91</v>
      </c>
      <c r="AW173" s="15" t="s">
        <v>40</v>
      </c>
      <c r="AX173" s="15" t="s">
        <v>84</v>
      </c>
      <c r="AY173" s="281" t="s">
        <v>251</v>
      </c>
    </row>
    <row r="174" s="13" customFormat="1">
      <c r="A174" s="13"/>
      <c r="B174" s="249"/>
      <c r="C174" s="250"/>
      <c r="D174" s="251" t="s">
        <v>260</v>
      </c>
      <c r="E174" s="252" t="s">
        <v>1</v>
      </c>
      <c r="F174" s="253" t="s">
        <v>7147</v>
      </c>
      <c r="G174" s="250"/>
      <c r="H174" s="254">
        <v>179.19999999999999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260</v>
      </c>
      <c r="AU174" s="260" t="s">
        <v>93</v>
      </c>
      <c r="AV174" s="13" t="s">
        <v>93</v>
      </c>
      <c r="AW174" s="13" t="s">
        <v>40</v>
      </c>
      <c r="AX174" s="13" t="s">
        <v>91</v>
      </c>
      <c r="AY174" s="260" t="s">
        <v>251</v>
      </c>
    </row>
    <row r="175" s="2" customFormat="1" ht="24.15" customHeight="1">
      <c r="A175" s="41"/>
      <c r="B175" s="42"/>
      <c r="C175" s="230" t="s">
        <v>405</v>
      </c>
      <c r="D175" s="230" t="s">
        <v>253</v>
      </c>
      <c r="E175" s="231" t="s">
        <v>7148</v>
      </c>
      <c r="F175" s="232" t="s">
        <v>7149</v>
      </c>
      <c r="G175" s="233" t="s">
        <v>321</v>
      </c>
      <c r="H175" s="234">
        <v>204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0.0016800000000000001</v>
      </c>
      <c r="R175" s="240">
        <f>Q175*H175</f>
        <v>0.34272000000000002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7150</v>
      </c>
    </row>
    <row r="176" s="2" customFormat="1">
      <c r="A176" s="41"/>
      <c r="B176" s="42"/>
      <c r="C176" s="43"/>
      <c r="D176" s="244" t="s">
        <v>258</v>
      </c>
      <c r="E176" s="43"/>
      <c r="F176" s="245" t="s">
        <v>7151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258</v>
      </c>
      <c r="AU176" s="19" t="s">
        <v>93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7152</v>
      </c>
      <c r="G177" s="250"/>
      <c r="H177" s="254">
        <v>204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93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2" customFormat="1" ht="24.15" customHeight="1">
      <c r="A178" s="41"/>
      <c r="B178" s="42"/>
      <c r="C178" s="294" t="s">
        <v>587</v>
      </c>
      <c r="D178" s="294" t="s">
        <v>338</v>
      </c>
      <c r="E178" s="295" t="s">
        <v>7153</v>
      </c>
      <c r="F178" s="296" t="s">
        <v>7154</v>
      </c>
      <c r="G178" s="297" t="s">
        <v>321</v>
      </c>
      <c r="H178" s="298">
        <v>204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0.0044000000000000003</v>
      </c>
      <c r="R178" s="240">
        <f>Q178*H178</f>
        <v>0.89760000000000006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7155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7156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93</v>
      </c>
    </row>
    <row r="180" s="13" customFormat="1">
      <c r="A180" s="13"/>
      <c r="B180" s="249"/>
      <c r="C180" s="250"/>
      <c r="D180" s="251" t="s">
        <v>260</v>
      </c>
      <c r="E180" s="252" t="s">
        <v>1</v>
      </c>
      <c r="F180" s="253" t="s">
        <v>7152</v>
      </c>
      <c r="G180" s="250"/>
      <c r="H180" s="254">
        <v>204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260</v>
      </c>
      <c r="AU180" s="260" t="s">
        <v>93</v>
      </c>
      <c r="AV180" s="13" t="s">
        <v>93</v>
      </c>
      <c r="AW180" s="13" t="s">
        <v>40</v>
      </c>
      <c r="AX180" s="13" t="s">
        <v>91</v>
      </c>
      <c r="AY180" s="260" t="s">
        <v>251</v>
      </c>
    </row>
    <row r="181" s="2" customFormat="1" ht="16.5" customHeight="1">
      <c r="A181" s="41"/>
      <c r="B181" s="42"/>
      <c r="C181" s="294" t="s">
        <v>599</v>
      </c>
      <c r="D181" s="294" t="s">
        <v>338</v>
      </c>
      <c r="E181" s="295" t="s">
        <v>7157</v>
      </c>
      <c r="F181" s="296" t="s">
        <v>7158</v>
      </c>
      <c r="G181" s="297" t="s">
        <v>571</v>
      </c>
      <c r="H181" s="298">
        <v>17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0.01</v>
      </c>
      <c r="R181" s="240">
        <f>Q181*H181</f>
        <v>0.17000000000000001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7159</v>
      </c>
    </row>
    <row r="182" s="2" customFormat="1">
      <c r="A182" s="41"/>
      <c r="B182" s="42"/>
      <c r="C182" s="43"/>
      <c r="D182" s="251" t="s">
        <v>289</v>
      </c>
      <c r="E182" s="43"/>
      <c r="F182" s="282" t="s">
        <v>7160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289</v>
      </c>
      <c r="AU182" s="19" t="s">
        <v>93</v>
      </c>
    </row>
    <row r="183" s="13" customFormat="1">
      <c r="A183" s="13"/>
      <c r="B183" s="249"/>
      <c r="C183" s="250"/>
      <c r="D183" s="251" t="s">
        <v>260</v>
      </c>
      <c r="E183" s="252" t="s">
        <v>1</v>
      </c>
      <c r="F183" s="253" t="s">
        <v>7161</v>
      </c>
      <c r="G183" s="250"/>
      <c r="H183" s="254">
        <v>17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260</v>
      </c>
      <c r="AU183" s="260" t="s">
        <v>93</v>
      </c>
      <c r="AV183" s="13" t="s">
        <v>93</v>
      </c>
      <c r="AW183" s="13" t="s">
        <v>40</v>
      </c>
      <c r="AX183" s="13" t="s">
        <v>91</v>
      </c>
      <c r="AY183" s="260" t="s">
        <v>251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7162</v>
      </c>
      <c r="F184" s="232" t="s">
        <v>7163</v>
      </c>
      <c r="G184" s="233" t="s">
        <v>571</v>
      </c>
      <c r="H184" s="234">
        <v>17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0.0019200000000000001</v>
      </c>
      <c r="R184" s="240">
        <f>Q184*H184</f>
        <v>0.032640000000000002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7164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7165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7161</v>
      </c>
      <c r="G186" s="250"/>
      <c r="H186" s="254">
        <v>17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91</v>
      </c>
      <c r="AY186" s="260" t="s">
        <v>251</v>
      </c>
    </row>
    <row r="187" s="2" customFormat="1" ht="37.8" customHeight="1">
      <c r="A187" s="41"/>
      <c r="B187" s="42"/>
      <c r="C187" s="230" t="s">
        <v>336</v>
      </c>
      <c r="D187" s="230" t="s">
        <v>253</v>
      </c>
      <c r="E187" s="231" t="s">
        <v>279</v>
      </c>
      <c r="F187" s="232" t="s">
        <v>280</v>
      </c>
      <c r="G187" s="233" t="s">
        <v>265</v>
      </c>
      <c r="H187" s="234">
        <v>116.181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7166</v>
      </c>
    </row>
    <row r="188" s="2" customFormat="1">
      <c r="A188" s="41"/>
      <c r="B188" s="42"/>
      <c r="C188" s="43"/>
      <c r="D188" s="244" t="s">
        <v>258</v>
      </c>
      <c r="E188" s="43"/>
      <c r="F188" s="245" t="s">
        <v>7014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258</v>
      </c>
      <c r="AU188" s="19" t="s">
        <v>93</v>
      </c>
    </row>
    <row r="189" s="13" customFormat="1">
      <c r="A189" s="13"/>
      <c r="B189" s="249"/>
      <c r="C189" s="250"/>
      <c r="D189" s="251" t="s">
        <v>260</v>
      </c>
      <c r="E189" s="252" t="s">
        <v>1</v>
      </c>
      <c r="F189" s="253" t="s">
        <v>7167</v>
      </c>
      <c r="G189" s="250"/>
      <c r="H189" s="254">
        <v>106.39700000000001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260</v>
      </c>
      <c r="AU189" s="260" t="s">
        <v>93</v>
      </c>
      <c r="AV189" s="13" t="s">
        <v>93</v>
      </c>
      <c r="AW189" s="13" t="s">
        <v>40</v>
      </c>
      <c r="AX189" s="13" t="s">
        <v>84</v>
      </c>
      <c r="AY189" s="260" t="s">
        <v>251</v>
      </c>
    </row>
    <row r="190" s="13" customFormat="1">
      <c r="A190" s="13"/>
      <c r="B190" s="249"/>
      <c r="C190" s="250"/>
      <c r="D190" s="251" t="s">
        <v>260</v>
      </c>
      <c r="E190" s="252" t="s">
        <v>1</v>
      </c>
      <c r="F190" s="253" t="s">
        <v>7168</v>
      </c>
      <c r="G190" s="250"/>
      <c r="H190" s="254">
        <v>9.7840000000000007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260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251</v>
      </c>
    </row>
    <row r="191" s="14" customFormat="1">
      <c r="A191" s="14"/>
      <c r="B191" s="261"/>
      <c r="C191" s="262"/>
      <c r="D191" s="251" t="s">
        <v>260</v>
      </c>
      <c r="E191" s="263" t="s">
        <v>1</v>
      </c>
      <c r="F191" s="264" t="s">
        <v>262</v>
      </c>
      <c r="G191" s="262"/>
      <c r="H191" s="265">
        <v>116.18100000000001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260</v>
      </c>
      <c r="AU191" s="271" t="s">
        <v>93</v>
      </c>
      <c r="AV191" s="14" t="s">
        <v>257</v>
      </c>
      <c r="AW191" s="14" t="s">
        <v>40</v>
      </c>
      <c r="AX191" s="14" t="s">
        <v>91</v>
      </c>
      <c r="AY191" s="271" t="s">
        <v>251</v>
      </c>
    </row>
    <row r="192" s="2" customFormat="1" ht="37.8" customHeight="1">
      <c r="A192" s="41"/>
      <c r="B192" s="42"/>
      <c r="C192" s="230" t="s">
        <v>450</v>
      </c>
      <c r="D192" s="230" t="s">
        <v>253</v>
      </c>
      <c r="E192" s="231" t="s">
        <v>285</v>
      </c>
      <c r="F192" s="232" t="s">
        <v>286</v>
      </c>
      <c r="G192" s="233" t="s">
        <v>265</v>
      </c>
      <c r="H192" s="234">
        <v>1161.81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7169</v>
      </c>
    </row>
    <row r="193" s="2" customFormat="1">
      <c r="A193" s="41"/>
      <c r="B193" s="42"/>
      <c r="C193" s="43"/>
      <c r="D193" s="244" t="s">
        <v>258</v>
      </c>
      <c r="E193" s="43"/>
      <c r="F193" s="245" t="s">
        <v>7017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258</v>
      </c>
      <c r="AU193" s="19" t="s">
        <v>93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1261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93</v>
      </c>
    </row>
    <row r="195" s="13" customFormat="1">
      <c r="A195" s="13"/>
      <c r="B195" s="249"/>
      <c r="C195" s="250"/>
      <c r="D195" s="251" t="s">
        <v>260</v>
      </c>
      <c r="E195" s="252" t="s">
        <v>1</v>
      </c>
      <c r="F195" s="253" t="s">
        <v>7167</v>
      </c>
      <c r="G195" s="250"/>
      <c r="H195" s="254">
        <v>106.39700000000001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260</v>
      </c>
      <c r="AU195" s="260" t="s">
        <v>93</v>
      </c>
      <c r="AV195" s="13" t="s">
        <v>93</v>
      </c>
      <c r="AW195" s="13" t="s">
        <v>40</v>
      </c>
      <c r="AX195" s="13" t="s">
        <v>84</v>
      </c>
      <c r="AY195" s="260" t="s">
        <v>251</v>
      </c>
    </row>
    <row r="196" s="13" customFormat="1">
      <c r="A196" s="13"/>
      <c r="B196" s="249"/>
      <c r="C196" s="250"/>
      <c r="D196" s="251" t="s">
        <v>260</v>
      </c>
      <c r="E196" s="252" t="s">
        <v>1</v>
      </c>
      <c r="F196" s="253" t="s">
        <v>7168</v>
      </c>
      <c r="G196" s="250"/>
      <c r="H196" s="254">
        <v>9.7840000000000007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260</v>
      </c>
      <c r="AU196" s="260" t="s">
        <v>93</v>
      </c>
      <c r="AV196" s="13" t="s">
        <v>93</v>
      </c>
      <c r="AW196" s="13" t="s">
        <v>40</v>
      </c>
      <c r="AX196" s="13" t="s">
        <v>84</v>
      </c>
      <c r="AY196" s="260" t="s">
        <v>251</v>
      </c>
    </row>
    <row r="197" s="14" customFormat="1">
      <c r="A197" s="14"/>
      <c r="B197" s="261"/>
      <c r="C197" s="262"/>
      <c r="D197" s="251" t="s">
        <v>260</v>
      </c>
      <c r="E197" s="263" t="s">
        <v>1</v>
      </c>
      <c r="F197" s="264" t="s">
        <v>262</v>
      </c>
      <c r="G197" s="262"/>
      <c r="H197" s="265">
        <v>116.18100000000001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260</v>
      </c>
      <c r="AU197" s="271" t="s">
        <v>93</v>
      </c>
      <c r="AV197" s="14" t="s">
        <v>257</v>
      </c>
      <c r="AW197" s="14" t="s">
        <v>40</v>
      </c>
      <c r="AX197" s="14" t="s">
        <v>91</v>
      </c>
      <c r="AY197" s="271" t="s">
        <v>251</v>
      </c>
    </row>
    <row r="198" s="13" customFormat="1">
      <c r="A198" s="13"/>
      <c r="B198" s="249"/>
      <c r="C198" s="250"/>
      <c r="D198" s="251" t="s">
        <v>260</v>
      </c>
      <c r="E198" s="250"/>
      <c r="F198" s="253" t="s">
        <v>7170</v>
      </c>
      <c r="G198" s="250"/>
      <c r="H198" s="254">
        <v>1161.81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</v>
      </c>
      <c r="AX198" s="13" t="s">
        <v>91</v>
      </c>
      <c r="AY198" s="260" t="s">
        <v>251</v>
      </c>
    </row>
    <row r="199" s="2" customFormat="1" ht="24.15" customHeight="1">
      <c r="A199" s="41"/>
      <c r="B199" s="42"/>
      <c r="C199" s="230" t="s">
        <v>341</v>
      </c>
      <c r="D199" s="230" t="s">
        <v>253</v>
      </c>
      <c r="E199" s="231" t="s">
        <v>291</v>
      </c>
      <c r="F199" s="232" t="s">
        <v>292</v>
      </c>
      <c r="G199" s="233" t="s">
        <v>265</v>
      </c>
      <c r="H199" s="234">
        <v>299.78399999999999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7171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7020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93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7172</v>
      </c>
      <c r="G201" s="250"/>
      <c r="H201" s="254">
        <v>183.60300000000001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7173</v>
      </c>
      <c r="G202" s="250"/>
      <c r="H202" s="254">
        <v>116.181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4" customFormat="1">
      <c r="A203" s="14"/>
      <c r="B203" s="261"/>
      <c r="C203" s="262"/>
      <c r="D203" s="251" t="s">
        <v>260</v>
      </c>
      <c r="E203" s="263" t="s">
        <v>1</v>
      </c>
      <c r="F203" s="264" t="s">
        <v>262</v>
      </c>
      <c r="G203" s="262"/>
      <c r="H203" s="265">
        <v>299.78399999999999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260</v>
      </c>
      <c r="AU203" s="271" t="s">
        <v>93</v>
      </c>
      <c r="AV203" s="14" t="s">
        <v>257</v>
      </c>
      <c r="AW203" s="14" t="s">
        <v>40</v>
      </c>
      <c r="AX203" s="14" t="s">
        <v>91</v>
      </c>
      <c r="AY203" s="271" t="s">
        <v>251</v>
      </c>
    </row>
    <row r="204" s="2" customFormat="1" ht="33" customHeight="1">
      <c r="A204" s="41"/>
      <c r="B204" s="42"/>
      <c r="C204" s="230" t="s">
        <v>462</v>
      </c>
      <c r="D204" s="230" t="s">
        <v>253</v>
      </c>
      <c r="E204" s="231" t="s">
        <v>296</v>
      </c>
      <c r="F204" s="232" t="s">
        <v>297</v>
      </c>
      <c r="G204" s="233" t="s">
        <v>298</v>
      </c>
      <c r="H204" s="234">
        <v>197.50800000000001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7174</v>
      </c>
    </row>
    <row r="205" s="2" customFormat="1">
      <c r="A205" s="41"/>
      <c r="B205" s="42"/>
      <c r="C205" s="43"/>
      <c r="D205" s="244" t="s">
        <v>258</v>
      </c>
      <c r="E205" s="43"/>
      <c r="F205" s="245" t="s">
        <v>7023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258</v>
      </c>
      <c r="AU205" s="19" t="s">
        <v>93</v>
      </c>
    </row>
    <row r="206" s="2" customFormat="1">
      <c r="A206" s="41"/>
      <c r="B206" s="42"/>
      <c r="C206" s="43"/>
      <c r="D206" s="251" t="s">
        <v>289</v>
      </c>
      <c r="E206" s="43"/>
      <c r="F206" s="282" t="s">
        <v>7024</v>
      </c>
      <c r="G206" s="43"/>
      <c r="H206" s="43"/>
      <c r="I206" s="246"/>
      <c r="J206" s="43"/>
      <c r="K206" s="43"/>
      <c r="L206" s="47"/>
      <c r="M206" s="247"/>
      <c r="N206" s="248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289</v>
      </c>
      <c r="AU206" s="19" t="s">
        <v>93</v>
      </c>
    </row>
    <row r="207" s="13" customFormat="1">
      <c r="A207" s="13"/>
      <c r="B207" s="249"/>
      <c r="C207" s="250"/>
      <c r="D207" s="251" t="s">
        <v>260</v>
      </c>
      <c r="E207" s="252" t="s">
        <v>1</v>
      </c>
      <c r="F207" s="253" t="s">
        <v>7167</v>
      </c>
      <c r="G207" s="250"/>
      <c r="H207" s="254">
        <v>106.39700000000001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260</v>
      </c>
      <c r="AU207" s="260" t="s">
        <v>93</v>
      </c>
      <c r="AV207" s="13" t="s">
        <v>93</v>
      </c>
      <c r="AW207" s="13" t="s">
        <v>40</v>
      </c>
      <c r="AX207" s="13" t="s">
        <v>84</v>
      </c>
      <c r="AY207" s="260" t="s">
        <v>251</v>
      </c>
    </row>
    <row r="208" s="13" customFormat="1">
      <c r="A208" s="13"/>
      <c r="B208" s="249"/>
      <c r="C208" s="250"/>
      <c r="D208" s="251" t="s">
        <v>260</v>
      </c>
      <c r="E208" s="252" t="s">
        <v>1</v>
      </c>
      <c r="F208" s="253" t="s">
        <v>7168</v>
      </c>
      <c r="G208" s="250"/>
      <c r="H208" s="254">
        <v>9.7840000000000007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260</v>
      </c>
      <c r="AU208" s="260" t="s">
        <v>93</v>
      </c>
      <c r="AV208" s="13" t="s">
        <v>93</v>
      </c>
      <c r="AW208" s="13" t="s">
        <v>40</v>
      </c>
      <c r="AX208" s="13" t="s">
        <v>84</v>
      </c>
      <c r="AY208" s="260" t="s">
        <v>251</v>
      </c>
    </row>
    <row r="209" s="14" customFormat="1">
      <c r="A209" s="14"/>
      <c r="B209" s="261"/>
      <c r="C209" s="262"/>
      <c r="D209" s="251" t="s">
        <v>260</v>
      </c>
      <c r="E209" s="263" t="s">
        <v>1</v>
      </c>
      <c r="F209" s="264" t="s">
        <v>262</v>
      </c>
      <c r="G209" s="262"/>
      <c r="H209" s="265">
        <v>116.18100000000001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260</v>
      </c>
      <c r="AU209" s="271" t="s">
        <v>93</v>
      </c>
      <c r="AV209" s="14" t="s">
        <v>257</v>
      </c>
      <c r="AW209" s="14" t="s">
        <v>40</v>
      </c>
      <c r="AX209" s="14" t="s">
        <v>91</v>
      </c>
      <c r="AY209" s="271" t="s">
        <v>251</v>
      </c>
    </row>
    <row r="210" s="13" customFormat="1">
      <c r="A210" s="13"/>
      <c r="B210" s="249"/>
      <c r="C210" s="250"/>
      <c r="D210" s="251" t="s">
        <v>260</v>
      </c>
      <c r="E210" s="250"/>
      <c r="F210" s="253" t="s">
        <v>7175</v>
      </c>
      <c r="G210" s="250"/>
      <c r="H210" s="254">
        <v>197.50800000000001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260</v>
      </c>
      <c r="AU210" s="260" t="s">
        <v>93</v>
      </c>
      <c r="AV210" s="13" t="s">
        <v>93</v>
      </c>
      <c r="AW210" s="13" t="s">
        <v>4</v>
      </c>
      <c r="AX210" s="13" t="s">
        <v>91</v>
      </c>
      <c r="AY210" s="260" t="s">
        <v>251</v>
      </c>
    </row>
    <row r="211" s="2" customFormat="1" ht="24.15" customHeight="1">
      <c r="A211" s="41"/>
      <c r="B211" s="42"/>
      <c r="C211" s="230" t="s">
        <v>352</v>
      </c>
      <c r="D211" s="230" t="s">
        <v>253</v>
      </c>
      <c r="E211" s="231" t="s">
        <v>307</v>
      </c>
      <c r="F211" s="232" t="s">
        <v>308</v>
      </c>
      <c r="G211" s="233" t="s">
        <v>265</v>
      </c>
      <c r="H211" s="234">
        <v>183.60300000000001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7176</v>
      </c>
    </row>
    <row r="212" s="2" customFormat="1">
      <c r="A212" s="41"/>
      <c r="B212" s="42"/>
      <c r="C212" s="43"/>
      <c r="D212" s="244" t="s">
        <v>258</v>
      </c>
      <c r="E212" s="43"/>
      <c r="F212" s="245" t="s">
        <v>7177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258</v>
      </c>
      <c r="AU212" s="19" t="s">
        <v>93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7178</v>
      </c>
      <c r="G213" s="250"/>
      <c r="H213" s="254">
        <v>183.60300000000001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91</v>
      </c>
      <c r="AY213" s="260" t="s">
        <v>251</v>
      </c>
    </row>
    <row r="214" s="12" customFormat="1" ht="22.8" customHeight="1">
      <c r="A214" s="12"/>
      <c r="B214" s="214"/>
      <c r="C214" s="215"/>
      <c r="D214" s="216" t="s">
        <v>83</v>
      </c>
      <c r="E214" s="228" t="s">
        <v>93</v>
      </c>
      <c r="F214" s="228" t="s">
        <v>318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SUM(P215:P232)</f>
        <v>0</v>
      </c>
      <c r="Q214" s="222"/>
      <c r="R214" s="223">
        <f>SUM(R215:R232)</f>
        <v>5.1209950499999994</v>
      </c>
      <c r="S214" s="222"/>
      <c r="T214" s="224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91</v>
      </c>
      <c r="AT214" s="226" t="s">
        <v>83</v>
      </c>
      <c r="AU214" s="226" t="s">
        <v>91</v>
      </c>
      <c r="AY214" s="225" t="s">
        <v>251</v>
      </c>
      <c r="BK214" s="227">
        <f>SUM(BK215:BK232)</f>
        <v>0</v>
      </c>
    </row>
    <row r="215" s="2" customFormat="1" ht="24.15" customHeight="1">
      <c r="A215" s="41"/>
      <c r="B215" s="42"/>
      <c r="C215" s="230" t="s">
        <v>574</v>
      </c>
      <c r="D215" s="230" t="s">
        <v>253</v>
      </c>
      <c r="E215" s="231" t="s">
        <v>7179</v>
      </c>
      <c r="F215" s="232" t="s">
        <v>7180</v>
      </c>
      <c r="G215" s="233" t="s">
        <v>321</v>
      </c>
      <c r="H215" s="234">
        <v>204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0.00032000000000000003</v>
      </c>
      <c r="R215" s="240">
        <f>Q215*H215</f>
        <v>0.065280000000000005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7181</v>
      </c>
    </row>
    <row r="216" s="2" customFormat="1">
      <c r="A216" s="41"/>
      <c r="B216" s="42"/>
      <c r="C216" s="43"/>
      <c r="D216" s="244" t="s">
        <v>258</v>
      </c>
      <c r="E216" s="43"/>
      <c r="F216" s="245" t="s">
        <v>7182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258</v>
      </c>
      <c r="AU216" s="19" t="s">
        <v>93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7152</v>
      </c>
      <c r="G217" s="250"/>
      <c r="H217" s="254">
        <v>204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91</v>
      </c>
      <c r="AY217" s="260" t="s">
        <v>251</v>
      </c>
    </row>
    <row r="218" s="2" customFormat="1" ht="24.15" customHeight="1">
      <c r="A218" s="41"/>
      <c r="B218" s="42"/>
      <c r="C218" s="230" t="s">
        <v>472</v>
      </c>
      <c r="D218" s="230" t="s">
        <v>253</v>
      </c>
      <c r="E218" s="231" t="s">
        <v>7183</v>
      </c>
      <c r="F218" s="232" t="s">
        <v>7184</v>
      </c>
      <c r="G218" s="233" t="s">
        <v>321</v>
      </c>
      <c r="H218" s="234">
        <v>238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0.00058</v>
      </c>
      <c r="R218" s="240">
        <f>Q218*H218</f>
        <v>0.13804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7185</v>
      </c>
    </row>
    <row r="219" s="2" customFormat="1">
      <c r="A219" s="41"/>
      <c r="B219" s="42"/>
      <c r="C219" s="43"/>
      <c r="D219" s="244" t="s">
        <v>258</v>
      </c>
      <c r="E219" s="43"/>
      <c r="F219" s="245" t="s">
        <v>7186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258</v>
      </c>
      <c r="AU219" s="19" t="s">
        <v>93</v>
      </c>
    </row>
    <row r="220" s="15" customFormat="1">
      <c r="A220" s="15"/>
      <c r="B220" s="272"/>
      <c r="C220" s="273"/>
      <c r="D220" s="251" t="s">
        <v>260</v>
      </c>
      <c r="E220" s="274" t="s">
        <v>1</v>
      </c>
      <c r="F220" s="275" t="s">
        <v>7129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260</v>
      </c>
      <c r="AU220" s="281" t="s">
        <v>93</v>
      </c>
      <c r="AV220" s="15" t="s">
        <v>91</v>
      </c>
      <c r="AW220" s="15" t="s">
        <v>40</v>
      </c>
      <c r="AX220" s="15" t="s">
        <v>84</v>
      </c>
      <c r="AY220" s="281" t="s">
        <v>251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7187</v>
      </c>
      <c r="G221" s="250"/>
      <c r="H221" s="254">
        <v>238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7.8" customHeight="1">
      <c r="A222" s="41"/>
      <c r="B222" s="42"/>
      <c r="C222" s="230" t="s">
        <v>358</v>
      </c>
      <c r="D222" s="230" t="s">
        <v>253</v>
      </c>
      <c r="E222" s="231" t="s">
        <v>7188</v>
      </c>
      <c r="F222" s="232" t="s">
        <v>7189</v>
      </c>
      <c r="G222" s="233" t="s">
        <v>256</v>
      </c>
      <c r="H222" s="234">
        <v>31.167000000000002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0.00014999999999999999</v>
      </c>
      <c r="R222" s="240">
        <f>Q222*H222</f>
        <v>0.00467505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7190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7191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93</v>
      </c>
    </row>
    <row r="224" s="15" customFormat="1">
      <c r="A224" s="15"/>
      <c r="B224" s="272"/>
      <c r="C224" s="273"/>
      <c r="D224" s="251" t="s">
        <v>260</v>
      </c>
      <c r="E224" s="274" t="s">
        <v>1</v>
      </c>
      <c r="F224" s="275" t="s">
        <v>7129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260</v>
      </c>
      <c r="AU224" s="281" t="s">
        <v>93</v>
      </c>
      <c r="AV224" s="15" t="s">
        <v>91</v>
      </c>
      <c r="AW224" s="15" t="s">
        <v>40</v>
      </c>
      <c r="AX224" s="15" t="s">
        <v>84</v>
      </c>
      <c r="AY224" s="281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7192</v>
      </c>
      <c r="G225" s="250"/>
      <c r="H225" s="254">
        <v>14.167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7193</v>
      </c>
      <c r="G226" s="250"/>
      <c r="H226" s="254">
        <v>17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4" customFormat="1">
      <c r="A227" s="14"/>
      <c r="B227" s="261"/>
      <c r="C227" s="262"/>
      <c r="D227" s="251" t="s">
        <v>260</v>
      </c>
      <c r="E227" s="263" t="s">
        <v>1</v>
      </c>
      <c r="F227" s="264" t="s">
        <v>262</v>
      </c>
      <c r="G227" s="262"/>
      <c r="H227" s="265">
        <v>31.167000000000002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260</v>
      </c>
      <c r="AU227" s="271" t="s">
        <v>93</v>
      </c>
      <c r="AV227" s="14" t="s">
        <v>257</v>
      </c>
      <c r="AW227" s="14" t="s">
        <v>40</v>
      </c>
      <c r="AX227" s="14" t="s">
        <v>91</v>
      </c>
      <c r="AY227" s="271" t="s">
        <v>251</v>
      </c>
    </row>
    <row r="228" s="2" customFormat="1" ht="16.5" customHeight="1">
      <c r="A228" s="41"/>
      <c r="B228" s="42"/>
      <c r="C228" s="294" t="s">
        <v>488</v>
      </c>
      <c r="D228" s="294" t="s">
        <v>338</v>
      </c>
      <c r="E228" s="295" t="s">
        <v>7194</v>
      </c>
      <c r="F228" s="296" t="s">
        <v>7195</v>
      </c>
      <c r="G228" s="297" t="s">
        <v>298</v>
      </c>
      <c r="H228" s="298">
        <v>4.9130000000000003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1</v>
      </c>
      <c r="R228" s="240">
        <f>Q228*H228</f>
        <v>4.9130000000000003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7196</v>
      </c>
    </row>
    <row r="229" s="15" customFormat="1">
      <c r="A229" s="15"/>
      <c r="B229" s="272"/>
      <c r="C229" s="273"/>
      <c r="D229" s="251" t="s">
        <v>260</v>
      </c>
      <c r="E229" s="274" t="s">
        <v>1</v>
      </c>
      <c r="F229" s="275" t="s">
        <v>7129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260</v>
      </c>
      <c r="AU229" s="281" t="s">
        <v>93</v>
      </c>
      <c r="AV229" s="15" t="s">
        <v>91</v>
      </c>
      <c r="AW229" s="15" t="s">
        <v>40</v>
      </c>
      <c r="AX229" s="15" t="s">
        <v>84</v>
      </c>
      <c r="AY229" s="281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7197</v>
      </c>
      <c r="G230" s="250"/>
      <c r="H230" s="254">
        <v>3.431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3" customFormat="1">
      <c r="A231" s="13"/>
      <c r="B231" s="249"/>
      <c r="C231" s="250"/>
      <c r="D231" s="251" t="s">
        <v>260</v>
      </c>
      <c r="E231" s="252" t="s">
        <v>1</v>
      </c>
      <c r="F231" s="253" t="s">
        <v>7198</v>
      </c>
      <c r="G231" s="250"/>
      <c r="H231" s="254">
        <v>1.482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260</v>
      </c>
      <c r="AU231" s="260" t="s">
        <v>93</v>
      </c>
      <c r="AV231" s="13" t="s">
        <v>93</v>
      </c>
      <c r="AW231" s="13" t="s">
        <v>40</v>
      </c>
      <c r="AX231" s="13" t="s">
        <v>84</v>
      </c>
      <c r="AY231" s="260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4.9130000000000003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257</v>
      </c>
      <c r="F233" s="228" t="s">
        <v>657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SUM(P234:P245)</f>
        <v>0</v>
      </c>
      <c r="Q233" s="222"/>
      <c r="R233" s="223">
        <f>SUM(R234:R245)</f>
        <v>31.78309239</v>
      </c>
      <c r="S233" s="222"/>
      <c r="T233" s="224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251</v>
      </c>
      <c r="BK233" s="227">
        <f>SUM(BK234:BK245)</f>
        <v>0</v>
      </c>
    </row>
    <row r="234" s="2" customFormat="1" ht="16.5" customHeight="1">
      <c r="A234" s="41"/>
      <c r="B234" s="42"/>
      <c r="C234" s="230" t="s">
        <v>364</v>
      </c>
      <c r="D234" s="230" t="s">
        <v>253</v>
      </c>
      <c r="E234" s="231" t="s">
        <v>6998</v>
      </c>
      <c r="F234" s="232" t="s">
        <v>7199</v>
      </c>
      <c r="G234" s="233" t="s">
        <v>265</v>
      </c>
      <c r="H234" s="234">
        <v>7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1.8907700000000001</v>
      </c>
      <c r="R234" s="240">
        <f>Q234*H234</f>
        <v>13.235390000000001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7200</v>
      </c>
    </row>
    <row r="235" s="2" customFormat="1">
      <c r="A235" s="41"/>
      <c r="B235" s="42"/>
      <c r="C235" s="43"/>
      <c r="D235" s="244" t="s">
        <v>258</v>
      </c>
      <c r="E235" s="43"/>
      <c r="F235" s="245" t="s">
        <v>7201</v>
      </c>
      <c r="G235" s="43"/>
      <c r="H235" s="43"/>
      <c r="I235" s="246"/>
      <c r="J235" s="43"/>
      <c r="K235" s="43"/>
      <c r="L235" s="47"/>
      <c r="M235" s="247"/>
      <c r="N235" s="248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258</v>
      </c>
      <c r="AU235" s="19" t="s">
        <v>93</v>
      </c>
    </row>
    <row r="236" s="13" customFormat="1">
      <c r="A236" s="13"/>
      <c r="B236" s="249"/>
      <c r="C236" s="250"/>
      <c r="D236" s="251" t="s">
        <v>260</v>
      </c>
      <c r="E236" s="252" t="s">
        <v>1</v>
      </c>
      <c r="F236" s="253" t="s">
        <v>7202</v>
      </c>
      <c r="G236" s="250"/>
      <c r="H236" s="254">
        <v>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260</v>
      </c>
      <c r="AU236" s="260" t="s">
        <v>93</v>
      </c>
      <c r="AV236" s="13" t="s">
        <v>93</v>
      </c>
      <c r="AW236" s="13" t="s">
        <v>40</v>
      </c>
      <c r="AX236" s="13" t="s">
        <v>91</v>
      </c>
      <c r="AY236" s="260" t="s">
        <v>251</v>
      </c>
    </row>
    <row r="237" s="2" customFormat="1" ht="33" customHeight="1">
      <c r="A237" s="41"/>
      <c r="B237" s="42"/>
      <c r="C237" s="230" t="s">
        <v>522</v>
      </c>
      <c r="D237" s="230" t="s">
        <v>253</v>
      </c>
      <c r="E237" s="231" t="s">
        <v>7203</v>
      </c>
      <c r="F237" s="232" t="s">
        <v>7204</v>
      </c>
      <c r="G237" s="233" t="s">
        <v>265</v>
      </c>
      <c r="H237" s="234">
        <v>7.3970000000000002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2.5018699999999998</v>
      </c>
      <c r="R237" s="240">
        <f>Q237*H237</f>
        <v>18.506332390000001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7205</v>
      </c>
    </row>
    <row r="238" s="2" customFormat="1">
      <c r="A238" s="41"/>
      <c r="B238" s="42"/>
      <c r="C238" s="43"/>
      <c r="D238" s="244" t="s">
        <v>258</v>
      </c>
      <c r="E238" s="43"/>
      <c r="F238" s="245" t="s">
        <v>7206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258</v>
      </c>
      <c r="AU238" s="19" t="s">
        <v>93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7207</v>
      </c>
      <c r="G239" s="250"/>
      <c r="H239" s="254">
        <v>7.3970000000000002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91</v>
      </c>
      <c r="AY239" s="260" t="s">
        <v>251</v>
      </c>
    </row>
    <row r="240" s="2" customFormat="1" ht="33" customHeight="1">
      <c r="A240" s="41"/>
      <c r="B240" s="42"/>
      <c r="C240" s="230" t="s">
        <v>375</v>
      </c>
      <c r="D240" s="230" t="s">
        <v>253</v>
      </c>
      <c r="E240" s="231" t="s">
        <v>7208</v>
      </c>
      <c r="F240" s="232" t="s">
        <v>7209</v>
      </c>
      <c r="G240" s="233" t="s">
        <v>389</v>
      </c>
      <c r="H240" s="234">
        <v>5.25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0.0078799999999999999</v>
      </c>
      <c r="R240" s="240">
        <f>Q240*H240</f>
        <v>0.041369999999999997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7210</v>
      </c>
    </row>
    <row r="241" s="2" customFormat="1">
      <c r="A241" s="41"/>
      <c r="B241" s="42"/>
      <c r="C241" s="43"/>
      <c r="D241" s="244" t="s">
        <v>258</v>
      </c>
      <c r="E241" s="43"/>
      <c r="F241" s="245" t="s">
        <v>7211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258</v>
      </c>
      <c r="AU241" s="19" t="s">
        <v>93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7212</v>
      </c>
      <c r="G242" s="250"/>
      <c r="H242" s="254">
        <v>5.25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37.8" customHeight="1">
      <c r="A243" s="41"/>
      <c r="B243" s="42"/>
      <c r="C243" s="230" t="s">
        <v>546</v>
      </c>
      <c r="D243" s="230" t="s">
        <v>253</v>
      </c>
      <c r="E243" s="231" t="s">
        <v>7213</v>
      </c>
      <c r="F243" s="232" t="s">
        <v>7214</v>
      </c>
      <c r="G243" s="233" t="s">
        <v>389</v>
      </c>
      <c r="H243" s="234">
        <v>5.25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7215</v>
      </c>
    </row>
    <row r="244" s="2" customFormat="1">
      <c r="A244" s="41"/>
      <c r="B244" s="42"/>
      <c r="C244" s="43"/>
      <c r="D244" s="244" t="s">
        <v>258</v>
      </c>
      <c r="E244" s="43"/>
      <c r="F244" s="245" t="s">
        <v>7216</v>
      </c>
      <c r="G244" s="43"/>
      <c r="H244" s="43"/>
      <c r="I244" s="246"/>
      <c r="J244" s="43"/>
      <c r="K244" s="43"/>
      <c r="L244" s="47"/>
      <c r="M244" s="247"/>
      <c r="N244" s="248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258</v>
      </c>
      <c r="AU244" s="19" t="s">
        <v>93</v>
      </c>
    </row>
    <row r="245" s="13" customFormat="1">
      <c r="A245" s="13"/>
      <c r="B245" s="249"/>
      <c r="C245" s="250"/>
      <c r="D245" s="251" t="s">
        <v>260</v>
      </c>
      <c r="E245" s="252" t="s">
        <v>1</v>
      </c>
      <c r="F245" s="253" t="s">
        <v>7212</v>
      </c>
      <c r="G245" s="250"/>
      <c r="H245" s="254">
        <v>5.25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260</v>
      </c>
      <c r="AU245" s="260" t="s">
        <v>93</v>
      </c>
      <c r="AV245" s="13" t="s">
        <v>93</v>
      </c>
      <c r="AW245" s="13" t="s">
        <v>40</v>
      </c>
      <c r="AX245" s="13" t="s">
        <v>91</v>
      </c>
      <c r="AY245" s="260" t="s">
        <v>251</v>
      </c>
    </row>
    <row r="246" s="12" customFormat="1" ht="22.8" customHeight="1">
      <c r="A246" s="12"/>
      <c r="B246" s="214"/>
      <c r="C246" s="215"/>
      <c r="D246" s="216" t="s">
        <v>83</v>
      </c>
      <c r="E246" s="228" t="s">
        <v>1286</v>
      </c>
      <c r="F246" s="228" t="s">
        <v>1287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91</v>
      </c>
      <c r="AT246" s="226" t="s">
        <v>83</v>
      </c>
      <c r="AU246" s="226" t="s">
        <v>91</v>
      </c>
      <c r="AY246" s="225" t="s">
        <v>251</v>
      </c>
      <c r="BK246" s="227">
        <f>SUM(BK247:BK250)</f>
        <v>0</v>
      </c>
    </row>
    <row r="247" s="2" customFormat="1" ht="16.5" customHeight="1">
      <c r="A247" s="41"/>
      <c r="B247" s="42"/>
      <c r="C247" s="230" t="s">
        <v>390</v>
      </c>
      <c r="D247" s="230" t="s">
        <v>253</v>
      </c>
      <c r="E247" s="231" t="s">
        <v>7217</v>
      </c>
      <c r="F247" s="232" t="s">
        <v>7218</v>
      </c>
      <c r="G247" s="233" t="s">
        <v>298</v>
      </c>
      <c r="H247" s="234">
        <v>24.062999999999999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7219</v>
      </c>
    </row>
    <row r="248" s="2" customFormat="1">
      <c r="A248" s="41"/>
      <c r="B248" s="42"/>
      <c r="C248" s="43"/>
      <c r="D248" s="244" t="s">
        <v>258</v>
      </c>
      <c r="E248" s="43"/>
      <c r="F248" s="245" t="s">
        <v>7220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258</v>
      </c>
      <c r="AU248" s="19" t="s">
        <v>93</v>
      </c>
    </row>
    <row r="249" s="2" customFormat="1" ht="24.15" customHeight="1">
      <c r="A249" s="41"/>
      <c r="B249" s="42"/>
      <c r="C249" s="230" t="s">
        <v>557</v>
      </c>
      <c r="D249" s="230" t="s">
        <v>253</v>
      </c>
      <c r="E249" s="231" t="s">
        <v>7221</v>
      </c>
      <c r="F249" s="232" t="s">
        <v>7222</v>
      </c>
      <c r="G249" s="233" t="s">
        <v>298</v>
      </c>
      <c r="H249" s="234">
        <v>31.783000000000001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7223</v>
      </c>
    </row>
    <row r="250" s="2" customFormat="1">
      <c r="A250" s="41"/>
      <c r="B250" s="42"/>
      <c r="C250" s="43"/>
      <c r="D250" s="244" t="s">
        <v>258</v>
      </c>
      <c r="E250" s="43"/>
      <c r="F250" s="245" t="s">
        <v>7224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i+/+rTwRadPh7UtfxfNjelYuNdMsfpZvOdiyBtl/CSemgnqwj+bVj/EXpNzrgXolZDmmInfAUJzX2k2fHBfJsg==" hashValue="Y6BCiHbrnoR2gsICPjXkhfgHhh20S4sec4Gha2y4y7dVeUAgWNYLmWcVkZMGMmJLidEKrsy+7t+yvreiltYk6A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12111"/>
    <hyperlink ref="F171" r:id="rId4" display="https://podminky.urs.cz/item/CS_URS_2024_01/151721112"/>
    <hyperlink ref="F176" r:id="rId5" display="https://podminky.urs.cz/item/CS_URS_2024_01/153821112"/>
    <hyperlink ref="F185" r:id="rId6" display="https://podminky.urs.cz/item/CS_URS_2024_01/153822112"/>
    <hyperlink ref="F188" r:id="rId7" display="https://podminky.urs.cz/item/CS_URS_2024_01/162751117"/>
    <hyperlink ref="F193" r:id="rId8" display="https://podminky.urs.cz/item/CS_URS_2024_01/162751119"/>
    <hyperlink ref="F200" r:id="rId9" display="https://podminky.urs.cz/item/CS_URS_2024_01/167151111"/>
    <hyperlink ref="F205" r:id="rId10" display="https://podminky.urs.cz/item/CS_URS_2024_01/171201231"/>
    <hyperlink ref="F212" r:id="rId11" display="https://podminky.urs.cz/item/CS_URS_2024_01/174151101"/>
    <hyperlink ref="F216" r:id="rId12" display="https://podminky.urs.cz/item/CS_URS_2024_01/224311114"/>
    <hyperlink ref="F219" r:id="rId13" display="https://podminky.urs.cz/item/CS_URS_2024_01/224511114"/>
    <hyperlink ref="F223" r:id="rId14" display="https://podminky.urs.cz/item/CS_URS_2024_01/282602113"/>
    <hyperlink ref="F235" r:id="rId15" display="https://podminky.urs.cz/item/CS_URS_2024_01/451573111"/>
    <hyperlink ref="F238" r:id="rId16" display="https://podminky.urs.cz/item/CS_URS_2024_01/452311161"/>
    <hyperlink ref="F241" r:id="rId17" display="https://podminky.urs.cz/item/CS_URS_2024_01/452351111"/>
    <hyperlink ref="F244" r:id="rId18" display="https://podminky.urs.cz/item/CS_URS_2024_01/452351112"/>
    <hyperlink ref="F248" r:id="rId19" display="https://podminky.urs.cz/item/CS_URS_2024_01/998004011"/>
    <hyperlink ref="F250" r:id="rId20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7225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ROUND((SUM(BE122:BE183)),  2)</f>
        <v>0</v>
      </c>
      <c r="G33" s="41"/>
      <c r="H33" s="41"/>
      <c r="I33" s="167">
        <v>0.20999999999999999</v>
      </c>
      <c r="J33" s="166">
        <f>ROUND(((SUM(BE122:BE183))*I33),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ROUND((SUM(BF122:BF183)),  2)</f>
        <v>0</v>
      </c>
      <c r="G34" s="41"/>
      <c r="H34" s="41"/>
      <c r="I34" s="167">
        <v>0.12</v>
      </c>
      <c r="J34" s="166">
        <f>ROUND(((SUM(BF122:BF183))*I34),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ROUND((SUM(BG122:BG183)),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ROUND((SUM(BH122:BH183)),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ROUND((SUM(BI122:BI183)),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6973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7226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7227</v>
      </c>
      <c r="E99" s="199"/>
      <c r="F99" s="199"/>
      <c r="G99" s="199"/>
      <c r="H99" s="199"/>
      <c r="I99" s="199"/>
      <c r="J99" s="200">
        <f>J157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7228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7229</v>
      </c>
      <c r="E101" s="199"/>
      <c r="F101" s="199"/>
      <c r="G101" s="199"/>
      <c r="H101" s="199"/>
      <c r="I101" s="199"/>
      <c r="J101" s="200">
        <f>J171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6972</v>
      </c>
      <c r="E102" s="194"/>
      <c r="F102" s="194"/>
      <c r="G102" s="194"/>
      <c r="H102" s="194"/>
      <c r="I102" s="194"/>
      <c r="J102" s="195">
        <f>J176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P123+P176</f>
        <v>0</v>
      </c>
      <c r="Q122" s="107"/>
      <c r="R122" s="211">
        <f>R123+R176</f>
        <v>0</v>
      </c>
      <c r="S122" s="107"/>
      <c r="T122" s="212">
        <f>T123+T176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BK123+BK176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4186</v>
      </c>
      <c r="F123" s="217" t="s">
        <v>6992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P124+P157+P167+P171</f>
        <v>0</v>
      </c>
      <c r="Q123" s="222"/>
      <c r="R123" s="223">
        <f>R124+R157+R167+R171</f>
        <v>0</v>
      </c>
      <c r="S123" s="222"/>
      <c r="T123" s="224">
        <f>T124+T157+T167+T171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251</v>
      </c>
      <c r="BK123" s="227">
        <f>BK124+BK157+BK167+BK171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4641</v>
      </c>
      <c r="F124" s="228" t="s">
        <v>7230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SUM(P125:P156)</f>
        <v>0</v>
      </c>
      <c r="Q124" s="222"/>
      <c r="R124" s="223">
        <f>SUM(R125:R156)</f>
        <v>0</v>
      </c>
      <c r="S124" s="222"/>
      <c r="T124" s="224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251</v>
      </c>
      <c r="BK124" s="227">
        <f>SUM(BK125:BK156)</f>
        <v>0</v>
      </c>
    </row>
    <row r="125" s="2" customFormat="1" ht="16.5" customHeight="1">
      <c r="A125" s="41"/>
      <c r="B125" s="42"/>
      <c r="C125" s="230" t="s">
        <v>91</v>
      </c>
      <c r="D125" s="230" t="s">
        <v>253</v>
      </c>
      <c r="E125" s="231" t="s">
        <v>7231</v>
      </c>
      <c r="F125" s="232" t="s">
        <v>7232</v>
      </c>
      <c r="G125" s="233" t="s">
        <v>265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309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6998</v>
      </c>
      <c r="F126" s="232" t="s">
        <v>6999</v>
      </c>
      <c r="G126" s="233" t="s">
        <v>265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409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7000</v>
      </c>
      <c r="F127" s="232" t="s">
        <v>7001</v>
      </c>
      <c r="G127" s="233" t="s">
        <v>265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322</v>
      </c>
    </row>
    <row r="128" s="2" customFormat="1" ht="21.75" customHeight="1">
      <c r="A128" s="41"/>
      <c r="B128" s="42"/>
      <c r="C128" s="230" t="s">
        <v>257</v>
      </c>
      <c r="D128" s="230" t="s">
        <v>253</v>
      </c>
      <c r="E128" s="231" t="s">
        <v>7002</v>
      </c>
      <c r="F128" s="232" t="s">
        <v>7003</v>
      </c>
      <c r="G128" s="233" t="s">
        <v>265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336</v>
      </c>
    </row>
    <row r="129" s="2" customFormat="1" ht="44.25" customHeight="1">
      <c r="A129" s="41"/>
      <c r="B129" s="42"/>
      <c r="C129" s="230" t="s">
        <v>284</v>
      </c>
      <c r="D129" s="230" t="s">
        <v>253</v>
      </c>
      <c r="E129" s="231" t="s">
        <v>6841</v>
      </c>
      <c r="F129" s="232" t="s">
        <v>7004</v>
      </c>
      <c r="G129" s="233" t="s">
        <v>265</v>
      </c>
      <c r="H129" s="234">
        <v>534.60900000000004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341</v>
      </c>
    </row>
    <row r="130" s="13" customFormat="1">
      <c r="A130" s="13"/>
      <c r="B130" s="249"/>
      <c r="C130" s="250"/>
      <c r="D130" s="251" t="s">
        <v>260</v>
      </c>
      <c r="E130" s="252" t="s">
        <v>1</v>
      </c>
      <c r="F130" s="253" t="s">
        <v>7233</v>
      </c>
      <c r="G130" s="250"/>
      <c r="H130" s="254">
        <v>677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260</v>
      </c>
      <c r="AU130" s="260" t="s">
        <v>93</v>
      </c>
      <c r="AV130" s="13" t="s">
        <v>93</v>
      </c>
      <c r="AW130" s="13" t="s">
        <v>40</v>
      </c>
      <c r="AX130" s="13" t="s">
        <v>84</v>
      </c>
      <c r="AY130" s="260" t="s">
        <v>251</v>
      </c>
    </row>
    <row r="131" s="13" customFormat="1">
      <c r="A131" s="13"/>
      <c r="B131" s="249"/>
      <c r="C131" s="250"/>
      <c r="D131" s="251" t="s">
        <v>260</v>
      </c>
      <c r="E131" s="252" t="s">
        <v>1</v>
      </c>
      <c r="F131" s="253" t="s">
        <v>7234</v>
      </c>
      <c r="G131" s="250"/>
      <c r="H131" s="254">
        <v>-110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260</v>
      </c>
      <c r="AU131" s="260" t="s">
        <v>93</v>
      </c>
      <c r="AV131" s="13" t="s">
        <v>93</v>
      </c>
      <c r="AW131" s="13" t="s">
        <v>40</v>
      </c>
      <c r="AX131" s="13" t="s">
        <v>84</v>
      </c>
      <c r="AY131" s="260" t="s">
        <v>251</v>
      </c>
    </row>
    <row r="132" s="15" customFormat="1">
      <c r="A132" s="15"/>
      <c r="B132" s="272"/>
      <c r="C132" s="273"/>
      <c r="D132" s="251" t="s">
        <v>260</v>
      </c>
      <c r="E132" s="274" t="s">
        <v>1</v>
      </c>
      <c r="F132" s="275" t="s">
        <v>7007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260</v>
      </c>
      <c r="AU132" s="281" t="s">
        <v>93</v>
      </c>
      <c r="AV132" s="15" t="s">
        <v>91</v>
      </c>
      <c r="AW132" s="15" t="s">
        <v>40</v>
      </c>
      <c r="AX132" s="15" t="s">
        <v>84</v>
      </c>
      <c r="AY132" s="281" t="s">
        <v>251</v>
      </c>
    </row>
    <row r="133" s="13" customFormat="1">
      <c r="A133" s="13"/>
      <c r="B133" s="249"/>
      <c r="C133" s="250"/>
      <c r="D133" s="251" t="s">
        <v>260</v>
      </c>
      <c r="E133" s="252" t="s">
        <v>1</v>
      </c>
      <c r="F133" s="253" t="s">
        <v>7235</v>
      </c>
      <c r="G133" s="250"/>
      <c r="H133" s="254">
        <v>-23.09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260</v>
      </c>
      <c r="AU133" s="260" t="s">
        <v>93</v>
      </c>
      <c r="AV133" s="13" t="s">
        <v>93</v>
      </c>
      <c r="AW133" s="13" t="s">
        <v>40</v>
      </c>
      <c r="AX133" s="13" t="s">
        <v>84</v>
      </c>
      <c r="AY133" s="260" t="s">
        <v>251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7236</v>
      </c>
      <c r="G134" s="250"/>
      <c r="H134" s="254">
        <v>-4.4320000000000004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7237</v>
      </c>
      <c r="G135" s="250"/>
      <c r="H135" s="254">
        <v>-4.8689999999999998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4" customFormat="1">
      <c r="A136" s="14"/>
      <c r="B136" s="261"/>
      <c r="C136" s="262"/>
      <c r="D136" s="251" t="s">
        <v>260</v>
      </c>
      <c r="E136" s="263" t="s">
        <v>1</v>
      </c>
      <c r="F136" s="264" t="s">
        <v>262</v>
      </c>
      <c r="G136" s="262"/>
      <c r="H136" s="265">
        <v>534.60899999999992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260</v>
      </c>
      <c r="AU136" s="271" t="s">
        <v>93</v>
      </c>
      <c r="AV136" s="14" t="s">
        <v>257</v>
      </c>
      <c r="AW136" s="14" t="s">
        <v>40</v>
      </c>
      <c r="AX136" s="14" t="s">
        <v>91</v>
      </c>
      <c r="AY136" s="271" t="s">
        <v>251</v>
      </c>
    </row>
    <row r="137" s="2" customFormat="1" ht="16.5" customHeight="1">
      <c r="A137" s="41"/>
      <c r="B137" s="42"/>
      <c r="C137" s="230" t="s">
        <v>276</v>
      </c>
      <c r="D137" s="230" t="s">
        <v>253</v>
      </c>
      <c r="E137" s="231" t="s">
        <v>7011</v>
      </c>
      <c r="F137" s="232" t="s">
        <v>7012</v>
      </c>
      <c r="G137" s="233" t="s">
        <v>265</v>
      </c>
      <c r="H137" s="234">
        <v>677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352</v>
      </c>
    </row>
    <row r="138" s="2" customFormat="1" ht="37.8" customHeight="1">
      <c r="A138" s="41"/>
      <c r="B138" s="42"/>
      <c r="C138" s="230" t="s">
        <v>522</v>
      </c>
      <c r="D138" s="230" t="s">
        <v>253</v>
      </c>
      <c r="E138" s="231" t="s">
        <v>279</v>
      </c>
      <c r="F138" s="232" t="s">
        <v>280</v>
      </c>
      <c r="G138" s="233" t="s">
        <v>265</v>
      </c>
      <c r="H138" s="234">
        <v>142.39099999999999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7238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7014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7239</v>
      </c>
      <c r="G140" s="250"/>
      <c r="H140" s="254">
        <v>142.39099999999999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375</v>
      </c>
      <c r="D141" s="230" t="s">
        <v>253</v>
      </c>
      <c r="E141" s="231" t="s">
        <v>285</v>
      </c>
      <c r="F141" s="232" t="s">
        <v>286</v>
      </c>
      <c r="G141" s="233" t="s">
        <v>265</v>
      </c>
      <c r="H141" s="234">
        <v>1423.9100000000001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7240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7017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1261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7239</v>
      </c>
      <c r="G144" s="250"/>
      <c r="H144" s="254">
        <v>142.39099999999999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91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0"/>
      <c r="F145" s="253" t="s">
        <v>7241</v>
      </c>
      <c r="G145" s="250"/>
      <c r="H145" s="254">
        <v>1423.9100000000001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</v>
      </c>
      <c r="AX145" s="13" t="s">
        <v>91</v>
      </c>
      <c r="AY145" s="260" t="s">
        <v>251</v>
      </c>
    </row>
    <row r="146" s="2" customFormat="1" ht="24.15" customHeight="1">
      <c r="A146" s="41"/>
      <c r="B146" s="42"/>
      <c r="C146" s="230" t="s">
        <v>546</v>
      </c>
      <c r="D146" s="230" t="s">
        <v>253</v>
      </c>
      <c r="E146" s="231" t="s">
        <v>291</v>
      </c>
      <c r="F146" s="232" t="s">
        <v>292</v>
      </c>
      <c r="G146" s="233" t="s">
        <v>265</v>
      </c>
      <c r="H146" s="234">
        <v>677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7242</v>
      </c>
    </row>
    <row r="147" s="2" customFormat="1">
      <c r="A147" s="41"/>
      <c r="B147" s="42"/>
      <c r="C147" s="43"/>
      <c r="D147" s="244" t="s">
        <v>258</v>
      </c>
      <c r="E147" s="43"/>
      <c r="F147" s="245" t="s">
        <v>7020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258</v>
      </c>
      <c r="AU147" s="19" t="s">
        <v>93</v>
      </c>
    </row>
    <row r="148" s="13" customFormat="1">
      <c r="A148" s="13"/>
      <c r="B148" s="249"/>
      <c r="C148" s="250"/>
      <c r="D148" s="251" t="s">
        <v>260</v>
      </c>
      <c r="E148" s="252" t="s">
        <v>1</v>
      </c>
      <c r="F148" s="253" t="s">
        <v>7243</v>
      </c>
      <c r="G148" s="250"/>
      <c r="H148" s="254">
        <v>677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40</v>
      </c>
      <c r="AX148" s="13" t="s">
        <v>91</v>
      </c>
      <c r="AY148" s="260" t="s">
        <v>251</v>
      </c>
    </row>
    <row r="149" s="2" customFormat="1" ht="33" customHeight="1">
      <c r="A149" s="41"/>
      <c r="B149" s="42"/>
      <c r="C149" s="230" t="s">
        <v>390</v>
      </c>
      <c r="D149" s="230" t="s">
        <v>253</v>
      </c>
      <c r="E149" s="231" t="s">
        <v>296</v>
      </c>
      <c r="F149" s="232" t="s">
        <v>297</v>
      </c>
      <c r="G149" s="233" t="s">
        <v>298</v>
      </c>
      <c r="H149" s="234">
        <v>242.065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7244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7023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7024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7239</v>
      </c>
      <c r="G152" s="250"/>
      <c r="H152" s="254">
        <v>142.39099999999999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93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13" customFormat="1">
      <c r="A153" s="13"/>
      <c r="B153" s="249"/>
      <c r="C153" s="250"/>
      <c r="D153" s="251" t="s">
        <v>260</v>
      </c>
      <c r="E153" s="250"/>
      <c r="F153" s="253" t="s">
        <v>7245</v>
      </c>
      <c r="G153" s="250"/>
      <c r="H153" s="254">
        <v>242.065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260</v>
      </c>
      <c r="AU153" s="260" t="s">
        <v>93</v>
      </c>
      <c r="AV153" s="13" t="s">
        <v>93</v>
      </c>
      <c r="AW153" s="13" t="s">
        <v>4</v>
      </c>
      <c r="AX153" s="13" t="s">
        <v>91</v>
      </c>
      <c r="AY153" s="260" t="s">
        <v>251</v>
      </c>
    </row>
    <row r="154" s="2" customFormat="1" ht="24.15" customHeight="1">
      <c r="A154" s="41"/>
      <c r="B154" s="42"/>
      <c r="C154" s="230" t="s">
        <v>295</v>
      </c>
      <c r="D154" s="230" t="s">
        <v>253</v>
      </c>
      <c r="E154" s="231" t="s">
        <v>7026</v>
      </c>
      <c r="F154" s="232" t="s">
        <v>7027</v>
      </c>
      <c r="G154" s="233" t="s">
        <v>389</v>
      </c>
      <c r="H154" s="234">
        <v>968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358</v>
      </c>
    </row>
    <row r="155" s="2" customFormat="1" ht="16.5" customHeight="1">
      <c r="A155" s="41"/>
      <c r="B155" s="42"/>
      <c r="C155" s="230" t="s">
        <v>281</v>
      </c>
      <c r="D155" s="230" t="s">
        <v>253</v>
      </c>
      <c r="E155" s="231" t="s">
        <v>7246</v>
      </c>
      <c r="F155" s="232" t="s">
        <v>7247</v>
      </c>
      <c r="G155" s="233" t="s">
        <v>321</v>
      </c>
      <c r="H155" s="234">
        <v>152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364</v>
      </c>
    </row>
    <row r="156" s="2" customFormat="1" ht="16.5" customHeight="1">
      <c r="A156" s="41"/>
      <c r="B156" s="42"/>
      <c r="C156" s="230" t="s">
        <v>306</v>
      </c>
      <c r="D156" s="230" t="s">
        <v>253</v>
      </c>
      <c r="E156" s="231" t="s">
        <v>7030</v>
      </c>
      <c r="F156" s="232" t="s">
        <v>5186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375</v>
      </c>
    </row>
    <row r="157" s="12" customFormat="1" ht="22.8" customHeight="1">
      <c r="A157" s="12"/>
      <c r="B157" s="214"/>
      <c r="C157" s="215"/>
      <c r="D157" s="216" t="s">
        <v>83</v>
      </c>
      <c r="E157" s="228" t="s">
        <v>4190</v>
      </c>
      <c r="F157" s="228" t="s">
        <v>7248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91</v>
      </c>
      <c r="AY157" s="225" t="s">
        <v>251</v>
      </c>
      <c r="BK157" s="227">
        <f>SUM(BK158:BK166)</f>
        <v>0</v>
      </c>
    </row>
    <row r="158" s="2" customFormat="1" ht="44.25" customHeight="1">
      <c r="A158" s="41"/>
      <c r="B158" s="42"/>
      <c r="C158" s="230" t="s">
        <v>287</v>
      </c>
      <c r="D158" s="230" t="s">
        <v>253</v>
      </c>
      <c r="E158" s="231" t="s">
        <v>7249</v>
      </c>
      <c r="F158" s="232" t="s">
        <v>7250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390</v>
      </c>
    </row>
    <row r="159" s="2" customFormat="1" ht="33" customHeight="1">
      <c r="A159" s="41"/>
      <c r="B159" s="42"/>
      <c r="C159" s="230" t="s">
        <v>333</v>
      </c>
      <c r="D159" s="230" t="s">
        <v>253</v>
      </c>
      <c r="E159" s="231" t="s">
        <v>7251</v>
      </c>
      <c r="F159" s="232" t="s">
        <v>7252</v>
      </c>
      <c r="G159" s="233" t="s">
        <v>1168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400</v>
      </c>
    </row>
    <row r="160" s="2" customFormat="1" ht="37.8" customHeight="1">
      <c r="A160" s="41"/>
      <c r="B160" s="42"/>
      <c r="C160" s="230" t="s">
        <v>8</v>
      </c>
      <c r="D160" s="230" t="s">
        <v>253</v>
      </c>
      <c r="E160" s="231" t="s">
        <v>7253</v>
      </c>
      <c r="F160" s="232" t="s">
        <v>7254</v>
      </c>
      <c r="G160" s="233" t="s">
        <v>1168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405</v>
      </c>
    </row>
    <row r="161" s="2" customFormat="1" ht="33" customHeight="1">
      <c r="A161" s="41"/>
      <c r="B161" s="42"/>
      <c r="C161" s="230" t="s">
        <v>349</v>
      </c>
      <c r="D161" s="230" t="s">
        <v>253</v>
      </c>
      <c r="E161" s="231" t="s">
        <v>7255</v>
      </c>
      <c r="F161" s="232" t="s">
        <v>7256</v>
      </c>
      <c r="G161" s="233" t="s">
        <v>1168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412</v>
      </c>
    </row>
    <row r="162" s="2" customFormat="1" ht="33" customHeight="1">
      <c r="A162" s="41"/>
      <c r="B162" s="42"/>
      <c r="C162" s="230" t="s">
        <v>299</v>
      </c>
      <c r="D162" s="230" t="s">
        <v>253</v>
      </c>
      <c r="E162" s="231" t="s">
        <v>7257</v>
      </c>
      <c r="F162" s="232" t="s">
        <v>7258</v>
      </c>
      <c r="G162" s="233" t="s">
        <v>1168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424</v>
      </c>
    </row>
    <row r="163" s="2" customFormat="1" ht="33" customHeight="1">
      <c r="A163" s="41"/>
      <c r="B163" s="42"/>
      <c r="C163" s="230" t="s">
        <v>361</v>
      </c>
      <c r="D163" s="230" t="s">
        <v>253</v>
      </c>
      <c r="E163" s="231" t="s">
        <v>7259</v>
      </c>
      <c r="F163" s="232" t="s">
        <v>7260</v>
      </c>
      <c r="G163" s="233" t="s">
        <v>1168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433</v>
      </c>
    </row>
    <row r="164" s="2" customFormat="1" ht="37.8" customHeight="1">
      <c r="A164" s="41"/>
      <c r="B164" s="42"/>
      <c r="C164" s="230" t="s">
        <v>304</v>
      </c>
      <c r="D164" s="230" t="s">
        <v>253</v>
      </c>
      <c r="E164" s="231" t="s">
        <v>7261</v>
      </c>
      <c r="F164" s="232" t="s">
        <v>7262</v>
      </c>
      <c r="G164" s="233" t="s">
        <v>1168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37.8" customHeight="1">
      <c r="A165" s="41"/>
      <c r="B165" s="42"/>
      <c r="C165" s="230" t="s">
        <v>386</v>
      </c>
      <c r="D165" s="230" t="s">
        <v>253</v>
      </c>
      <c r="E165" s="231" t="s">
        <v>7263</v>
      </c>
      <c r="F165" s="232" t="s">
        <v>7264</v>
      </c>
      <c r="G165" s="233" t="s">
        <v>1168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30" t="s">
        <v>309</v>
      </c>
      <c r="D166" s="230" t="s">
        <v>253</v>
      </c>
      <c r="E166" s="231" t="s">
        <v>7265</v>
      </c>
      <c r="F166" s="232" t="s">
        <v>7057</v>
      </c>
      <c r="G166" s="233" t="s">
        <v>1168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4257</v>
      </c>
      <c r="F167" s="228" t="s">
        <v>7266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SUM(BK168:BK170)</f>
        <v>0</v>
      </c>
    </row>
    <row r="168" s="2" customFormat="1" ht="16.5" customHeight="1">
      <c r="A168" s="41"/>
      <c r="B168" s="42"/>
      <c r="C168" s="230" t="s">
        <v>402</v>
      </c>
      <c r="D168" s="230" t="s">
        <v>253</v>
      </c>
      <c r="E168" s="231" t="s">
        <v>7061</v>
      </c>
      <c r="F168" s="232" t="s">
        <v>7062</v>
      </c>
      <c r="G168" s="233" t="s">
        <v>321</v>
      </c>
      <c r="H168" s="234">
        <v>25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458</v>
      </c>
    </row>
    <row r="169" s="2" customFormat="1" ht="16.5" customHeight="1">
      <c r="A169" s="41"/>
      <c r="B169" s="42"/>
      <c r="C169" s="230" t="s">
        <v>409</v>
      </c>
      <c r="D169" s="230" t="s">
        <v>253</v>
      </c>
      <c r="E169" s="231" t="s">
        <v>7063</v>
      </c>
      <c r="F169" s="232" t="s">
        <v>7064</v>
      </c>
      <c r="G169" s="233" t="s">
        <v>321</v>
      </c>
      <c r="H169" s="234">
        <v>155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465</v>
      </c>
    </row>
    <row r="170" s="2" customFormat="1" ht="16.5" customHeight="1">
      <c r="A170" s="41"/>
      <c r="B170" s="42"/>
      <c r="C170" s="230" t="s">
        <v>7</v>
      </c>
      <c r="D170" s="230" t="s">
        <v>253</v>
      </c>
      <c r="E170" s="231" t="s">
        <v>7267</v>
      </c>
      <c r="F170" s="232" t="s">
        <v>7057</v>
      </c>
      <c r="G170" s="233" t="s">
        <v>1168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470</v>
      </c>
    </row>
    <row r="171" s="12" customFormat="1" ht="22.8" customHeight="1">
      <c r="A171" s="12"/>
      <c r="B171" s="214"/>
      <c r="C171" s="215"/>
      <c r="D171" s="216" t="s">
        <v>83</v>
      </c>
      <c r="E171" s="228" t="s">
        <v>4280</v>
      </c>
      <c r="F171" s="228" t="s">
        <v>7268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SUM(P172:P175)</f>
        <v>0</v>
      </c>
      <c r="Q171" s="222"/>
      <c r="R171" s="223">
        <f>SUM(R172:R175)</f>
        <v>0</v>
      </c>
      <c r="S171" s="222"/>
      <c r="T171" s="22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91</v>
      </c>
      <c r="AY171" s="225" t="s">
        <v>251</v>
      </c>
      <c r="BK171" s="227">
        <f>SUM(BK172:BK175)</f>
        <v>0</v>
      </c>
    </row>
    <row r="172" s="2" customFormat="1" ht="24.15" customHeight="1">
      <c r="A172" s="41"/>
      <c r="B172" s="42"/>
      <c r="C172" s="230" t="s">
        <v>322</v>
      </c>
      <c r="D172" s="230" t="s">
        <v>253</v>
      </c>
      <c r="E172" s="231" t="s">
        <v>7269</v>
      </c>
      <c r="F172" s="232" t="s">
        <v>7270</v>
      </c>
      <c r="G172" s="233" t="s">
        <v>1168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475</v>
      </c>
    </row>
    <row r="173" s="2" customFormat="1" ht="16.5" customHeight="1">
      <c r="A173" s="41"/>
      <c r="B173" s="42"/>
      <c r="C173" s="230" t="s">
        <v>437</v>
      </c>
      <c r="D173" s="230" t="s">
        <v>253</v>
      </c>
      <c r="E173" s="231" t="s">
        <v>7271</v>
      </c>
      <c r="F173" s="232" t="s">
        <v>7082</v>
      </c>
      <c r="G173" s="233" t="s">
        <v>1168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480</v>
      </c>
    </row>
    <row r="174" s="2" customFormat="1" ht="24.15" customHeight="1">
      <c r="A174" s="41"/>
      <c r="B174" s="42"/>
      <c r="C174" s="230" t="s">
        <v>336</v>
      </c>
      <c r="D174" s="230" t="s">
        <v>253</v>
      </c>
      <c r="E174" s="231" t="s">
        <v>7272</v>
      </c>
      <c r="F174" s="232" t="s">
        <v>7084</v>
      </c>
      <c r="G174" s="233" t="s">
        <v>1168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491</v>
      </c>
    </row>
    <row r="175" s="2" customFormat="1" ht="24.15" customHeight="1">
      <c r="A175" s="41"/>
      <c r="B175" s="42"/>
      <c r="C175" s="230" t="s">
        <v>450</v>
      </c>
      <c r="D175" s="230" t="s">
        <v>253</v>
      </c>
      <c r="E175" s="231" t="s">
        <v>7111</v>
      </c>
      <c r="F175" s="232" t="s">
        <v>7086</v>
      </c>
      <c r="G175" s="233" t="s">
        <v>1168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497</v>
      </c>
    </row>
    <row r="176" s="12" customFormat="1" ht="25.92" customHeight="1">
      <c r="A176" s="12"/>
      <c r="B176" s="214"/>
      <c r="C176" s="215"/>
      <c r="D176" s="216" t="s">
        <v>83</v>
      </c>
      <c r="E176" s="217" t="s">
        <v>4188</v>
      </c>
      <c r="F176" s="217" t="s">
        <v>6979</v>
      </c>
      <c r="G176" s="215"/>
      <c r="H176" s="215"/>
      <c r="I176" s="218"/>
      <c r="J176" s="21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84</v>
      </c>
      <c r="AY176" s="225" t="s">
        <v>251</v>
      </c>
      <c r="BK176" s="227">
        <f>SUM(BK177:BK183)</f>
        <v>0</v>
      </c>
    </row>
    <row r="177" s="2" customFormat="1" ht="24.15" customHeight="1">
      <c r="A177" s="41"/>
      <c r="B177" s="42"/>
      <c r="C177" s="230" t="s">
        <v>341</v>
      </c>
      <c r="D177" s="230" t="s">
        <v>253</v>
      </c>
      <c r="E177" s="231" t="s">
        <v>7273</v>
      </c>
      <c r="F177" s="232" t="s">
        <v>6981</v>
      </c>
      <c r="G177" s="233" t="s">
        <v>1168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93</v>
      </c>
    </row>
    <row r="178" s="2" customFormat="1" ht="37.8" customHeight="1">
      <c r="A178" s="41"/>
      <c r="B178" s="42"/>
      <c r="C178" s="230" t="s">
        <v>462</v>
      </c>
      <c r="D178" s="230" t="s">
        <v>253</v>
      </c>
      <c r="E178" s="231" t="s">
        <v>7274</v>
      </c>
      <c r="F178" s="232" t="s">
        <v>6983</v>
      </c>
      <c r="G178" s="233" t="s">
        <v>1168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276</v>
      </c>
    </row>
    <row r="179" s="2" customFormat="1" ht="33" customHeight="1">
      <c r="A179" s="41"/>
      <c r="B179" s="42"/>
      <c r="C179" s="230" t="s">
        <v>352</v>
      </c>
      <c r="D179" s="230" t="s">
        <v>253</v>
      </c>
      <c r="E179" s="231" t="s">
        <v>6984</v>
      </c>
      <c r="F179" s="232" t="s">
        <v>6985</v>
      </c>
      <c r="G179" s="233" t="s">
        <v>1168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281</v>
      </c>
    </row>
    <row r="180" s="2" customFormat="1" ht="16.5" customHeight="1">
      <c r="A180" s="41"/>
      <c r="B180" s="42"/>
      <c r="C180" s="230" t="s">
        <v>472</v>
      </c>
      <c r="D180" s="230" t="s">
        <v>253</v>
      </c>
      <c r="E180" s="231" t="s">
        <v>7275</v>
      </c>
      <c r="F180" s="232" t="s">
        <v>6987</v>
      </c>
      <c r="G180" s="233" t="s">
        <v>1168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287</v>
      </c>
    </row>
    <row r="181" s="2" customFormat="1" ht="16.5" customHeight="1">
      <c r="A181" s="41"/>
      <c r="B181" s="42"/>
      <c r="C181" s="230" t="s">
        <v>358</v>
      </c>
      <c r="D181" s="230" t="s">
        <v>253</v>
      </c>
      <c r="E181" s="231" t="s">
        <v>7117</v>
      </c>
      <c r="F181" s="232" t="s">
        <v>6989</v>
      </c>
      <c r="G181" s="233" t="s">
        <v>1168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8</v>
      </c>
    </row>
    <row r="182" s="2" customFormat="1" ht="16.5" customHeight="1">
      <c r="A182" s="41"/>
      <c r="B182" s="42"/>
      <c r="C182" s="230" t="s">
        <v>488</v>
      </c>
      <c r="D182" s="230" t="s">
        <v>253</v>
      </c>
      <c r="E182" s="231" t="s">
        <v>7276</v>
      </c>
      <c r="F182" s="232" t="s">
        <v>4646</v>
      </c>
      <c r="G182" s="233" t="s">
        <v>1168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299</v>
      </c>
    </row>
    <row r="183" s="2" customFormat="1" ht="16.5" customHeight="1">
      <c r="A183" s="41"/>
      <c r="B183" s="42"/>
      <c r="C183" s="230" t="s">
        <v>364</v>
      </c>
      <c r="D183" s="230" t="s">
        <v>253</v>
      </c>
      <c r="E183" s="231" t="s">
        <v>7277</v>
      </c>
      <c r="F183" s="232" t="s">
        <v>4654</v>
      </c>
      <c r="G183" s="233" t="s">
        <v>1168</v>
      </c>
      <c r="H183" s="234">
        <v>1</v>
      </c>
      <c r="I183" s="235"/>
      <c r="J183" s="236">
        <f>ROUND(I183*H183,2)</f>
        <v>0</v>
      </c>
      <c r="K183" s="237"/>
      <c r="L183" s="47"/>
      <c r="M183" s="306" t="s">
        <v>1</v>
      </c>
      <c r="N183" s="307" t="s">
        <v>49</v>
      </c>
      <c r="O183" s="308"/>
      <c r="P183" s="309">
        <f>O183*H183</f>
        <v>0</v>
      </c>
      <c r="Q183" s="309">
        <v>0</v>
      </c>
      <c r="R183" s="309">
        <f>Q183*H183</f>
        <v>0</v>
      </c>
      <c r="S183" s="309">
        <v>0</v>
      </c>
      <c r="T183" s="31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304</v>
      </c>
    </row>
    <row r="184" s="2" customFormat="1" ht="6.96" customHeight="1">
      <c r="A184" s="41"/>
      <c r="B184" s="69"/>
      <c r="C184" s="70"/>
      <c r="D184" s="70"/>
      <c r="E184" s="70"/>
      <c r="F184" s="70"/>
      <c r="G184" s="70"/>
      <c r="H184" s="70"/>
      <c r="I184" s="70"/>
      <c r="J184" s="70"/>
      <c r="K184" s="70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+AudAQQBPLrte4KQYOZut0mMMpb7HowBSz02+yQkY/TpOgJhhzj4gRiCZhyF63xDesb4WvDUZEp81v5aI2jIxQ==" hashValue="gEaZEijOKd5NojYzatUD47ZnvxkAb5dkT1jJccAFmUfY013r5Tv78qIy8H9kY0/qinkRyFtu+XpuoTbGgqlgmQ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39" r:id="rId1" display="https://podminky.urs.cz/item/CS_URS_2024_01/162751117"/>
    <hyperlink ref="F142" r:id="rId2" display="https://podminky.urs.cz/item/CS_URS_2024_01/162751119"/>
    <hyperlink ref="F147" r:id="rId3" display="https://podminky.urs.cz/item/CS_URS_2024_01/167151111"/>
    <hyperlink ref="F15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7278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7279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7278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7280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7281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7282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7283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7284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7278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4188</v>
      </c>
      <c r="F126" s="217" t="s">
        <v>7285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4641</v>
      </c>
      <c r="F127" s="228" t="s">
        <v>7286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5178</v>
      </c>
      <c r="F128" s="232" t="s">
        <v>5179</v>
      </c>
      <c r="G128" s="233" t="s">
        <v>321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16.5" customHeight="1">
      <c r="A129" s="41"/>
      <c r="B129" s="42"/>
      <c r="C129" s="230" t="s">
        <v>93</v>
      </c>
      <c r="D129" s="230" t="s">
        <v>253</v>
      </c>
      <c r="E129" s="231" t="s">
        <v>7287</v>
      </c>
      <c r="F129" s="232" t="s">
        <v>7288</v>
      </c>
      <c r="G129" s="233" t="s">
        <v>321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16.5" customHeight="1">
      <c r="A130" s="41"/>
      <c r="B130" s="42"/>
      <c r="C130" s="230" t="s">
        <v>273</v>
      </c>
      <c r="D130" s="230" t="s">
        <v>253</v>
      </c>
      <c r="E130" s="231" t="s">
        <v>7289</v>
      </c>
      <c r="F130" s="232" t="s">
        <v>7290</v>
      </c>
      <c r="G130" s="233" t="s">
        <v>321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7291</v>
      </c>
      <c r="F131" s="232" t="s">
        <v>5186</v>
      </c>
      <c r="G131" s="233" t="s">
        <v>1168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4190</v>
      </c>
      <c r="F132" s="228" t="s">
        <v>7292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7293</v>
      </c>
      <c r="F133" s="232" t="s">
        <v>7294</v>
      </c>
      <c r="G133" s="233" t="s">
        <v>265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7011</v>
      </c>
      <c r="F134" s="232" t="s">
        <v>7012</v>
      </c>
      <c r="G134" s="233" t="s">
        <v>265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6841</v>
      </c>
      <c r="F135" s="232" t="s">
        <v>7295</v>
      </c>
      <c r="G135" s="233" t="s">
        <v>265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7296</v>
      </c>
      <c r="F136" s="232" t="s">
        <v>7297</v>
      </c>
      <c r="G136" s="233" t="s">
        <v>265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2" customFormat="1" ht="24.15" customHeight="1">
      <c r="A137" s="41"/>
      <c r="B137" s="42"/>
      <c r="C137" s="230" t="s">
        <v>306</v>
      </c>
      <c r="D137" s="230" t="s">
        <v>253</v>
      </c>
      <c r="E137" s="231" t="s">
        <v>7298</v>
      </c>
      <c r="F137" s="232" t="s">
        <v>7299</v>
      </c>
      <c r="G137" s="233" t="s">
        <v>389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7300</v>
      </c>
      <c r="F138" s="232" t="s">
        <v>7301</v>
      </c>
      <c r="G138" s="233" t="s">
        <v>321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7302</v>
      </c>
      <c r="F139" s="232" t="s">
        <v>7303</v>
      </c>
      <c r="G139" s="233" t="s">
        <v>321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7304</v>
      </c>
      <c r="F140" s="232" t="s">
        <v>5201</v>
      </c>
      <c r="G140" s="233" t="s">
        <v>4234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4.15" customHeight="1">
      <c r="A141" s="41"/>
      <c r="B141" s="42"/>
      <c r="C141" s="230" t="s">
        <v>349</v>
      </c>
      <c r="D141" s="230" t="s">
        <v>253</v>
      </c>
      <c r="E141" s="231" t="s">
        <v>7305</v>
      </c>
      <c r="F141" s="232" t="s">
        <v>7306</v>
      </c>
      <c r="G141" s="233" t="s">
        <v>265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5185</v>
      </c>
      <c r="F142" s="232" t="s">
        <v>5186</v>
      </c>
      <c r="G142" s="233" t="s">
        <v>1168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4257</v>
      </c>
      <c r="F143" s="228" t="s">
        <v>7307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361</v>
      </c>
      <c r="D144" s="230" t="s">
        <v>253</v>
      </c>
      <c r="E144" s="231" t="s">
        <v>5205</v>
      </c>
      <c r="F144" s="232" t="s">
        <v>5206</v>
      </c>
      <c r="G144" s="233" t="s">
        <v>1168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433</v>
      </c>
    </row>
    <row r="145" s="2" customFormat="1" ht="16.5" customHeight="1">
      <c r="A145" s="41"/>
      <c r="B145" s="42"/>
      <c r="C145" s="230" t="s">
        <v>304</v>
      </c>
      <c r="D145" s="230" t="s">
        <v>253</v>
      </c>
      <c r="E145" s="231" t="s">
        <v>5207</v>
      </c>
      <c r="F145" s="232" t="s">
        <v>5208</v>
      </c>
      <c r="G145" s="233" t="s">
        <v>1168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440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5209</v>
      </c>
      <c r="F146" s="232" t="s">
        <v>5210</v>
      </c>
      <c r="G146" s="233" t="s">
        <v>1168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7308</v>
      </c>
      <c r="F147" s="232" t="s">
        <v>5212</v>
      </c>
      <c r="G147" s="233" t="s">
        <v>1168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7309</v>
      </c>
      <c r="F148" s="232" t="s">
        <v>7310</v>
      </c>
      <c r="G148" s="233" t="s">
        <v>1168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458</v>
      </c>
    </row>
    <row r="149" s="2" customFormat="1" ht="24.15" customHeight="1">
      <c r="A149" s="41"/>
      <c r="B149" s="42"/>
      <c r="C149" s="230" t="s">
        <v>409</v>
      </c>
      <c r="D149" s="230" t="s">
        <v>253</v>
      </c>
      <c r="E149" s="231" t="s">
        <v>5213</v>
      </c>
      <c r="F149" s="232" t="s">
        <v>5214</v>
      </c>
      <c r="G149" s="233" t="s">
        <v>1168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465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5215</v>
      </c>
      <c r="F150" s="232" t="s">
        <v>5216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470</v>
      </c>
    </row>
    <row r="151" s="2" customFormat="1" ht="24.15" customHeight="1">
      <c r="A151" s="41"/>
      <c r="B151" s="42"/>
      <c r="C151" s="230" t="s">
        <v>322</v>
      </c>
      <c r="D151" s="230" t="s">
        <v>253</v>
      </c>
      <c r="E151" s="231" t="s">
        <v>5217</v>
      </c>
      <c r="F151" s="232" t="s">
        <v>5218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475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4186</v>
      </c>
      <c r="F152" s="217" t="s">
        <v>7311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437</v>
      </c>
      <c r="D153" s="230" t="s">
        <v>253</v>
      </c>
      <c r="E153" s="231" t="s">
        <v>7312</v>
      </c>
      <c r="F153" s="232" t="s">
        <v>6981</v>
      </c>
      <c r="G153" s="233" t="s">
        <v>1168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93</v>
      </c>
    </row>
    <row r="154" s="2" customFormat="1" ht="37.8" customHeight="1">
      <c r="A154" s="41"/>
      <c r="B154" s="42"/>
      <c r="C154" s="230" t="s">
        <v>336</v>
      </c>
      <c r="D154" s="230" t="s">
        <v>253</v>
      </c>
      <c r="E154" s="231" t="s">
        <v>7313</v>
      </c>
      <c r="F154" s="232" t="s">
        <v>6983</v>
      </c>
      <c r="G154" s="233" t="s">
        <v>1168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33" customHeight="1">
      <c r="A155" s="41"/>
      <c r="B155" s="42"/>
      <c r="C155" s="230" t="s">
        <v>450</v>
      </c>
      <c r="D155" s="230" t="s">
        <v>253</v>
      </c>
      <c r="E155" s="231" t="s">
        <v>7314</v>
      </c>
      <c r="F155" s="232" t="s">
        <v>6985</v>
      </c>
      <c r="G155" s="233" t="s">
        <v>1168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341</v>
      </c>
      <c r="D156" s="230" t="s">
        <v>253</v>
      </c>
      <c r="E156" s="231" t="s">
        <v>7315</v>
      </c>
      <c r="F156" s="232" t="s">
        <v>6987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462</v>
      </c>
      <c r="D157" s="230" t="s">
        <v>253</v>
      </c>
      <c r="E157" s="231" t="s">
        <v>7316</v>
      </c>
      <c r="F157" s="232" t="s">
        <v>6989</v>
      </c>
      <c r="G157" s="233" t="s">
        <v>1168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7317</v>
      </c>
      <c r="F158" s="232" t="s">
        <v>4646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16.5" customHeight="1">
      <c r="A159" s="41"/>
      <c r="B159" s="42"/>
      <c r="C159" s="230" t="s">
        <v>472</v>
      </c>
      <c r="D159" s="230" t="s">
        <v>253</v>
      </c>
      <c r="E159" s="231" t="s">
        <v>7318</v>
      </c>
      <c r="F159" s="232" t="s">
        <v>4654</v>
      </c>
      <c r="G159" s="233" t="s">
        <v>1168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304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Lb8r+UdmAfgj/pzhB7nuC4RIpwVSX9Cg0pk2qzxTP+wFsTwZBVCPzDBSxTVYXPzrgMwQDqnWdUjJpWD7HVoOsQ==" hashValue="U/xNaSUZBd6WUeP3j1d5EpE2N07m+7Hb4plA3aSKOzxierj+t03UxSECJxZJB0AoYlqG/hlE+dm2ZY4LP8AbDA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7278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7319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7278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7320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7321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7322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7323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7324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7325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7326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7278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4190</v>
      </c>
      <c r="F128" s="217" t="s">
        <v>7327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4280</v>
      </c>
      <c r="F129" s="228" t="s">
        <v>7328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253</v>
      </c>
      <c r="E130" s="231" t="s">
        <v>7329</v>
      </c>
      <c r="F130" s="232" t="s">
        <v>7330</v>
      </c>
      <c r="G130" s="233" t="s">
        <v>321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4.15" customHeight="1">
      <c r="A131" s="41"/>
      <c r="B131" s="42"/>
      <c r="C131" s="230" t="s">
        <v>93</v>
      </c>
      <c r="D131" s="230" t="s">
        <v>253</v>
      </c>
      <c r="E131" s="231" t="s">
        <v>7331</v>
      </c>
      <c r="F131" s="232" t="s">
        <v>7332</v>
      </c>
      <c r="G131" s="233" t="s">
        <v>321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4338</v>
      </c>
      <c r="F132" s="228" t="s">
        <v>7333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5176</v>
      </c>
      <c r="F133" s="232" t="s">
        <v>5197</v>
      </c>
      <c r="G133" s="233" t="s">
        <v>321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5198</v>
      </c>
      <c r="F134" s="232" t="s">
        <v>7334</v>
      </c>
      <c r="G134" s="233" t="s">
        <v>571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7335</v>
      </c>
      <c r="F135" s="232" t="s">
        <v>7336</v>
      </c>
      <c r="G135" s="233" t="s">
        <v>571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7337</v>
      </c>
      <c r="F136" s="232" t="s">
        <v>7338</v>
      </c>
      <c r="G136" s="233" t="s">
        <v>571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7339</v>
      </c>
      <c r="F137" s="232" t="s">
        <v>7340</v>
      </c>
      <c r="G137" s="233" t="s">
        <v>571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7341</v>
      </c>
      <c r="F138" s="232" t="s">
        <v>5186</v>
      </c>
      <c r="G138" s="233" t="s">
        <v>1168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5114</v>
      </c>
      <c r="F139" s="228" t="s">
        <v>7342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251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7287</v>
      </c>
      <c r="F140" s="232" t="s">
        <v>7288</v>
      </c>
      <c r="G140" s="233" t="s">
        <v>321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375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7289</v>
      </c>
      <c r="F141" s="232" t="s">
        <v>7290</v>
      </c>
      <c r="G141" s="233" t="s">
        <v>321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390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5185</v>
      </c>
      <c r="F142" s="232" t="s">
        <v>5186</v>
      </c>
      <c r="G142" s="233" t="s">
        <v>1168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5122</v>
      </c>
      <c r="F143" s="228" t="s">
        <v>7343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253</v>
      </c>
      <c r="E144" s="231" t="s">
        <v>7293</v>
      </c>
      <c r="F144" s="232" t="s">
        <v>7294</v>
      </c>
      <c r="G144" s="233" t="s">
        <v>265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405</v>
      </c>
    </row>
    <row r="145" s="2" customFormat="1" ht="16.5" customHeight="1">
      <c r="A145" s="41"/>
      <c r="B145" s="42"/>
      <c r="C145" s="230" t="s">
        <v>349</v>
      </c>
      <c r="D145" s="230" t="s">
        <v>253</v>
      </c>
      <c r="E145" s="231" t="s">
        <v>7011</v>
      </c>
      <c r="F145" s="232" t="s">
        <v>7012</v>
      </c>
      <c r="G145" s="233" t="s">
        <v>265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412</v>
      </c>
    </row>
    <row r="146" s="2" customFormat="1" ht="16.5" customHeight="1">
      <c r="A146" s="41"/>
      <c r="B146" s="42"/>
      <c r="C146" s="230" t="s">
        <v>299</v>
      </c>
      <c r="D146" s="230" t="s">
        <v>253</v>
      </c>
      <c r="E146" s="231" t="s">
        <v>6841</v>
      </c>
      <c r="F146" s="232" t="s">
        <v>7295</v>
      </c>
      <c r="G146" s="233" t="s">
        <v>265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424</v>
      </c>
    </row>
    <row r="147" s="2" customFormat="1" ht="16.5" customHeight="1">
      <c r="A147" s="41"/>
      <c r="B147" s="42"/>
      <c r="C147" s="230" t="s">
        <v>361</v>
      </c>
      <c r="D147" s="230" t="s">
        <v>253</v>
      </c>
      <c r="E147" s="231" t="s">
        <v>7296</v>
      </c>
      <c r="F147" s="232" t="s">
        <v>7297</v>
      </c>
      <c r="G147" s="233" t="s">
        <v>265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24.15" customHeight="1">
      <c r="A148" s="41"/>
      <c r="B148" s="42"/>
      <c r="C148" s="230" t="s">
        <v>304</v>
      </c>
      <c r="D148" s="230" t="s">
        <v>253</v>
      </c>
      <c r="E148" s="231" t="s">
        <v>7298</v>
      </c>
      <c r="F148" s="232" t="s">
        <v>7299</v>
      </c>
      <c r="G148" s="233" t="s">
        <v>389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7300</v>
      </c>
      <c r="F149" s="232" t="s">
        <v>7301</v>
      </c>
      <c r="G149" s="233" t="s">
        <v>321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7302</v>
      </c>
      <c r="F150" s="232" t="s">
        <v>7303</v>
      </c>
      <c r="G150" s="233" t="s">
        <v>321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2" customFormat="1" ht="24.15" customHeight="1">
      <c r="A151" s="41"/>
      <c r="B151" s="42"/>
      <c r="C151" s="230" t="s">
        <v>402</v>
      </c>
      <c r="D151" s="230" t="s">
        <v>253</v>
      </c>
      <c r="E151" s="231" t="s">
        <v>7344</v>
      </c>
      <c r="F151" s="232" t="s">
        <v>7345</v>
      </c>
      <c r="G151" s="233" t="s">
        <v>571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458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7305</v>
      </c>
      <c r="F152" s="232" t="s">
        <v>7306</v>
      </c>
      <c r="G152" s="233" t="s">
        <v>265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465</v>
      </c>
    </row>
    <row r="153" s="2" customFormat="1" ht="16.5" customHeight="1">
      <c r="A153" s="41"/>
      <c r="B153" s="42"/>
      <c r="C153" s="230" t="s">
        <v>7</v>
      </c>
      <c r="D153" s="230" t="s">
        <v>253</v>
      </c>
      <c r="E153" s="231" t="s">
        <v>7030</v>
      </c>
      <c r="F153" s="232" t="s">
        <v>5186</v>
      </c>
      <c r="G153" s="233" t="s">
        <v>1168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1037</v>
      </c>
      <c r="F154" s="228" t="s">
        <v>7346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5205</v>
      </c>
      <c r="F155" s="232" t="s">
        <v>5206</v>
      </c>
      <c r="G155" s="233" t="s">
        <v>1168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30" t="s">
        <v>437</v>
      </c>
      <c r="D156" s="230" t="s">
        <v>253</v>
      </c>
      <c r="E156" s="231" t="s">
        <v>7347</v>
      </c>
      <c r="F156" s="232" t="s">
        <v>5208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16.5" customHeight="1">
      <c r="A157" s="41"/>
      <c r="B157" s="42"/>
      <c r="C157" s="230" t="s">
        <v>336</v>
      </c>
      <c r="D157" s="230" t="s">
        <v>253</v>
      </c>
      <c r="E157" s="231" t="s">
        <v>7348</v>
      </c>
      <c r="F157" s="232" t="s">
        <v>5210</v>
      </c>
      <c r="G157" s="233" t="s">
        <v>1168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16.5" customHeight="1">
      <c r="A158" s="41"/>
      <c r="B158" s="42"/>
      <c r="C158" s="230" t="s">
        <v>450</v>
      </c>
      <c r="D158" s="230" t="s">
        <v>253</v>
      </c>
      <c r="E158" s="231" t="s">
        <v>7349</v>
      </c>
      <c r="F158" s="232" t="s">
        <v>5212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7350</v>
      </c>
      <c r="F159" s="232" t="s">
        <v>7310</v>
      </c>
      <c r="G159" s="233" t="s">
        <v>1168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30" t="s">
        <v>462</v>
      </c>
      <c r="D160" s="230" t="s">
        <v>253</v>
      </c>
      <c r="E160" s="231" t="s">
        <v>7351</v>
      </c>
      <c r="F160" s="232" t="s">
        <v>5214</v>
      </c>
      <c r="G160" s="233" t="s">
        <v>1168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30" t="s">
        <v>352</v>
      </c>
      <c r="D161" s="230" t="s">
        <v>253</v>
      </c>
      <c r="E161" s="231" t="s">
        <v>7352</v>
      </c>
      <c r="F161" s="232" t="s">
        <v>5216</v>
      </c>
      <c r="G161" s="233" t="s">
        <v>1168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24.15" customHeight="1">
      <c r="A162" s="41"/>
      <c r="B162" s="42"/>
      <c r="C162" s="230" t="s">
        <v>472</v>
      </c>
      <c r="D162" s="230" t="s">
        <v>253</v>
      </c>
      <c r="E162" s="231" t="s">
        <v>5217</v>
      </c>
      <c r="F162" s="232" t="s">
        <v>5218</v>
      </c>
      <c r="G162" s="233" t="s">
        <v>1168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4188</v>
      </c>
      <c r="F163" s="217" t="s">
        <v>7311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251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358</v>
      </c>
      <c r="D164" s="230" t="s">
        <v>253</v>
      </c>
      <c r="E164" s="231" t="s">
        <v>7353</v>
      </c>
      <c r="F164" s="232" t="s">
        <v>6981</v>
      </c>
      <c r="G164" s="233" t="s">
        <v>1168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93</v>
      </c>
    </row>
    <row r="165" s="2" customFormat="1" ht="37.8" customHeight="1">
      <c r="A165" s="41"/>
      <c r="B165" s="42"/>
      <c r="C165" s="230" t="s">
        <v>488</v>
      </c>
      <c r="D165" s="230" t="s">
        <v>253</v>
      </c>
      <c r="E165" s="231" t="s">
        <v>7354</v>
      </c>
      <c r="F165" s="232" t="s">
        <v>6983</v>
      </c>
      <c r="G165" s="233" t="s">
        <v>1168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276</v>
      </c>
    </row>
    <row r="166" s="2" customFormat="1" ht="33" customHeight="1">
      <c r="A166" s="41"/>
      <c r="B166" s="42"/>
      <c r="C166" s="230" t="s">
        <v>364</v>
      </c>
      <c r="D166" s="230" t="s">
        <v>253</v>
      </c>
      <c r="E166" s="231" t="s">
        <v>7355</v>
      </c>
      <c r="F166" s="232" t="s">
        <v>6985</v>
      </c>
      <c r="G166" s="233" t="s">
        <v>1168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281</v>
      </c>
    </row>
    <row r="167" s="2" customFormat="1" ht="16.5" customHeight="1">
      <c r="A167" s="41"/>
      <c r="B167" s="42"/>
      <c r="C167" s="230" t="s">
        <v>522</v>
      </c>
      <c r="D167" s="230" t="s">
        <v>253</v>
      </c>
      <c r="E167" s="231" t="s">
        <v>7356</v>
      </c>
      <c r="F167" s="232" t="s">
        <v>6987</v>
      </c>
      <c r="G167" s="233" t="s">
        <v>1168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287</v>
      </c>
    </row>
    <row r="168" s="2" customFormat="1" ht="16.5" customHeight="1">
      <c r="A168" s="41"/>
      <c r="B168" s="42"/>
      <c r="C168" s="230" t="s">
        <v>375</v>
      </c>
      <c r="D168" s="230" t="s">
        <v>253</v>
      </c>
      <c r="E168" s="231" t="s">
        <v>7357</v>
      </c>
      <c r="F168" s="232" t="s">
        <v>6989</v>
      </c>
      <c r="G168" s="233" t="s">
        <v>1168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</v>
      </c>
    </row>
    <row r="169" s="2" customFormat="1" ht="16.5" customHeight="1">
      <c r="A169" s="41"/>
      <c r="B169" s="42"/>
      <c r="C169" s="230" t="s">
        <v>546</v>
      </c>
      <c r="D169" s="230" t="s">
        <v>253</v>
      </c>
      <c r="E169" s="231" t="s">
        <v>7358</v>
      </c>
      <c r="F169" s="232" t="s">
        <v>4646</v>
      </c>
      <c r="G169" s="233" t="s">
        <v>1168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299</v>
      </c>
    </row>
    <row r="170" s="2" customFormat="1" ht="16.5" customHeight="1">
      <c r="A170" s="41"/>
      <c r="B170" s="42"/>
      <c r="C170" s="230" t="s">
        <v>390</v>
      </c>
      <c r="D170" s="230" t="s">
        <v>253</v>
      </c>
      <c r="E170" s="231" t="s">
        <v>7277</v>
      </c>
      <c r="F170" s="232" t="s">
        <v>4654</v>
      </c>
      <c r="G170" s="233" t="s">
        <v>1168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304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gruJeyAaBEsVnuJcV0bd9YRZ7/Km7MpORjfMTCrJwXW6AeZBiMCxN2khBAOBVyAeMFBIUamuLLwT2mGvhF9SRg==" hashValue="5e2Xh+4t1HsXUX/xe4OOUqYnyNmhno4dIc/3bqBdN+OJVW4Oh8yJlrFjCUKzfTg/CUMDR+GeLXIsqzkeGMYwpg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7359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6972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7360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7361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7362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7363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7364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7365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4188</v>
      </c>
      <c r="F124" s="217" t="s">
        <v>6979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7366</v>
      </c>
      <c r="F125" s="232" t="s">
        <v>6981</v>
      </c>
      <c r="G125" s="233" t="s">
        <v>1168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7367</v>
      </c>
      <c r="F126" s="232" t="s">
        <v>6983</v>
      </c>
      <c r="G126" s="233" t="s">
        <v>1168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7368</v>
      </c>
      <c r="F127" s="232" t="s">
        <v>6985</v>
      </c>
      <c r="G127" s="233" t="s">
        <v>1168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7275</v>
      </c>
      <c r="F128" s="232" t="s">
        <v>6987</v>
      </c>
      <c r="G128" s="233" t="s">
        <v>1168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7316</v>
      </c>
      <c r="F129" s="232" t="s">
        <v>6989</v>
      </c>
      <c r="G129" s="233" t="s">
        <v>1168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7369</v>
      </c>
      <c r="F130" s="232" t="s">
        <v>4646</v>
      </c>
      <c r="G130" s="233" t="s">
        <v>1168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7318</v>
      </c>
      <c r="F131" s="232" t="s">
        <v>4654</v>
      </c>
      <c r="G131" s="233" t="s">
        <v>1168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4186</v>
      </c>
      <c r="F132" s="217" t="s">
        <v>7370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4641</v>
      </c>
      <c r="F133" s="228" t="s">
        <v>7371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281</v>
      </c>
      <c r="D134" s="230" t="s">
        <v>253</v>
      </c>
      <c r="E134" s="231" t="s">
        <v>6263</v>
      </c>
      <c r="F134" s="232" t="s">
        <v>7372</v>
      </c>
      <c r="G134" s="233" t="s">
        <v>265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3" customHeight="1">
      <c r="A135" s="41"/>
      <c r="B135" s="42"/>
      <c r="C135" s="230" t="s">
        <v>306</v>
      </c>
      <c r="D135" s="230" t="s">
        <v>253</v>
      </c>
      <c r="E135" s="231" t="s">
        <v>6998</v>
      </c>
      <c r="F135" s="232" t="s">
        <v>7373</v>
      </c>
      <c r="G135" s="233" t="s">
        <v>265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49.05" customHeight="1">
      <c r="A136" s="41"/>
      <c r="B136" s="42"/>
      <c r="C136" s="230" t="s">
        <v>287</v>
      </c>
      <c r="D136" s="230" t="s">
        <v>253</v>
      </c>
      <c r="E136" s="231" t="s">
        <v>6841</v>
      </c>
      <c r="F136" s="232" t="s">
        <v>7374</v>
      </c>
      <c r="G136" s="233" t="s">
        <v>265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7011</v>
      </c>
      <c r="F137" s="232" t="s">
        <v>7012</v>
      </c>
      <c r="G137" s="233" t="s">
        <v>265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4.15" customHeight="1">
      <c r="A138" s="41"/>
      <c r="B138" s="42"/>
      <c r="C138" s="230" t="s">
        <v>8</v>
      </c>
      <c r="D138" s="230" t="s">
        <v>253</v>
      </c>
      <c r="E138" s="231" t="s">
        <v>7375</v>
      </c>
      <c r="F138" s="232" t="s">
        <v>7299</v>
      </c>
      <c r="G138" s="233" t="s">
        <v>389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16.5" customHeight="1">
      <c r="A139" s="41"/>
      <c r="B139" s="42"/>
      <c r="C139" s="230" t="s">
        <v>349</v>
      </c>
      <c r="D139" s="230" t="s">
        <v>253</v>
      </c>
      <c r="E139" s="231" t="s">
        <v>7376</v>
      </c>
      <c r="F139" s="232" t="s">
        <v>7377</v>
      </c>
      <c r="G139" s="233" t="s">
        <v>321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7378</v>
      </c>
      <c r="F140" s="232" t="s">
        <v>7303</v>
      </c>
      <c r="G140" s="233" t="s">
        <v>321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361</v>
      </c>
      <c r="D141" s="230" t="s">
        <v>253</v>
      </c>
      <c r="E141" s="231" t="s">
        <v>7379</v>
      </c>
      <c r="F141" s="232" t="s">
        <v>5186</v>
      </c>
      <c r="G141" s="233" t="s">
        <v>1168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4190</v>
      </c>
      <c r="F142" s="228" t="s">
        <v>7380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251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304</v>
      </c>
      <c r="D143" s="230" t="s">
        <v>253</v>
      </c>
      <c r="E143" s="231" t="s">
        <v>7381</v>
      </c>
      <c r="F143" s="232" t="s">
        <v>7382</v>
      </c>
      <c r="G143" s="233" t="s">
        <v>4234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386</v>
      </c>
      <c r="D144" s="230" t="s">
        <v>253</v>
      </c>
      <c r="E144" s="231" t="s">
        <v>7383</v>
      </c>
      <c r="F144" s="232" t="s">
        <v>7384</v>
      </c>
      <c r="G144" s="233" t="s">
        <v>4234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309</v>
      </c>
      <c r="D145" s="230" t="s">
        <v>253</v>
      </c>
      <c r="E145" s="231" t="s">
        <v>7385</v>
      </c>
      <c r="F145" s="232" t="s">
        <v>7057</v>
      </c>
      <c r="G145" s="233" t="s">
        <v>1168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4257</v>
      </c>
      <c r="F146" s="228" t="s">
        <v>7386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402</v>
      </c>
      <c r="D147" s="230" t="s">
        <v>253</v>
      </c>
      <c r="E147" s="231" t="s">
        <v>7387</v>
      </c>
      <c r="F147" s="232" t="s">
        <v>7388</v>
      </c>
      <c r="G147" s="233" t="s">
        <v>321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409</v>
      </c>
      <c r="D148" s="230" t="s">
        <v>253</v>
      </c>
      <c r="E148" s="231" t="s">
        <v>7389</v>
      </c>
      <c r="F148" s="232" t="s">
        <v>5186</v>
      </c>
      <c r="G148" s="233" t="s">
        <v>1168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4280</v>
      </c>
      <c r="F149" s="228" t="s">
        <v>7390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7391</v>
      </c>
      <c r="F150" s="232" t="s">
        <v>7392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424</v>
      </c>
    </row>
    <row r="151" s="2" customFormat="1" ht="16.5" customHeight="1">
      <c r="A151" s="41"/>
      <c r="B151" s="42"/>
      <c r="C151" s="230" t="s">
        <v>322</v>
      </c>
      <c r="D151" s="230" t="s">
        <v>253</v>
      </c>
      <c r="E151" s="231" t="s">
        <v>7393</v>
      </c>
      <c r="F151" s="232" t="s">
        <v>7394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433</v>
      </c>
    </row>
    <row r="152" s="2" customFormat="1" ht="16.5" customHeight="1">
      <c r="A152" s="41"/>
      <c r="B152" s="42"/>
      <c r="C152" s="230" t="s">
        <v>437</v>
      </c>
      <c r="D152" s="230" t="s">
        <v>253</v>
      </c>
      <c r="E152" s="231" t="s">
        <v>7395</v>
      </c>
      <c r="F152" s="232" t="s">
        <v>7082</v>
      </c>
      <c r="G152" s="233" t="s">
        <v>1168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440</v>
      </c>
    </row>
    <row r="153" s="2" customFormat="1" ht="24.15" customHeight="1">
      <c r="A153" s="41"/>
      <c r="B153" s="42"/>
      <c r="C153" s="230" t="s">
        <v>336</v>
      </c>
      <c r="D153" s="230" t="s">
        <v>253</v>
      </c>
      <c r="E153" s="231" t="s">
        <v>7396</v>
      </c>
      <c r="F153" s="232" t="s">
        <v>7397</v>
      </c>
      <c r="G153" s="233" t="s">
        <v>1168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448</v>
      </c>
    </row>
    <row r="154" s="2" customFormat="1" ht="24.15" customHeight="1">
      <c r="A154" s="41"/>
      <c r="B154" s="42"/>
      <c r="C154" s="230" t="s">
        <v>450</v>
      </c>
      <c r="D154" s="230" t="s">
        <v>253</v>
      </c>
      <c r="E154" s="231" t="s">
        <v>7398</v>
      </c>
      <c r="F154" s="232" t="s">
        <v>7399</v>
      </c>
      <c r="G154" s="233" t="s">
        <v>1168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453</v>
      </c>
    </row>
    <row r="155" s="2" customFormat="1" ht="24.15" customHeight="1">
      <c r="A155" s="41"/>
      <c r="B155" s="42"/>
      <c r="C155" s="230" t="s">
        <v>341</v>
      </c>
      <c r="D155" s="230" t="s">
        <v>253</v>
      </c>
      <c r="E155" s="231" t="s">
        <v>7111</v>
      </c>
      <c r="F155" s="232" t="s">
        <v>7086</v>
      </c>
      <c r="G155" s="233" t="s">
        <v>1168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458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4338</v>
      </c>
      <c r="F156" s="228" t="s">
        <v>7400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251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462</v>
      </c>
      <c r="D157" s="230" t="s">
        <v>253</v>
      </c>
      <c r="E157" s="231" t="s">
        <v>7401</v>
      </c>
      <c r="F157" s="232" t="s">
        <v>7402</v>
      </c>
      <c r="G157" s="233" t="s">
        <v>321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465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7403</v>
      </c>
      <c r="F158" s="232" t="s">
        <v>7404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470</v>
      </c>
    </row>
    <row r="159" s="2" customFormat="1" ht="24.15" customHeight="1">
      <c r="A159" s="41"/>
      <c r="B159" s="42"/>
      <c r="C159" s="230" t="s">
        <v>472</v>
      </c>
      <c r="D159" s="230" t="s">
        <v>253</v>
      </c>
      <c r="E159" s="231" t="s">
        <v>7405</v>
      </c>
      <c r="F159" s="232" t="s">
        <v>7406</v>
      </c>
      <c r="G159" s="233" t="s">
        <v>321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475</v>
      </c>
    </row>
    <row r="160" s="2" customFormat="1" ht="33" customHeight="1">
      <c r="A160" s="41"/>
      <c r="B160" s="42"/>
      <c r="C160" s="230" t="s">
        <v>358</v>
      </c>
      <c r="D160" s="230" t="s">
        <v>253</v>
      </c>
      <c r="E160" s="231" t="s">
        <v>7407</v>
      </c>
      <c r="F160" s="232" t="s">
        <v>7408</v>
      </c>
      <c r="G160" s="233" t="s">
        <v>321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480</v>
      </c>
    </row>
    <row r="161" s="2" customFormat="1" ht="16.5" customHeight="1">
      <c r="A161" s="41"/>
      <c r="B161" s="42"/>
      <c r="C161" s="230" t="s">
        <v>488</v>
      </c>
      <c r="D161" s="230" t="s">
        <v>253</v>
      </c>
      <c r="E161" s="231" t="s">
        <v>7381</v>
      </c>
      <c r="F161" s="232" t="s">
        <v>7382</v>
      </c>
      <c r="G161" s="233" t="s">
        <v>4234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491</v>
      </c>
    </row>
    <row r="162" s="2" customFormat="1" ht="16.5" customHeight="1">
      <c r="A162" s="41"/>
      <c r="B162" s="42"/>
      <c r="C162" s="230" t="s">
        <v>364</v>
      </c>
      <c r="D162" s="230" t="s">
        <v>253</v>
      </c>
      <c r="E162" s="231" t="s">
        <v>7383</v>
      </c>
      <c r="F162" s="232" t="s">
        <v>7384</v>
      </c>
      <c r="G162" s="233" t="s">
        <v>4234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497</v>
      </c>
    </row>
    <row r="163" s="2" customFormat="1" ht="21.75" customHeight="1">
      <c r="A163" s="41"/>
      <c r="B163" s="42"/>
      <c r="C163" s="230" t="s">
        <v>522</v>
      </c>
      <c r="D163" s="230" t="s">
        <v>253</v>
      </c>
      <c r="E163" s="231" t="s">
        <v>6263</v>
      </c>
      <c r="F163" s="232" t="s">
        <v>7372</v>
      </c>
      <c r="G163" s="233" t="s">
        <v>265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525</v>
      </c>
    </row>
    <row r="164" s="2" customFormat="1" ht="33" customHeight="1">
      <c r="A164" s="41"/>
      <c r="B164" s="42"/>
      <c r="C164" s="230" t="s">
        <v>375</v>
      </c>
      <c r="D164" s="230" t="s">
        <v>253</v>
      </c>
      <c r="E164" s="231" t="s">
        <v>6998</v>
      </c>
      <c r="F164" s="232" t="s">
        <v>7373</v>
      </c>
      <c r="G164" s="233" t="s">
        <v>265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544</v>
      </c>
    </row>
    <row r="165" s="2" customFormat="1" ht="49.05" customHeight="1">
      <c r="A165" s="41"/>
      <c r="B165" s="42"/>
      <c r="C165" s="230" t="s">
        <v>546</v>
      </c>
      <c r="D165" s="230" t="s">
        <v>253</v>
      </c>
      <c r="E165" s="231" t="s">
        <v>6841</v>
      </c>
      <c r="F165" s="232" t="s">
        <v>7374</v>
      </c>
      <c r="G165" s="233" t="s">
        <v>265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549</v>
      </c>
    </row>
    <row r="166" s="2" customFormat="1" ht="16.5" customHeight="1">
      <c r="A166" s="41"/>
      <c r="B166" s="42"/>
      <c r="C166" s="230" t="s">
        <v>390</v>
      </c>
      <c r="D166" s="230" t="s">
        <v>253</v>
      </c>
      <c r="E166" s="231" t="s">
        <v>7011</v>
      </c>
      <c r="F166" s="232" t="s">
        <v>7012</v>
      </c>
      <c r="G166" s="233" t="s">
        <v>265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555</v>
      </c>
    </row>
    <row r="167" s="2" customFormat="1" ht="24.15" customHeight="1">
      <c r="A167" s="41"/>
      <c r="B167" s="42"/>
      <c r="C167" s="230" t="s">
        <v>557</v>
      </c>
      <c r="D167" s="230" t="s">
        <v>253</v>
      </c>
      <c r="E167" s="231" t="s">
        <v>7375</v>
      </c>
      <c r="F167" s="232" t="s">
        <v>7299</v>
      </c>
      <c r="G167" s="233" t="s">
        <v>389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560</v>
      </c>
    </row>
    <row r="168" s="2" customFormat="1" ht="16.5" customHeight="1">
      <c r="A168" s="41"/>
      <c r="B168" s="42"/>
      <c r="C168" s="230" t="s">
        <v>400</v>
      </c>
      <c r="D168" s="230" t="s">
        <v>253</v>
      </c>
      <c r="E168" s="231" t="s">
        <v>7376</v>
      </c>
      <c r="F168" s="232" t="s">
        <v>7377</v>
      </c>
      <c r="G168" s="233" t="s">
        <v>321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572</v>
      </c>
    </row>
    <row r="169" s="2" customFormat="1" ht="16.5" customHeight="1">
      <c r="A169" s="41"/>
      <c r="B169" s="42"/>
      <c r="C169" s="230" t="s">
        <v>574</v>
      </c>
      <c r="D169" s="230" t="s">
        <v>253</v>
      </c>
      <c r="E169" s="231" t="s">
        <v>7378</v>
      </c>
      <c r="F169" s="232" t="s">
        <v>7303</v>
      </c>
      <c r="G169" s="233" t="s">
        <v>321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577</v>
      </c>
    </row>
    <row r="170" s="2" customFormat="1" ht="16.5" customHeight="1">
      <c r="A170" s="41"/>
      <c r="B170" s="42"/>
      <c r="C170" s="230" t="s">
        <v>405</v>
      </c>
      <c r="D170" s="230" t="s">
        <v>253</v>
      </c>
      <c r="E170" s="231" t="s">
        <v>7409</v>
      </c>
      <c r="F170" s="232" t="s">
        <v>7057</v>
      </c>
      <c r="G170" s="233" t="s">
        <v>1168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584</v>
      </c>
    </row>
    <row r="171" s="2" customFormat="1">
      <c r="A171" s="41"/>
      <c r="B171" s="42"/>
      <c r="C171" s="43"/>
      <c r="D171" s="251" t="s">
        <v>289</v>
      </c>
      <c r="E171" s="43"/>
      <c r="F171" s="282" t="s">
        <v>7410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289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KQJxunOrsQ2xYugP2PJlUrSLqmAJkJSehZZw3OOn8RE02RvHQtUlNQlNp0F9wZ92XFhCc+AIcBZadYGNpxvzBw==" hashValue="D/1WFYaBtrqt7X7Y10dbfXkTBRGCmHq9Vsu8aXTNZ8LDTUHeiw9tR+68Wer7wqg6UaZxw/i98tfll5ayqnL68A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7411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ROUND((SUM(BE125:BE206)),  2)</f>
        <v>0</v>
      </c>
      <c r="G33" s="41"/>
      <c r="H33" s="41"/>
      <c r="I33" s="167">
        <v>0.20999999999999999</v>
      </c>
      <c r="J33" s="166">
        <f>ROUND(((SUM(BE125:BE206))*I33),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ROUND((SUM(BF125:BF206)),  2)</f>
        <v>0</v>
      </c>
      <c r="G34" s="41"/>
      <c r="H34" s="41"/>
      <c r="I34" s="167">
        <v>0.12</v>
      </c>
      <c r="J34" s="166">
        <f>ROUND(((SUM(BF125:BF206))*I34),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ROUND((SUM(BG125:BG206)),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ROUND((SUM(BH125:BH206)),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ROUND((SUM(BI125:BI206)),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6973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7412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7413</v>
      </c>
      <c r="E99" s="199"/>
      <c r="F99" s="199"/>
      <c r="G99" s="199"/>
      <c r="H99" s="199"/>
      <c r="I99" s="199"/>
      <c r="J99" s="200">
        <f>J152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7414</v>
      </c>
      <c r="E100" s="199"/>
      <c r="F100" s="199"/>
      <c r="G100" s="199"/>
      <c r="H100" s="199"/>
      <c r="I100" s="199"/>
      <c r="J100" s="200">
        <f>J177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7415</v>
      </c>
      <c r="E101" s="199"/>
      <c r="F101" s="199"/>
      <c r="G101" s="199"/>
      <c r="H101" s="199"/>
      <c r="I101" s="199"/>
      <c r="J101" s="200">
        <f>J180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7416</v>
      </c>
      <c r="E102" s="199"/>
      <c r="F102" s="199"/>
      <c r="G102" s="199"/>
      <c r="H102" s="199"/>
      <c r="I102" s="199"/>
      <c r="J102" s="200">
        <f>J186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7417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7418</v>
      </c>
      <c r="E104" s="199"/>
      <c r="F104" s="199"/>
      <c r="G104" s="199"/>
      <c r="H104" s="199"/>
      <c r="I104" s="199"/>
      <c r="J104" s="200">
        <f>J194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7091</v>
      </c>
      <c r="E105" s="199"/>
      <c r="F105" s="199"/>
      <c r="G105" s="199"/>
      <c r="H105" s="199"/>
      <c r="I105" s="199"/>
      <c r="J105" s="200">
        <f>J199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4186</v>
      </c>
      <c r="F126" s="217" t="s">
        <v>6992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P127+P152+P177+P180+P186+P192+P194+P199</f>
        <v>0</v>
      </c>
      <c r="Q126" s="222"/>
      <c r="R126" s="223">
        <f>R127+R152+R177+R180+R186+R192+R194+R199</f>
        <v>0</v>
      </c>
      <c r="S126" s="222"/>
      <c r="T126" s="224">
        <f>T127+T152+T177+T180+T186+T192+T194+T199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BK127+BK152+BK177+BK180+BK186+BK192+BK194+BK199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4641</v>
      </c>
      <c r="F127" s="228" t="s">
        <v>7419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SUM(P128:P151)</f>
        <v>0</v>
      </c>
      <c r="Q127" s="222"/>
      <c r="R127" s="223">
        <f>SUM(R128:R151)</f>
        <v>0</v>
      </c>
      <c r="S127" s="222"/>
      <c r="T127" s="224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SUM(BK128:BK151)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7420</v>
      </c>
      <c r="F128" s="232" t="s">
        <v>7421</v>
      </c>
      <c r="G128" s="233" t="s">
        <v>265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33" customHeight="1">
      <c r="A129" s="41"/>
      <c r="B129" s="42"/>
      <c r="C129" s="230" t="s">
        <v>93</v>
      </c>
      <c r="D129" s="230" t="s">
        <v>253</v>
      </c>
      <c r="E129" s="231" t="s">
        <v>6998</v>
      </c>
      <c r="F129" s="232" t="s">
        <v>7422</v>
      </c>
      <c r="G129" s="233" t="s">
        <v>265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44.25" customHeight="1">
      <c r="A130" s="41"/>
      <c r="B130" s="42"/>
      <c r="C130" s="230" t="s">
        <v>273</v>
      </c>
      <c r="D130" s="230" t="s">
        <v>253</v>
      </c>
      <c r="E130" s="231" t="s">
        <v>6841</v>
      </c>
      <c r="F130" s="232" t="s">
        <v>7004</v>
      </c>
      <c r="G130" s="233" t="s">
        <v>265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7011</v>
      </c>
      <c r="F131" s="232" t="s">
        <v>7012</v>
      </c>
      <c r="G131" s="233" t="s">
        <v>265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2" customFormat="1" ht="24.15" customHeight="1">
      <c r="A132" s="41"/>
      <c r="B132" s="42"/>
      <c r="C132" s="230" t="s">
        <v>405</v>
      </c>
      <c r="D132" s="230" t="s">
        <v>253</v>
      </c>
      <c r="E132" s="231" t="s">
        <v>7423</v>
      </c>
      <c r="F132" s="232" t="s">
        <v>7424</v>
      </c>
      <c r="G132" s="233" t="s">
        <v>265</v>
      </c>
      <c r="H132" s="234">
        <v>53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7425</v>
      </c>
    </row>
    <row r="133" s="2" customFormat="1">
      <c r="A133" s="41"/>
      <c r="B133" s="42"/>
      <c r="C133" s="43"/>
      <c r="D133" s="244" t="s">
        <v>258</v>
      </c>
      <c r="E133" s="43"/>
      <c r="F133" s="245" t="s">
        <v>7426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258</v>
      </c>
      <c r="AU133" s="19" t="s">
        <v>93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7427</v>
      </c>
      <c r="G134" s="250"/>
      <c r="H134" s="254">
        <v>53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91</v>
      </c>
      <c r="AY134" s="260" t="s">
        <v>251</v>
      </c>
    </row>
    <row r="135" s="2" customFormat="1" ht="37.8" customHeight="1">
      <c r="A135" s="41"/>
      <c r="B135" s="42"/>
      <c r="C135" s="230" t="s">
        <v>587</v>
      </c>
      <c r="D135" s="230" t="s">
        <v>253</v>
      </c>
      <c r="E135" s="231" t="s">
        <v>279</v>
      </c>
      <c r="F135" s="232" t="s">
        <v>280</v>
      </c>
      <c r="G135" s="233" t="s">
        <v>265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7428</v>
      </c>
    </row>
    <row r="136" s="2" customFormat="1">
      <c r="A136" s="41"/>
      <c r="B136" s="42"/>
      <c r="C136" s="43"/>
      <c r="D136" s="244" t="s">
        <v>258</v>
      </c>
      <c r="E136" s="43"/>
      <c r="F136" s="245" t="s">
        <v>7014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258</v>
      </c>
      <c r="AU136" s="19" t="s">
        <v>93</v>
      </c>
    </row>
    <row r="137" s="13" customFormat="1">
      <c r="A137" s="13"/>
      <c r="B137" s="249"/>
      <c r="C137" s="250"/>
      <c r="D137" s="251" t="s">
        <v>260</v>
      </c>
      <c r="E137" s="252" t="s">
        <v>1</v>
      </c>
      <c r="F137" s="253" t="s">
        <v>7429</v>
      </c>
      <c r="G137" s="250"/>
      <c r="H137" s="254">
        <v>12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260</v>
      </c>
      <c r="AU137" s="260" t="s">
        <v>93</v>
      </c>
      <c r="AV137" s="13" t="s">
        <v>93</v>
      </c>
      <c r="AW137" s="13" t="s">
        <v>40</v>
      </c>
      <c r="AX137" s="13" t="s">
        <v>91</v>
      </c>
      <c r="AY137" s="260" t="s">
        <v>251</v>
      </c>
    </row>
    <row r="138" s="2" customFormat="1" ht="37.8" customHeight="1">
      <c r="A138" s="41"/>
      <c r="B138" s="42"/>
      <c r="C138" s="230" t="s">
        <v>412</v>
      </c>
      <c r="D138" s="230" t="s">
        <v>253</v>
      </c>
      <c r="E138" s="231" t="s">
        <v>285</v>
      </c>
      <c r="F138" s="232" t="s">
        <v>286</v>
      </c>
      <c r="G138" s="233" t="s">
        <v>265</v>
      </c>
      <c r="H138" s="234">
        <v>120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7430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7017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2" customFormat="1">
      <c r="A140" s="41"/>
      <c r="B140" s="42"/>
      <c r="C140" s="43"/>
      <c r="D140" s="251" t="s">
        <v>289</v>
      </c>
      <c r="E140" s="43"/>
      <c r="F140" s="282" t="s">
        <v>1261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289</v>
      </c>
      <c r="AU140" s="19" t="s">
        <v>93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7429</v>
      </c>
      <c r="G141" s="250"/>
      <c r="H141" s="254">
        <v>12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251</v>
      </c>
    </row>
    <row r="142" s="13" customFormat="1">
      <c r="A142" s="13"/>
      <c r="B142" s="249"/>
      <c r="C142" s="250"/>
      <c r="D142" s="251" t="s">
        <v>260</v>
      </c>
      <c r="E142" s="250"/>
      <c r="F142" s="253" t="s">
        <v>7431</v>
      </c>
      <c r="G142" s="250"/>
      <c r="H142" s="254">
        <v>120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</v>
      </c>
      <c r="AX142" s="13" t="s">
        <v>91</v>
      </c>
      <c r="AY142" s="260" t="s">
        <v>251</v>
      </c>
    </row>
    <row r="143" s="2" customFormat="1" ht="33" customHeight="1">
      <c r="A143" s="41"/>
      <c r="B143" s="42"/>
      <c r="C143" s="230" t="s">
        <v>599</v>
      </c>
      <c r="D143" s="230" t="s">
        <v>253</v>
      </c>
      <c r="E143" s="231" t="s">
        <v>296</v>
      </c>
      <c r="F143" s="232" t="s">
        <v>297</v>
      </c>
      <c r="G143" s="233" t="s">
        <v>298</v>
      </c>
      <c r="H143" s="234">
        <v>20.399999999999999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7432</v>
      </c>
    </row>
    <row r="144" s="2" customFormat="1">
      <c r="A144" s="41"/>
      <c r="B144" s="42"/>
      <c r="C144" s="43"/>
      <c r="D144" s="244" t="s">
        <v>258</v>
      </c>
      <c r="E144" s="43"/>
      <c r="F144" s="245" t="s">
        <v>7023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258</v>
      </c>
      <c r="AU144" s="19" t="s">
        <v>93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7024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93</v>
      </c>
    </row>
    <row r="146" s="13" customFormat="1">
      <c r="A146" s="13"/>
      <c r="B146" s="249"/>
      <c r="C146" s="250"/>
      <c r="D146" s="251" t="s">
        <v>260</v>
      </c>
      <c r="E146" s="252" t="s">
        <v>1</v>
      </c>
      <c r="F146" s="253" t="s">
        <v>7429</v>
      </c>
      <c r="G146" s="250"/>
      <c r="H146" s="254">
        <v>12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260</v>
      </c>
      <c r="AU146" s="260" t="s">
        <v>93</v>
      </c>
      <c r="AV146" s="13" t="s">
        <v>93</v>
      </c>
      <c r="AW146" s="13" t="s">
        <v>40</v>
      </c>
      <c r="AX146" s="13" t="s">
        <v>91</v>
      </c>
      <c r="AY146" s="260" t="s">
        <v>251</v>
      </c>
    </row>
    <row r="147" s="13" customFormat="1">
      <c r="A147" s="13"/>
      <c r="B147" s="249"/>
      <c r="C147" s="250"/>
      <c r="D147" s="251" t="s">
        <v>260</v>
      </c>
      <c r="E147" s="250"/>
      <c r="F147" s="253" t="s">
        <v>7433</v>
      </c>
      <c r="G147" s="250"/>
      <c r="H147" s="254">
        <v>20.399999999999999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</v>
      </c>
      <c r="AX147" s="13" t="s">
        <v>91</v>
      </c>
      <c r="AY147" s="260" t="s">
        <v>251</v>
      </c>
    </row>
    <row r="148" s="2" customFormat="1" ht="24.15" customHeight="1">
      <c r="A148" s="41"/>
      <c r="B148" s="42"/>
      <c r="C148" s="230" t="s">
        <v>284</v>
      </c>
      <c r="D148" s="230" t="s">
        <v>253</v>
      </c>
      <c r="E148" s="231" t="s">
        <v>7434</v>
      </c>
      <c r="F148" s="232" t="s">
        <v>7435</v>
      </c>
      <c r="G148" s="233" t="s">
        <v>389</v>
      </c>
      <c r="H148" s="234">
        <v>102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341</v>
      </c>
    </row>
    <row r="149" s="2" customFormat="1" ht="16.5" customHeight="1">
      <c r="A149" s="41"/>
      <c r="B149" s="42"/>
      <c r="C149" s="230" t="s">
        <v>276</v>
      </c>
      <c r="D149" s="230" t="s">
        <v>253</v>
      </c>
      <c r="E149" s="231" t="s">
        <v>7436</v>
      </c>
      <c r="F149" s="232" t="s">
        <v>7437</v>
      </c>
      <c r="G149" s="233" t="s">
        <v>321</v>
      </c>
      <c r="H149" s="234">
        <v>30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352</v>
      </c>
    </row>
    <row r="150" s="2" customFormat="1" ht="16.5" customHeight="1">
      <c r="A150" s="41"/>
      <c r="B150" s="42"/>
      <c r="C150" s="230" t="s">
        <v>295</v>
      </c>
      <c r="D150" s="230" t="s">
        <v>253</v>
      </c>
      <c r="E150" s="231" t="s">
        <v>7438</v>
      </c>
      <c r="F150" s="232" t="s">
        <v>7439</v>
      </c>
      <c r="G150" s="233" t="s">
        <v>321</v>
      </c>
      <c r="H150" s="234">
        <v>30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358</v>
      </c>
    </row>
    <row r="151" s="2" customFormat="1" ht="16.5" customHeight="1">
      <c r="A151" s="41"/>
      <c r="B151" s="42"/>
      <c r="C151" s="230" t="s">
        <v>281</v>
      </c>
      <c r="D151" s="230" t="s">
        <v>253</v>
      </c>
      <c r="E151" s="231" t="s">
        <v>7341</v>
      </c>
      <c r="F151" s="232" t="s">
        <v>5186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364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4190</v>
      </c>
      <c r="F152" s="228" t="s">
        <v>7440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SUM(P153:P176)</f>
        <v>0</v>
      </c>
      <c r="Q152" s="222"/>
      <c r="R152" s="223">
        <f>SUM(R153:R176)</f>
        <v>0</v>
      </c>
      <c r="S152" s="222"/>
      <c r="T152" s="224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SUM(BK153:BK176)</f>
        <v>0</v>
      </c>
    </row>
    <row r="153" s="2" customFormat="1" ht="16.5" customHeight="1">
      <c r="A153" s="41"/>
      <c r="B153" s="42"/>
      <c r="C153" s="230" t="s">
        <v>306</v>
      </c>
      <c r="D153" s="230" t="s">
        <v>253</v>
      </c>
      <c r="E153" s="231" t="s">
        <v>7441</v>
      </c>
      <c r="F153" s="232" t="s">
        <v>7442</v>
      </c>
      <c r="G153" s="233" t="s">
        <v>265</v>
      </c>
      <c r="H153" s="234">
        <v>40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375</v>
      </c>
    </row>
    <row r="154" s="2" customFormat="1" ht="44.25" customHeight="1">
      <c r="A154" s="41"/>
      <c r="B154" s="42"/>
      <c r="C154" s="230" t="s">
        <v>287</v>
      </c>
      <c r="D154" s="230" t="s">
        <v>253</v>
      </c>
      <c r="E154" s="231" t="s">
        <v>6841</v>
      </c>
      <c r="F154" s="232" t="s">
        <v>7004</v>
      </c>
      <c r="G154" s="233" t="s">
        <v>265</v>
      </c>
      <c r="H154" s="234">
        <v>30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390</v>
      </c>
    </row>
    <row r="155" s="2" customFormat="1" ht="16.5" customHeight="1">
      <c r="A155" s="41"/>
      <c r="B155" s="42"/>
      <c r="C155" s="230" t="s">
        <v>333</v>
      </c>
      <c r="D155" s="230" t="s">
        <v>253</v>
      </c>
      <c r="E155" s="231" t="s">
        <v>7011</v>
      </c>
      <c r="F155" s="232" t="s">
        <v>7012</v>
      </c>
      <c r="G155" s="233" t="s">
        <v>265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400</v>
      </c>
    </row>
    <row r="156" s="2" customFormat="1" ht="24.15" customHeight="1">
      <c r="A156" s="41"/>
      <c r="B156" s="42"/>
      <c r="C156" s="230" t="s">
        <v>424</v>
      </c>
      <c r="D156" s="230" t="s">
        <v>253</v>
      </c>
      <c r="E156" s="231" t="s">
        <v>7423</v>
      </c>
      <c r="F156" s="232" t="s">
        <v>7424</v>
      </c>
      <c r="G156" s="233" t="s">
        <v>265</v>
      </c>
      <c r="H156" s="234">
        <v>40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7443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7426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7444</v>
      </c>
      <c r="G158" s="250"/>
      <c r="H158" s="254">
        <v>40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7.8" customHeight="1">
      <c r="A159" s="41"/>
      <c r="B159" s="42"/>
      <c r="C159" s="230" t="s">
        <v>611</v>
      </c>
      <c r="D159" s="230" t="s">
        <v>253</v>
      </c>
      <c r="E159" s="231" t="s">
        <v>279</v>
      </c>
      <c r="F159" s="232" t="s">
        <v>280</v>
      </c>
      <c r="G159" s="233" t="s">
        <v>265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7445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7014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7446</v>
      </c>
      <c r="G161" s="250"/>
      <c r="H161" s="254">
        <v>10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37.8" customHeight="1">
      <c r="A162" s="41"/>
      <c r="B162" s="42"/>
      <c r="C162" s="230" t="s">
        <v>433</v>
      </c>
      <c r="D162" s="230" t="s">
        <v>253</v>
      </c>
      <c r="E162" s="231" t="s">
        <v>285</v>
      </c>
      <c r="F162" s="232" t="s">
        <v>286</v>
      </c>
      <c r="G162" s="233" t="s">
        <v>265</v>
      </c>
      <c r="H162" s="234">
        <v>100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7447</v>
      </c>
    </row>
    <row r="163" s="2" customFormat="1">
      <c r="A163" s="41"/>
      <c r="B163" s="42"/>
      <c r="C163" s="43"/>
      <c r="D163" s="244" t="s">
        <v>258</v>
      </c>
      <c r="E163" s="43"/>
      <c r="F163" s="245" t="s">
        <v>7017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258</v>
      </c>
      <c r="AU163" s="19" t="s">
        <v>93</v>
      </c>
    </row>
    <row r="164" s="2" customFormat="1">
      <c r="A164" s="41"/>
      <c r="B164" s="42"/>
      <c r="C164" s="43"/>
      <c r="D164" s="251" t="s">
        <v>289</v>
      </c>
      <c r="E164" s="43"/>
      <c r="F164" s="282" t="s">
        <v>1261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289</v>
      </c>
      <c r="AU164" s="19" t="s">
        <v>93</v>
      </c>
    </row>
    <row r="165" s="13" customFormat="1">
      <c r="A165" s="13"/>
      <c r="B165" s="249"/>
      <c r="C165" s="250"/>
      <c r="D165" s="251" t="s">
        <v>260</v>
      </c>
      <c r="E165" s="252" t="s">
        <v>1</v>
      </c>
      <c r="F165" s="253" t="s">
        <v>7446</v>
      </c>
      <c r="G165" s="250"/>
      <c r="H165" s="254">
        <v>10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40</v>
      </c>
      <c r="AX165" s="13" t="s">
        <v>91</v>
      </c>
      <c r="AY165" s="260" t="s">
        <v>251</v>
      </c>
    </row>
    <row r="166" s="13" customFormat="1">
      <c r="A166" s="13"/>
      <c r="B166" s="249"/>
      <c r="C166" s="250"/>
      <c r="D166" s="251" t="s">
        <v>260</v>
      </c>
      <c r="E166" s="250"/>
      <c r="F166" s="253" t="s">
        <v>7448</v>
      </c>
      <c r="G166" s="250"/>
      <c r="H166" s="254">
        <v>100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260</v>
      </c>
      <c r="AU166" s="260" t="s">
        <v>93</v>
      </c>
      <c r="AV166" s="13" t="s">
        <v>93</v>
      </c>
      <c r="AW166" s="13" t="s">
        <v>4</v>
      </c>
      <c r="AX166" s="13" t="s">
        <v>91</v>
      </c>
      <c r="AY166" s="260" t="s">
        <v>251</v>
      </c>
    </row>
    <row r="167" s="2" customFormat="1" ht="33" customHeight="1">
      <c r="A167" s="41"/>
      <c r="B167" s="42"/>
      <c r="C167" s="230" t="s">
        <v>632</v>
      </c>
      <c r="D167" s="230" t="s">
        <v>253</v>
      </c>
      <c r="E167" s="231" t="s">
        <v>296</v>
      </c>
      <c r="F167" s="232" t="s">
        <v>297</v>
      </c>
      <c r="G167" s="233" t="s">
        <v>298</v>
      </c>
      <c r="H167" s="234">
        <v>17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7449</v>
      </c>
    </row>
    <row r="168" s="2" customFormat="1">
      <c r="A168" s="41"/>
      <c r="B168" s="42"/>
      <c r="C168" s="43"/>
      <c r="D168" s="244" t="s">
        <v>258</v>
      </c>
      <c r="E168" s="43"/>
      <c r="F168" s="245" t="s">
        <v>7023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258</v>
      </c>
      <c r="AU168" s="19" t="s">
        <v>93</v>
      </c>
    </row>
    <row r="169" s="2" customFormat="1">
      <c r="A169" s="41"/>
      <c r="B169" s="42"/>
      <c r="C169" s="43"/>
      <c r="D169" s="251" t="s">
        <v>289</v>
      </c>
      <c r="E169" s="43"/>
      <c r="F169" s="282" t="s">
        <v>7024</v>
      </c>
      <c r="G169" s="43"/>
      <c r="H169" s="43"/>
      <c r="I169" s="246"/>
      <c r="J169" s="43"/>
      <c r="K169" s="43"/>
      <c r="L169" s="47"/>
      <c r="M169" s="247"/>
      <c r="N169" s="248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289</v>
      </c>
      <c r="AU169" s="19" t="s">
        <v>93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7446</v>
      </c>
      <c r="G170" s="250"/>
      <c r="H170" s="254">
        <v>10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0"/>
      <c r="F171" s="253" t="s">
        <v>7450</v>
      </c>
      <c r="G171" s="250"/>
      <c r="H171" s="254">
        <v>17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</v>
      </c>
      <c r="AX171" s="13" t="s">
        <v>91</v>
      </c>
      <c r="AY171" s="260" t="s">
        <v>251</v>
      </c>
    </row>
    <row r="172" s="2" customFormat="1" ht="16.5" customHeight="1">
      <c r="A172" s="41"/>
      <c r="B172" s="42"/>
      <c r="C172" s="230" t="s">
        <v>8</v>
      </c>
      <c r="D172" s="230" t="s">
        <v>253</v>
      </c>
      <c r="E172" s="231" t="s">
        <v>7451</v>
      </c>
      <c r="F172" s="232" t="s">
        <v>7452</v>
      </c>
      <c r="G172" s="233" t="s">
        <v>265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405</v>
      </c>
    </row>
    <row r="173" s="2" customFormat="1" ht="21.75" customHeight="1">
      <c r="A173" s="41"/>
      <c r="B173" s="42"/>
      <c r="C173" s="230" t="s">
        <v>349</v>
      </c>
      <c r="D173" s="230" t="s">
        <v>253</v>
      </c>
      <c r="E173" s="231" t="s">
        <v>7002</v>
      </c>
      <c r="F173" s="232" t="s">
        <v>7003</v>
      </c>
      <c r="G173" s="233" t="s">
        <v>265</v>
      </c>
      <c r="H173" s="234">
        <v>2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 ht="24.15" customHeight="1">
      <c r="A174" s="41"/>
      <c r="B174" s="42"/>
      <c r="C174" s="230" t="s">
        <v>299</v>
      </c>
      <c r="D174" s="230" t="s">
        <v>253</v>
      </c>
      <c r="E174" s="231" t="s">
        <v>7453</v>
      </c>
      <c r="F174" s="232" t="s">
        <v>7454</v>
      </c>
      <c r="G174" s="233" t="s">
        <v>265</v>
      </c>
      <c r="H174" s="234">
        <v>3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424</v>
      </c>
    </row>
    <row r="175" s="2" customFormat="1" ht="24.15" customHeight="1">
      <c r="A175" s="41"/>
      <c r="B175" s="42"/>
      <c r="C175" s="230" t="s">
        <v>361</v>
      </c>
      <c r="D175" s="230" t="s">
        <v>253</v>
      </c>
      <c r="E175" s="231" t="s">
        <v>7434</v>
      </c>
      <c r="F175" s="232" t="s">
        <v>7435</v>
      </c>
      <c r="G175" s="233" t="s">
        <v>389</v>
      </c>
      <c r="H175" s="234">
        <v>37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433</v>
      </c>
    </row>
    <row r="176" s="2" customFormat="1" ht="16.5" customHeight="1">
      <c r="A176" s="41"/>
      <c r="B176" s="42"/>
      <c r="C176" s="230" t="s">
        <v>304</v>
      </c>
      <c r="D176" s="230" t="s">
        <v>253</v>
      </c>
      <c r="E176" s="231" t="s">
        <v>7341</v>
      </c>
      <c r="F176" s="232" t="s">
        <v>5186</v>
      </c>
      <c r="G176" s="233" t="s">
        <v>1168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440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4257</v>
      </c>
      <c r="F177" s="228" t="s">
        <v>7455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SUM(P178:P179)</f>
        <v>0</v>
      </c>
      <c r="Q177" s="222"/>
      <c r="R177" s="223">
        <f>SUM(R178:R179)</f>
        <v>0</v>
      </c>
      <c r="S177" s="222"/>
      <c r="T177" s="22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91</v>
      </c>
      <c r="AT177" s="226" t="s">
        <v>83</v>
      </c>
      <c r="AU177" s="226" t="s">
        <v>91</v>
      </c>
      <c r="AY177" s="225" t="s">
        <v>251</v>
      </c>
      <c r="BK177" s="227">
        <f>SUM(BK178:BK179)</f>
        <v>0</v>
      </c>
    </row>
    <row r="178" s="2" customFormat="1" ht="24.15" customHeight="1">
      <c r="A178" s="41"/>
      <c r="B178" s="42"/>
      <c r="C178" s="230" t="s">
        <v>386</v>
      </c>
      <c r="D178" s="230" t="s">
        <v>253</v>
      </c>
      <c r="E178" s="231" t="s">
        <v>7456</v>
      </c>
      <c r="F178" s="232" t="s">
        <v>7457</v>
      </c>
      <c r="G178" s="233" t="s">
        <v>1168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448</v>
      </c>
    </row>
    <row r="179" s="2" customFormat="1" ht="24.15" customHeight="1">
      <c r="A179" s="41"/>
      <c r="B179" s="42"/>
      <c r="C179" s="230" t="s">
        <v>309</v>
      </c>
      <c r="D179" s="230" t="s">
        <v>253</v>
      </c>
      <c r="E179" s="231" t="s">
        <v>7458</v>
      </c>
      <c r="F179" s="232" t="s">
        <v>7459</v>
      </c>
      <c r="G179" s="233" t="s">
        <v>321</v>
      </c>
      <c r="H179" s="234">
        <v>24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453</v>
      </c>
    </row>
    <row r="180" s="12" customFormat="1" ht="22.8" customHeight="1">
      <c r="A180" s="12"/>
      <c r="B180" s="214"/>
      <c r="C180" s="215"/>
      <c r="D180" s="216" t="s">
        <v>83</v>
      </c>
      <c r="E180" s="228" t="s">
        <v>4280</v>
      </c>
      <c r="F180" s="228" t="s">
        <v>7460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SUM(P181:P185)</f>
        <v>0</v>
      </c>
      <c r="Q180" s="222"/>
      <c r="R180" s="223">
        <f>SUM(R181:R185)</f>
        <v>0</v>
      </c>
      <c r="S180" s="222"/>
      <c r="T180" s="224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91</v>
      </c>
      <c r="AY180" s="225" t="s">
        <v>251</v>
      </c>
      <c r="BK180" s="227">
        <f>SUM(BK181:BK185)</f>
        <v>0</v>
      </c>
    </row>
    <row r="181" s="2" customFormat="1" ht="49.05" customHeight="1">
      <c r="A181" s="41"/>
      <c r="B181" s="42"/>
      <c r="C181" s="230" t="s">
        <v>402</v>
      </c>
      <c r="D181" s="230" t="s">
        <v>253</v>
      </c>
      <c r="E181" s="231" t="s">
        <v>7461</v>
      </c>
      <c r="F181" s="232" t="s">
        <v>7462</v>
      </c>
      <c r="G181" s="233" t="s">
        <v>1168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458</v>
      </c>
    </row>
    <row r="182" s="2" customFormat="1" ht="16.5" customHeight="1">
      <c r="A182" s="41"/>
      <c r="B182" s="42"/>
      <c r="C182" s="230" t="s">
        <v>409</v>
      </c>
      <c r="D182" s="230" t="s">
        <v>253</v>
      </c>
      <c r="E182" s="231" t="s">
        <v>7463</v>
      </c>
      <c r="F182" s="232" t="s">
        <v>7464</v>
      </c>
      <c r="G182" s="233" t="s">
        <v>1168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465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7465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7</v>
      </c>
      <c r="D184" s="230" t="s">
        <v>253</v>
      </c>
      <c r="E184" s="231" t="s">
        <v>7466</v>
      </c>
      <c r="F184" s="232" t="s">
        <v>7467</v>
      </c>
      <c r="G184" s="233" t="s">
        <v>1168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584</v>
      </c>
    </row>
    <row r="185" s="2" customFormat="1" ht="16.5" customHeight="1">
      <c r="A185" s="41"/>
      <c r="B185" s="42"/>
      <c r="C185" s="230" t="s">
        <v>322</v>
      </c>
      <c r="D185" s="230" t="s">
        <v>253</v>
      </c>
      <c r="E185" s="231" t="s">
        <v>7409</v>
      </c>
      <c r="F185" s="232" t="s">
        <v>7057</v>
      </c>
      <c r="G185" s="233" t="s">
        <v>1168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590</v>
      </c>
    </row>
    <row r="186" s="12" customFormat="1" ht="22.8" customHeight="1">
      <c r="A186" s="12"/>
      <c r="B186" s="214"/>
      <c r="C186" s="215"/>
      <c r="D186" s="216" t="s">
        <v>83</v>
      </c>
      <c r="E186" s="228" t="s">
        <v>4338</v>
      </c>
      <c r="F186" s="228" t="s">
        <v>7468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SUM(P187:P191)</f>
        <v>0</v>
      </c>
      <c r="Q186" s="222"/>
      <c r="R186" s="223">
        <f>SUM(R187:R191)</f>
        <v>0</v>
      </c>
      <c r="S186" s="222"/>
      <c r="T186" s="22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91</v>
      </c>
      <c r="AT186" s="226" t="s">
        <v>83</v>
      </c>
      <c r="AU186" s="226" t="s">
        <v>91</v>
      </c>
      <c r="AY186" s="225" t="s">
        <v>251</v>
      </c>
      <c r="BK186" s="227">
        <f>SUM(BK187:BK191)</f>
        <v>0</v>
      </c>
    </row>
    <row r="187" s="2" customFormat="1" ht="16.5" customHeight="1">
      <c r="A187" s="41"/>
      <c r="B187" s="42"/>
      <c r="C187" s="230" t="s">
        <v>437</v>
      </c>
      <c r="D187" s="230" t="s">
        <v>253</v>
      </c>
      <c r="E187" s="231" t="s">
        <v>7469</v>
      </c>
      <c r="F187" s="232" t="s">
        <v>7470</v>
      </c>
      <c r="G187" s="233" t="s">
        <v>321</v>
      </c>
      <c r="H187" s="234">
        <v>30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594</v>
      </c>
    </row>
    <row r="188" s="2" customFormat="1" ht="16.5" customHeight="1">
      <c r="A188" s="41"/>
      <c r="B188" s="42"/>
      <c r="C188" s="230" t="s">
        <v>336</v>
      </c>
      <c r="D188" s="230" t="s">
        <v>253</v>
      </c>
      <c r="E188" s="231" t="s">
        <v>7471</v>
      </c>
      <c r="F188" s="232" t="s">
        <v>7472</v>
      </c>
      <c r="G188" s="233" t="s">
        <v>321</v>
      </c>
      <c r="H188" s="234">
        <v>30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602</v>
      </c>
    </row>
    <row r="189" s="2" customFormat="1" ht="16.5" customHeight="1">
      <c r="A189" s="41"/>
      <c r="B189" s="42"/>
      <c r="C189" s="230" t="s">
        <v>450</v>
      </c>
      <c r="D189" s="230" t="s">
        <v>253</v>
      </c>
      <c r="E189" s="231" t="s">
        <v>7473</v>
      </c>
      <c r="F189" s="232" t="s">
        <v>7474</v>
      </c>
      <c r="G189" s="233" t="s">
        <v>321</v>
      </c>
      <c r="H189" s="234">
        <v>30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609</v>
      </c>
    </row>
    <row r="190" s="2" customFormat="1" ht="21.75" customHeight="1">
      <c r="A190" s="41"/>
      <c r="B190" s="42"/>
      <c r="C190" s="230" t="s">
        <v>341</v>
      </c>
      <c r="D190" s="230" t="s">
        <v>253</v>
      </c>
      <c r="E190" s="231" t="s">
        <v>7475</v>
      </c>
      <c r="F190" s="232" t="s">
        <v>7476</v>
      </c>
      <c r="G190" s="233" t="s">
        <v>321</v>
      </c>
      <c r="H190" s="234">
        <v>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962</v>
      </c>
    </row>
    <row r="191" s="2" customFormat="1" ht="16.5" customHeight="1">
      <c r="A191" s="41"/>
      <c r="B191" s="42"/>
      <c r="C191" s="230" t="s">
        <v>462</v>
      </c>
      <c r="D191" s="230" t="s">
        <v>253</v>
      </c>
      <c r="E191" s="231" t="s">
        <v>7265</v>
      </c>
      <c r="F191" s="232" t="s">
        <v>7057</v>
      </c>
      <c r="G191" s="233" t="s">
        <v>1168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979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5114</v>
      </c>
      <c r="F192" s="228" t="s">
        <v>7477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24.15" customHeight="1">
      <c r="A193" s="41"/>
      <c r="B193" s="42"/>
      <c r="C193" s="230" t="s">
        <v>352</v>
      </c>
      <c r="D193" s="230" t="s">
        <v>253</v>
      </c>
      <c r="E193" s="231" t="s">
        <v>7478</v>
      </c>
      <c r="F193" s="232" t="s">
        <v>7479</v>
      </c>
      <c r="G193" s="233" t="s">
        <v>1168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994</v>
      </c>
    </row>
    <row r="194" s="12" customFormat="1" ht="22.8" customHeight="1">
      <c r="A194" s="12"/>
      <c r="B194" s="214"/>
      <c r="C194" s="215"/>
      <c r="D194" s="216" t="s">
        <v>83</v>
      </c>
      <c r="E194" s="228" t="s">
        <v>5122</v>
      </c>
      <c r="F194" s="228" t="s">
        <v>7480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91</v>
      </c>
      <c r="AT194" s="226" t="s">
        <v>83</v>
      </c>
      <c r="AU194" s="226" t="s">
        <v>91</v>
      </c>
      <c r="AY194" s="225" t="s">
        <v>251</v>
      </c>
      <c r="BK194" s="227">
        <f>SUM(BK195:BK198)</f>
        <v>0</v>
      </c>
    </row>
    <row r="195" s="2" customFormat="1" ht="37.8" customHeight="1">
      <c r="A195" s="41"/>
      <c r="B195" s="42"/>
      <c r="C195" s="230" t="s">
        <v>472</v>
      </c>
      <c r="D195" s="230" t="s">
        <v>253</v>
      </c>
      <c r="E195" s="231" t="s">
        <v>7481</v>
      </c>
      <c r="F195" s="232" t="s">
        <v>7080</v>
      </c>
      <c r="G195" s="233" t="s">
        <v>1168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1006</v>
      </c>
    </row>
    <row r="196" s="2" customFormat="1" ht="16.5" customHeight="1">
      <c r="A196" s="41"/>
      <c r="B196" s="42"/>
      <c r="C196" s="230" t="s">
        <v>358</v>
      </c>
      <c r="D196" s="230" t="s">
        <v>253</v>
      </c>
      <c r="E196" s="231" t="s">
        <v>7482</v>
      </c>
      <c r="F196" s="232" t="s">
        <v>7082</v>
      </c>
      <c r="G196" s="233" t="s">
        <v>1168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1027</v>
      </c>
    </row>
    <row r="197" s="2" customFormat="1" ht="24.15" customHeight="1">
      <c r="A197" s="41"/>
      <c r="B197" s="42"/>
      <c r="C197" s="230" t="s">
        <v>488</v>
      </c>
      <c r="D197" s="230" t="s">
        <v>253</v>
      </c>
      <c r="E197" s="231" t="s">
        <v>7483</v>
      </c>
      <c r="F197" s="232" t="s">
        <v>7084</v>
      </c>
      <c r="G197" s="233" t="s">
        <v>1168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660</v>
      </c>
    </row>
    <row r="198" s="2" customFormat="1" ht="24.15" customHeight="1">
      <c r="A198" s="41"/>
      <c r="B198" s="42"/>
      <c r="C198" s="230" t="s">
        <v>364</v>
      </c>
      <c r="D198" s="230" t="s">
        <v>253</v>
      </c>
      <c r="E198" s="231" t="s">
        <v>7484</v>
      </c>
      <c r="F198" s="232" t="s">
        <v>7086</v>
      </c>
      <c r="G198" s="233" t="s">
        <v>1168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673</v>
      </c>
    </row>
    <row r="199" s="12" customFormat="1" ht="22.8" customHeight="1">
      <c r="A199" s="12"/>
      <c r="B199" s="214"/>
      <c r="C199" s="215"/>
      <c r="D199" s="216" t="s">
        <v>83</v>
      </c>
      <c r="E199" s="228" t="s">
        <v>4188</v>
      </c>
      <c r="F199" s="228" t="s">
        <v>6979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SUM(P200:P206)</f>
        <v>0</v>
      </c>
      <c r="Q199" s="222"/>
      <c r="R199" s="223">
        <f>SUM(R200:R206)</f>
        <v>0</v>
      </c>
      <c r="S199" s="222"/>
      <c r="T199" s="224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91</v>
      </c>
      <c r="AY199" s="225" t="s">
        <v>251</v>
      </c>
      <c r="BK199" s="227">
        <f>SUM(BK200:BK206)</f>
        <v>0</v>
      </c>
    </row>
    <row r="200" s="2" customFormat="1" ht="24.15" customHeight="1">
      <c r="A200" s="41"/>
      <c r="B200" s="42"/>
      <c r="C200" s="230" t="s">
        <v>522</v>
      </c>
      <c r="D200" s="230" t="s">
        <v>253</v>
      </c>
      <c r="E200" s="231" t="s">
        <v>7113</v>
      </c>
      <c r="F200" s="232" t="s">
        <v>6981</v>
      </c>
      <c r="G200" s="233" t="s">
        <v>1168</v>
      </c>
      <c r="H200" s="234">
        <v>1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93</v>
      </c>
    </row>
    <row r="201" s="2" customFormat="1" ht="37.8" customHeight="1">
      <c r="A201" s="41"/>
      <c r="B201" s="42"/>
      <c r="C201" s="230" t="s">
        <v>375</v>
      </c>
      <c r="D201" s="230" t="s">
        <v>253</v>
      </c>
      <c r="E201" s="231" t="s">
        <v>7114</v>
      </c>
      <c r="F201" s="232" t="s">
        <v>6983</v>
      </c>
      <c r="G201" s="233" t="s">
        <v>1168</v>
      </c>
      <c r="H201" s="234">
        <v>1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276</v>
      </c>
    </row>
    <row r="202" s="2" customFormat="1" ht="33" customHeight="1">
      <c r="A202" s="41"/>
      <c r="B202" s="42"/>
      <c r="C202" s="230" t="s">
        <v>546</v>
      </c>
      <c r="D202" s="230" t="s">
        <v>253</v>
      </c>
      <c r="E202" s="231" t="s">
        <v>6984</v>
      </c>
      <c r="F202" s="232" t="s">
        <v>6985</v>
      </c>
      <c r="G202" s="233" t="s">
        <v>1168</v>
      </c>
      <c r="H202" s="234">
        <v>1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281</v>
      </c>
    </row>
    <row r="203" s="2" customFormat="1" ht="16.5" customHeight="1">
      <c r="A203" s="41"/>
      <c r="B203" s="42"/>
      <c r="C203" s="230" t="s">
        <v>390</v>
      </c>
      <c r="D203" s="230" t="s">
        <v>253</v>
      </c>
      <c r="E203" s="231" t="s">
        <v>7116</v>
      </c>
      <c r="F203" s="232" t="s">
        <v>6987</v>
      </c>
      <c r="G203" s="233" t="s">
        <v>1168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287</v>
      </c>
    </row>
    <row r="204" s="2" customFormat="1" ht="16.5" customHeight="1">
      <c r="A204" s="41"/>
      <c r="B204" s="42"/>
      <c r="C204" s="230" t="s">
        <v>557</v>
      </c>
      <c r="D204" s="230" t="s">
        <v>253</v>
      </c>
      <c r="E204" s="231" t="s">
        <v>7485</v>
      </c>
      <c r="F204" s="232" t="s">
        <v>6989</v>
      </c>
      <c r="G204" s="233" t="s">
        <v>1168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</v>
      </c>
    </row>
    <row r="205" s="2" customFormat="1" ht="16.5" customHeight="1">
      <c r="A205" s="41"/>
      <c r="B205" s="42"/>
      <c r="C205" s="230" t="s">
        <v>400</v>
      </c>
      <c r="D205" s="230" t="s">
        <v>253</v>
      </c>
      <c r="E205" s="231" t="s">
        <v>7486</v>
      </c>
      <c r="F205" s="232" t="s">
        <v>4646</v>
      </c>
      <c r="G205" s="233" t="s">
        <v>1168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299</v>
      </c>
    </row>
    <row r="206" s="2" customFormat="1" ht="16.5" customHeight="1">
      <c r="A206" s="41"/>
      <c r="B206" s="42"/>
      <c r="C206" s="230" t="s">
        <v>574</v>
      </c>
      <c r="D206" s="230" t="s">
        <v>253</v>
      </c>
      <c r="E206" s="231" t="s">
        <v>7487</v>
      </c>
      <c r="F206" s="232" t="s">
        <v>4654</v>
      </c>
      <c r="G206" s="233" t="s">
        <v>1168</v>
      </c>
      <c r="H206" s="234">
        <v>1</v>
      </c>
      <c r="I206" s="235"/>
      <c r="J206" s="236">
        <f>ROUND(I206*H206,2)</f>
        <v>0</v>
      </c>
      <c r="K206" s="237"/>
      <c r="L206" s="47"/>
      <c r="M206" s="306" t="s">
        <v>1</v>
      </c>
      <c r="N206" s="307" t="s">
        <v>49</v>
      </c>
      <c r="O206" s="308"/>
      <c r="P206" s="309">
        <f>O206*H206</f>
        <v>0</v>
      </c>
      <c r="Q206" s="309">
        <v>0</v>
      </c>
      <c r="R206" s="309">
        <f>Q206*H206</f>
        <v>0</v>
      </c>
      <c r="S206" s="309">
        <v>0</v>
      </c>
      <c r="T206" s="31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304</v>
      </c>
    </row>
    <row r="207" s="2" customFormat="1" ht="6.96" customHeight="1">
      <c r="A207" s="41"/>
      <c r="B207" s="69"/>
      <c r="C207" s="70"/>
      <c r="D207" s="70"/>
      <c r="E207" s="70"/>
      <c r="F207" s="70"/>
      <c r="G207" s="70"/>
      <c r="H207" s="70"/>
      <c r="I207" s="70"/>
      <c r="J207" s="70"/>
      <c r="K207" s="70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peKtRcci3U21ulubm2ASffq5K9v6MBvTS0xG2gq7MsHDbAGjhu18VVI3JUp2f+iDZPxtHROGLVtBzuXPjqqNXw==" hashValue="gaxur2Q1D6L/p+WVuvIrBA/ub5+akgQnY+6aAvwr18Kdo47Fb3MSL/aGlgEyBf0lE9NzAAlGCgW9jEwQ1rOV+w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3" r:id="rId1" display="https://podminky.urs.cz/item/CS_URS_2024_01/167151101"/>
    <hyperlink ref="F136" r:id="rId2" display="https://podminky.urs.cz/item/CS_URS_2024_01/162751117"/>
    <hyperlink ref="F139" r:id="rId3" display="https://podminky.urs.cz/item/CS_URS_2024_01/162751119"/>
    <hyperlink ref="F144" r:id="rId4" display="https://podminky.urs.cz/item/CS_URS_2024_01/171201231"/>
    <hyperlink ref="F157" r:id="rId5" display="https://podminky.urs.cz/item/CS_URS_2024_01/167151101"/>
    <hyperlink ref="F160" r:id="rId6" display="https://podminky.urs.cz/item/CS_URS_2024_01/162751117"/>
    <hyperlink ref="F163" r:id="rId7" display="https://podminky.urs.cz/item/CS_URS_2024_01/162751119"/>
    <hyperlink ref="F168" r:id="rId8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7488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ROUND((SUM(BE128:BE171)),  2)</f>
        <v>0</v>
      </c>
      <c r="G33" s="41"/>
      <c r="H33" s="41"/>
      <c r="I33" s="167">
        <v>0.20999999999999999</v>
      </c>
      <c r="J33" s="166">
        <f>ROUND(((SUM(BE128:BE171))*I33),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ROUND((SUM(BF128:BF171)),  2)</f>
        <v>0</v>
      </c>
      <c r="G34" s="41"/>
      <c r="H34" s="41"/>
      <c r="I34" s="167">
        <v>0.12</v>
      </c>
      <c r="J34" s="166">
        <f>ROUND(((SUM(BF128:BF171))*I34),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5221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5222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5223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7489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7490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7491</v>
      </c>
      <c r="E102" s="199"/>
      <c r="F102" s="199"/>
      <c r="G102" s="199"/>
      <c r="H102" s="199"/>
      <c r="I102" s="199"/>
      <c r="J102" s="200">
        <f>J146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7492</v>
      </c>
      <c r="E103" s="199"/>
      <c r="F103" s="199"/>
      <c r="G103" s="199"/>
      <c r="H103" s="199"/>
      <c r="I103" s="199"/>
      <c r="J103" s="200">
        <f>J155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5230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5222</v>
      </c>
      <c r="E105" s="194"/>
      <c r="F105" s="194"/>
      <c r="G105" s="194"/>
      <c r="H105" s="194"/>
      <c r="I105" s="194"/>
      <c r="J105" s="195">
        <f>J162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5223</v>
      </c>
      <c r="E106" s="199"/>
      <c r="F106" s="199"/>
      <c r="G106" s="199"/>
      <c r="H106" s="199"/>
      <c r="I106" s="199"/>
      <c r="J106" s="200">
        <f>J163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5227</v>
      </c>
      <c r="E107" s="194"/>
      <c r="F107" s="194"/>
      <c r="G107" s="194"/>
      <c r="H107" s="194"/>
      <c r="I107" s="194"/>
      <c r="J107" s="195">
        <f>J169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7492</v>
      </c>
      <c r="E108" s="199"/>
      <c r="F108" s="199"/>
      <c r="G108" s="199"/>
      <c r="H108" s="199"/>
      <c r="I108" s="199"/>
      <c r="J108" s="200">
        <f>J170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P129+P132+P143+P158+P162+P169</f>
        <v>0</v>
      </c>
      <c r="Q128" s="107"/>
      <c r="R128" s="211">
        <f>R129+R132+R143+R158+R162+R169</f>
        <v>0</v>
      </c>
      <c r="S128" s="107"/>
      <c r="T128" s="212">
        <f>T129+T132+T143+T158+T162+T169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BK129+BK132+BK143+BK158+BK162+BK169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5233</v>
      </c>
      <c r="F129" s="217" t="s">
        <v>5234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84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5235</v>
      </c>
      <c r="F130" s="232" t="s">
        <v>5236</v>
      </c>
      <c r="G130" s="233" t="s">
        <v>4234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93</v>
      </c>
    </row>
    <row r="131" s="2" customFormat="1" ht="16.5" customHeight="1">
      <c r="A131" s="41"/>
      <c r="B131" s="42"/>
      <c r="C131" s="230" t="s">
        <v>358</v>
      </c>
      <c r="D131" s="230" t="s">
        <v>253</v>
      </c>
      <c r="E131" s="231" t="s">
        <v>5237</v>
      </c>
      <c r="F131" s="232" t="s">
        <v>7493</v>
      </c>
      <c r="G131" s="233" t="s">
        <v>571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7494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4186</v>
      </c>
      <c r="F132" s="217" t="s">
        <v>5242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4188</v>
      </c>
      <c r="F133" s="228" t="s">
        <v>5243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SUM(P134:P142)</f>
        <v>0</v>
      </c>
      <c r="Q133" s="222"/>
      <c r="R133" s="223">
        <f>SUM(R134:R142)</f>
        <v>0</v>
      </c>
      <c r="S133" s="222"/>
      <c r="T133" s="224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SUM(BK134:BK142)</f>
        <v>0</v>
      </c>
    </row>
    <row r="134" s="2" customFormat="1" ht="16.5" customHeight="1">
      <c r="A134" s="41"/>
      <c r="B134" s="42"/>
      <c r="C134" s="230" t="s">
        <v>93</v>
      </c>
      <c r="D134" s="230" t="s">
        <v>253</v>
      </c>
      <c r="E134" s="231" t="s">
        <v>7495</v>
      </c>
      <c r="F134" s="232" t="s">
        <v>7496</v>
      </c>
      <c r="G134" s="233" t="s">
        <v>4234</v>
      </c>
      <c r="H134" s="234">
        <v>24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257</v>
      </c>
    </row>
    <row r="135" s="2" customFormat="1" ht="16.5" customHeight="1">
      <c r="A135" s="41"/>
      <c r="B135" s="42"/>
      <c r="C135" s="230" t="s">
        <v>273</v>
      </c>
      <c r="D135" s="230" t="s">
        <v>253</v>
      </c>
      <c r="E135" s="231" t="s">
        <v>5270</v>
      </c>
      <c r="F135" s="232" t="s">
        <v>7497</v>
      </c>
      <c r="G135" s="233" t="s">
        <v>4234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276</v>
      </c>
    </row>
    <row r="136" s="2" customFormat="1" ht="16.5" customHeight="1">
      <c r="A136" s="41"/>
      <c r="B136" s="42"/>
      <c r="C136" s="230" t="s">
        <v>257</v>
      </c>
      <c r="D136" s="230" t="s">
        <v>253</v>
      </c>
      <c r="E136" s="231" t="s">
        <v>7498</v>
      </c>
      <c r="F136" s="232" t="s">
        <v>7499</v>
      </c>
      <c r="G136" s="233" t="s">
        <v>4234</v>
      </c>
      <c r="H136" s="234">
        <v>300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281</v>
      </c>
    </row>
    <row r="137" s="2" customFormat="1" ht="16.5" customHeight="1">
      <c r="A137" s="41"/>
      <c r="B137" s="42"/>
      <c r="C137" s="230" t="s">
        <v>284</v>
      </c>
      <c r="D137" s="230" t="s">
        <v>253</v>
      </c>
      <c r="E137" s="231" t="s">
        <v>7500</v>
      </c>
      <c r="F137" s="232" t="s">
        <v>7501</v>
      </c>
      <c r="G137" s="233" t="s">
        <v>4234</v>
      </c>
      <c r="H137" s="234">
        <v>8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287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7502</v>
      </c>
      <c r="F138" s="232" t="s">
        <v>7503</v>
      </c>
      <c r="G138" s="233" t="s">
        <v>321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8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7504</v>
      </c>
      <c r="F139" s="232" t="s">
        <v>7505</v>
      </c>
      <c r="G139" s="233" t="s">
        <v>321</v>
      </c>
      <c r="H139" s="234">
        <v>600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299</v>
      </c>
    </row>
    <row r="140" s="2" customFormat="1" ht="16.5" customHeight="1">
      <c r="A140" s="41"/>
      <c r="B140" s="42"/>
      <c r="C140" s="230" t="s">
        <v>281</v>
      </c>
      <c r="D140" s="230" t="s">
        <v>253</v>
      </c>
      <c r="E140" s="231" t="s">
        <v>7506</v>
      </c>
      <c r="F140" s="232" t="s">
        <v>7507</v>
      </c>
      <c r="G140" s="233" t="s">
        <v>321</v>
      </c>
      <c r="H140" s="234">
        <v>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304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7508</v>
      </c>
      <c r="F141" s="232" t="s">
        <v>7507</v>
      </c>
      <c r="G141" s="233" t="s">
        <v>321</v>
      </c>
      <c r="H141" s="234">
        <v>40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309</v>
      </c>
    </row>
    <row r="142" s="2" customFormat="1" ht="16.5" customHeight="1">
      <c r="A142" s="41"/>
      <c r="B142" s="42"/>
      <c r="C142" s="230" t="s">
        <v>287</v>
      </c>
      <c r="D142" s="230" t="s">
        <v>253</v>
      </c>
      <c r="E142" s="231" t="s">
        <v>7509</v>
      </c>
      <c r="F142" s="232" t="s">
        <v>7510</v>
      </c>
      <c r="G142" s="233" t="s">
        <v>4234</v>
      </c>
      <c r="H142" s="234">
        <v>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409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4641</v>
      </c>
      <c r="F143" s="217" t="s">
        <v>7511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P144+P146+P155</f>
        <v>0</v>
      </c>
      <c r="Q143" s="222"/>
      <c r="R143" s="223">
        <f>R144+R146+R155</f>
        <v>0</v>
      </c>
      <c r="S143" s="222"/>
      <c r="T143" s="224">
        <f>T144+T146+T155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BK144+BK146+BK155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4190</v>
      </c>
      <c r="F144" s="228" t="s">
        <v>7512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2" customFormat="1" ht="16.5" customHeight="1">
      <c r="A145" s="41"/>
      <c r="B145" s="42"/>
      <c r="C145" s="230" t="s">
        <v>333</v>
      </c>
      <c r="D145" s="230" t="s">
        <v>253</v>
      </c>
      <c r="E145" s="231" t="s">
        <v>7513</v>
      </c>
      <c r="F145" s="232" t="s">
        <v>7514</v>
      </c>
      <c r="G145" s="233" t="s">
        <v>4234</v>
      </c>
      <c r="H145" s="234">
        <v>21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322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7515</v>
      </c>
      <c r="F146" s="228" t="s">
        <v>7516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0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273</v>
      </c>
      <c r="AT146" s="226" t="s">
        <v>83</v>
      </c>
      <c r="AU146" s="226" t="s">
        <v>91</v>
      </c>
      <c r="AY146" s="225" t="s">
        <v>251</v>
      </c>
      <c r="BK146" s="227">
        <f>SUM(BK147:BK154)</f>
        <v>0</v>
      </c>
    </row>
    <row r="147" s="2" customFormat="1" ht="16.5" customHeight="1">
      <c r="A147" s="41"/>
      <c r="B147" s="42"/>
      <c r="C147" s="230" t="s">
        <v>8</v>
      </c>
      <c r="D147" s="230" t="s">
        <v>253</v>
      </c>
      <c r="E147" s="231" t="s">
        <v>7517</v>
      </c>
      <c r="F147" s="232" t="s">
        <v>7518</v>
      </c>
      <c r="G147" s="233" t="s">
        <v>321</v>
      </c>
      <c r="H147" s="234">
        <v>250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336</v>
      </c>
    </row>
    <row r="148" s="2" customFormat="1" ht="16.5" customHeight="1">
      <c r="A148" s="41"/>
      <c r="B148" s="42"/>
      <c r="C148" s="230" t="s">
        <v>349</v>
      </c>
      <c r="D148" s="230" t="s">
        <v>253</v>
      </c>
      <c r="E148" s="231" t="s">
        <v>7519</v>
      </c>
      <c r="F148" s="232" t="s">
        <v>7520</v>
      </c>
      <c r="G148" s="233" t="s">
        <v>321</v>
      </c>
      <c r="H148" s="234">
        <v>10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491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491</v>
      </c>
      <c r="BM148" s="242" t="s">
        <v>341</v>
      </c>
    </row>
    <row r="149" s="2" customFormat="1" ht="16.5" customHeight="1">
      <c r="A149" s="41"/>
      <c r="B149" s="42"/>
      <c r="C149" s="230" t="s">
        <v>299</v>
      </c>
      <c r="D149" s="230" t="s">
        <v>253</v>
      </c>
      <c r="E149" s="231" t="s">
        <v>7521</v>
      </c>
      <c r="F149" s="232" t="s">
        <v>7522</v>
      </c>
      <c r="G149" s="233" t="s">
        <v>4234</v>
      </c>
      <c r="H149" s="234">
        <v>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491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491</v>
      </c>
      <c r="BM149" s="242" t="s">
        <v>352</v>
      </c>
    </row>
    <row r="150" s="2" customFormat="1" ht="16.5" customHeight="1">
      <c r="A150" s="41"/>
      <c r="B150" s="42"/>
      <c r="C150" s="230" t="s">
        <v>361</v>
      </c>
      <c r="D150" s="230" t="s">
        <v>253</v>
      </c>
      <c r="E150" s="231" t="s">
        <v>7523</v>
      </c>
      <c r="F150" s="232" t="s">
        <v>7524</v>
      </c>
      <c r="G150" s="233" t="s">
        <v>4234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491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491</v>
      </c>
      <c r="BM150" s="242" t="s">
        <v>358</v>
      </c>
    </row>
    <row r="151" s="2" customFormat="1" ht="16.5" customHeight="1">
      <c r="A151" s="41"/>
      <c r="B151" s="42"/>
      <c r="C151" s="230" t="s">
        <v>304</v>
      </c>
      <c r="D151" s="230" t="s">
        <v>253</v>
      </c>
      <c r="E151" s="231" t="s">
        <v>7525</v>
      </c>
      <c r="F151" s="232" t="s">
        <v>7526</v>
      </c>
      <c r="G151" s="233" t="s">
        <v>321</v>
      </c>
      <c r="H151" s="234">
        <v>250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491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491</v>
      </c>
      <c r="BM151" s="242" t="s">
        <v>364</v>
      </c>
    </row>
    <row r="152" s="2" customFormat="1" ht="16.5" customHeight="1">
      <c r="A152" s="41"/>
      <c r="B152" s="42"/>
      <c r="C152" s="230" t="s">
        <v>386</v>
      </c>
      <c r="D152" s="230" t="s">
        <v>253</v>
      </c>
      <c r="E152" s="231" t="s">
        <v>7527</v>
      </c>
      <c r="F152" s="232" t="s">
        <v>7528</v>
      </c>
      <c r="G152" s="233" t="s">
        <v>321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491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491</v>
      </c>
      <c r="BM152" s="242" t="s">
        <v>375</v>
      </c>
    </row>
    <row r="153" s="2" customFormat="1" ht="16.5" customHeight="1">
      <c r="A153" s="41"/>
      <c r="B153" s="42"/>
      <c r="C153" s="230" t="s">
        <v>309</v>
      </c>
      <c r="D153" s="230" t="s">
        <v>253</v>
      </c>
      <c r="E153" s="231" t="s">
        <v>7529</v>
      </c>
      <c r="F153" s="232" t="s">
        <v>7530</v>
      </c>
      <c r="G153" s="233" t="s">
        <v>321</v>
      </c>
      <c r="H153" s="234">
        <v>200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491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491</v>
      </c>
      <c r="BM153" s="242" t="s">
        <v>390</v>
      </c>
    </row>
    <row r="154" s="2" customFormat="1" ht="16.5" customHeight="1">
      <c r="A154" s="41"/>
      <c r="B154" s="42"/>
      <c r="C154" s="230" t="s">
        <v>402</v>
      </c>
      <c r="D154" s="230" t="s">
        <v>253</v>
      </c>
      <c r="E154" s="231" t="s">
        <v>7531</v>
      </c>
      <c r="F154" s="232" t="s">
        <v>7532</v>
      </c>
      <c r="G154" s="233" t="s">
        <v>321</v>
      </c>
      <c r="H154" s="234">
        <v>250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491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491</v>
      </c>
      <c r="BM154" s="242" t="s">
        <v>400</v>
      </c>
    </row>
    <row r="155" s="12" customFormat="1" ht="22.8" customHeight="1">
      <c r="A155" s="12"/>
      <c r="B155" s="214"/>
      <c r="C155" s="215"/>
      <c r="D155" s="216" t="s">
        <v>83</v>
      </c>
      <c r="E155" s="228" t="s">
        <v>4257</v>
      </c>
      <c r="F155" s="228" t="s">
        <v>5308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SUM(P156:P157)</f>
        <v>0</v>
      </c>
      <c r="Q155" s="222"/>
      <c r="R155" s="223">
        <f>SUM(R156:R157)</f>
        <v>0</v>
      </c>
      <c r="S155" s="222"/>
      <c r="T155" s="22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91</v>
      </c>
      <c r="AY155" s="225" t="s">
        <v>251</v>
      </c>
      <c r="BK155" s="227">
        <f>SUM(BK156:BK157)</f>
        <v>0</v>
      </c>
    </row>
    <row r="156" s="2" customFormat="1" ht="16.5" customHeight="1">
      <c r="A156" s="41"/>
      <c r="B156" s="42"/>
      <c r="C156" s="230" t="s">
        <v>409</v>
      </c>
      <c r="D156" s="230" t="s">
        <v>253</v>
      </c>
      <c r="E156" s="231" t="s">
        <v>7533</v>
      </c>
      <c r="F156" s="232" t="s">
        <v>5331</v>
      </c>
      <c r="G156" s="233" t="s">
        <v>4234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405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7534</v>
      </c>
      <c r="F157" s="232" t="s">
        <v>5333</v>
      </c>
      <c r="G157" s="233" t="s">
        <v>4234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412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5334</v>
      </c>
      <c r="F158" s="217" t="s">
        <v>5234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SUM(P159:P161)</f>
        <v>0</v>
      </c>
      <c r="Q158" s="222"/>
      <c r="R158" s="223">
        <f>SUM(R159:R161)</f>
        <v>0</v>
      </c>
      <c r="S158" s="222"/>
      <c r="T158" s="22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SUM(BK159:BK161)</f>
        <v>0</v>
      </c>
    </row>
    <row r="159" s="2" customFormat="1" ht="16.5" customHeight="1">
      <c r="A159" s="41"/>
      <c r="B159" s="42"/>
      <c r="C159" s="294" t="s">
        <v>322</v>
      </c>
      <c r="D159" s="294" t="s">
        <v>338</v>
      </c>
      <c r="E159" s="295" t="s">
        <v>7535</v>
      </c>
      <c r="F159" s="296" t="s">
        <v>7536</v>
      </c>
      <c r="G159" s="297" t="s">
        <v>4234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424</v>
      </c>
    </row>
    <row r="160" s="2" customFormat="1" ht="16.5" customHeight="1">
      <c r="A160" s="41"/>
      <c r="B160" s="42"/>
      <c r="C160" s="294" t="s">
        <v>437</v>
      </c>
      <c r="D160" s="294" t="s">
        <v>338</v>
      </c>
      <c r="E160" s="295" t="s">
        <v>7537</v>
      </c>
      <c r="F160" s="296" t="s">
        <v>5350</v>
      </c>
      <c r="G160" s="297" t="s">
        <v>4234</v>
      </c>
      <c r="H160" s="298">
        <v>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433</v>
      </c>
    </row>
    <row r="161" s="2" customFormat="1" ht="24.15" customHeight="1">
      <c r="A161" s="41"/>
      <c r="B161" s="42"/>
      <c r="C161" s="294" t="s">
        <v>488</v>
      </c>
      <c r="D161" s="294" t="s">
        <v>338</v>
      </c>
      <c r="E161" s="295" t="s">
        <v>5313</v>
      </c>
      <c r="F161" s="296" t="s">
        <v>7538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7539</v>
      </c>
    </row>
    <row r="162" s="12" customFormat="1" ht="25.92" customHeight="1">
      <c r="A162" s="12"/>
      <c r="B162" s="214"/>
      <c r="C162" s="215"/>
      <c r="D162" s="216" t="s">
        <v>83</v>
      </c>
      <c r="E162" s="217" t="s">
        <v>4186</v>
      </c>
      <c r="F162" s="217" t="s">
        <v>5242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84</v>
      </c>
      <c r="AY162" s="225" t="s">
        <v>251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4188</v>
      </c>
      <c r="F163" s="228" t="s">
        <v>5243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SUM(BK164:BK168)</f>
        <v>0</v>
      </c>
    </row>
    <row r="164" s="2" customFormat="1" ht="16.5" customHeight="1">
      <c r="A164" s="41"/>
      <c r="B164" s="42"/>
      <c r="C164" s="294" t="s">
        <v>336</v>
      </c>
      <c r="D164" s="294" t="s">
        <v>338</v>
      </c>
      <c r="E164" s="295" t="s">
        <v>5355</v>
      </c>
      <c r="F164" s="296" t="s">
        <v>5249</v>
      </c>
      <c r="G164" s="297" t="s">
        <v>321</v>
      </c>
      <c r="H164" s="298">
        <v>30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16.5" customHeight="1">
      <c r="A165" s="41"/>
      <c r="B165" s="42"/>
      <c r="C165" s="294" t="s">
        <v>450</v>
      </c>
      <c r="D165" s="294" t="s">
        <v>338</v>
      </c>
      <c r="E165" s="295" t="s">
        <v>7540</v>
      </c>
      <c r="F165" s="296" t="s">
        <v>7541</v>
      </c>
      <c r="G165" s="297" t="s">
        <v>321</v>
      </c>
      <c r="H165" s="298">
        <v>600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7542</v>
      </c>
      <c r="F166" s="296" t="s">
        <v>7543</v>
      </c>
      <c r="G166" s="297" t="s">
        <v>321</v>
      </c>
      <c r="H166" s="298">
        <v>20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2" customFormat="1" ht="16.5" customHeight="1">
      <c r="A167" s="41"/>
      <c r="B167" s="42"/>
      <c r="C167" s="294" t="s">
        <v>462</v>
      </c>
      <c r="D167" s="294" t="s">
        <v>338</v>
      </c>
      <c r="E167" s="295" t="s">
        <v>7544</v>
      </c>
      <c r="F167" s="296" t="s">
        <v>7545</v>
      </c>
      <c r="G167" s="297" t="s">
        <v>321</v>
      </c>
      <c r="H167" s="298">
        <v>40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7546</v>
      </c>
      <c r="F168" s="296" t="s">
        <v>7547</v>
      </c>
      <c r="G168" s="297" t="s">
        <v>4234</v>
      </c>
      <c r="H168" s="298">
        <v>2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465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4280</v>
      </c>
      <c r="F169" s="217" t="s">
        <v>5307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</f>
        <v>0</v>
      </c>
      <c r="Q169" s="222"/>
      <c r="R169" s="223">
        <f>R170</f>
        <v>0</v>
      </c>
      <c r="S169" s="222"/>
      <c r="T169" s="22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4257</v>
      </c>
      <c r="F170" s="228" t="s">
        <v>5308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P171</f>
        <v>0</v>
      </c>
      <c r="Q170" s="222"/>
      <c r="R170" s="223">
        <f>R171</f>
        <v>0</v>
      </c>
      <c r="S170" s="222"/>
      <c r="T170" s="22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BK171</f>
        <v>0</v>
      </c>
    </row>
    <row r="171" s="2" customFormat="1" ht="21.75" customHeight="1">
      <c r="A171" s="41"/>
      <c r="B171" s="42"/>
      <c r="C171" s="294" t="s">
        <v>472</v>
      </c>
      <c r="D171" s="294" t="s">
        <v>338</v>
      </c>
      <c r="E171" s="295" t="s">
        <v>7548</v>
      </c>
      <c r="F171" s="296" t="s">
        <v>5310</v>
      </c>
      <c r="G171" s="297" t="s">
        <v>1168</v>
      </c>
      <c r="H171" s="298">
        <v>1</v>
      </c>
      <c r="I171" s="299"/>
      <c r="J171" s="300">
        <f>ROUND(I171*H171,2)</f>
        <v>0</v>
      </c>
      <c r="K171" s="301"/>
      <c r="L171" s="302"/>
      <c r="M171" s="324" t="s">
        <v>1</v>
      </c>
      <c r="N171" s="325" t="s">
        <v>49</v>
      </c>
      <c r="O171" s="308"/>
      <c r="P171" s="309">
        <f>O171*H171</f>
        <v>0</v>
      </c>
      <c r="Q171" s="309">
        <v>0</v>
      </c>
      <c r="R171" s="309">
        <f>Q171*H171</f>
        <v>0</v>
      </c>
      <c r="S171" s="309">
        <v>0</v>
      </c>
      <c r="T171" s="31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470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6kAWznRmNB33h/mU3Jtvr+ll0a14BRiAR2e3wApYxVgYvGRpNBhaEd477V3mgLmWBXcHJgf37QoxUlvbuTgZXA==" hashValue="D/lTRZxcP+5Yi6GmXa3kLk1f7UNwH2q0VT/wedvhl+fdAuNGdGtE366sSax8woYaeupPuBoQvPpYNSbMaP4xEg==" algorithmName="SHA-512" password="CC35"/>
  <autoFilter ref="C127:K17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7549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5483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236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237</v>
      </c>
      <c r="D116" s="205" t="s">
        <v>69</v>
      </c>
      <c r="E116" s="205" t="s">
        <v>65</v>
      </c>
      <c r="F116" s="205" t="s">
        <v>66</v>
      </c>
      <c r="G116" s="205" t="s">
        <v>238</v>
      </c>
      <c r="H116" s="205" t="s">
        <v>239</v>
      </c>
      <c r="I116" s="205" t="s">
        <v>240</v>
      </c>
      <c r="J116" s="206" t="s">
        <v>196</v>
      </c>
      <c r="K116" s="207" t="s">
        <v>241</v>
      </c>
      <c r="L116" s="208"/>
      <c r="M116" s="103" t="s">
        <v>1</v>
      </c>
      <c r="N116" s="104" t="s">
        <v>48</v>
      </c>
      <c r="O116" s="104" t="s">
        <v>242</v>
      </c>
      <c r="P116" s="104" t="s">
        <v>243</v>
      </c>
      <c r="Q116" s="104" t="s">
        <v>244</v>
      </c>
      <c r="R116" s="104" t="s">
        <v>245</v>
      </c>
      <c r="S116" s="104" t="s">
        <v>246</v>
      </c>
      <c r="T116" s="105" t="s">
        <v>247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248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5780</v>
      </c>
      <c r="F118" s="217" t="s">
        <v>5781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251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253</v>
      </c>
      <c r="E119" s="231" t="s">
        <v>7550</v>
      </c>
      <c r="F119" s="232" t="s">
        <v>7551</v>
      </c>
      <c r="G119" s="233" t="s">
        <v>7552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257</v>
      </c>
      <c r="AT119" s="242" t="s">
        <v>253</v>
      </c>
      <c r="AU119" s="242" t="s">
        <v>91</v>
      </c>
      <c r="AY119" s="19" t="s">
        <v>251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257</v>
      </c>
      <c r="BM119" s="242" t="s">
        <v>7553</v>
      </c>
    </row>
    <row r="120" s="2" customFormat="1" ht="24.15" customHeight="1">
      <c r="A120" s="41"/>
      <c r="B120" s="42"/>
      <c r="C120" s="230" t="s">
        <v>93</v>
      </c>
      <c r="D120" s="230" t="s">
        <v>253</v>
      </c>
      <c r="E120" s="231" t="s">
        <v>7554</v>
      </c>
      <c r="F120" s="232" t="s">
        <v>7555</v>
      </c>
      <c r="G120" s="233" t="s">
        <v>265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257</v>
      </c>
      <c r="AT120" s="242" t="s">
        <v>253</v>
      </c>
      <c r="AU120" s="242" t="s">
        <v>91</v>
      </c>
      <c r="AY120" s="19" t="s">
        <v>251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257</v>
      </c>
      <c r="BM120" s="242" t="s">
        <v>7556</v>
      </c>
    </row>
    <row r="121" s="13" customFormat="1">
      <c r="A121" s="13"/>
      <c r="B121" s="249"/>
      <c r="C121" s="250"/>
      <c r="D121" s="251" t="s">
        <v>260</v>
      </c>
      <c r="E121" s="252" t="s">
        <v>1</v>
      </c>
      <c r="F121" s="253" t="s">
        <v>7557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260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251</v>
      </c>
    </row>
    <row r="122" s="2" customFormat="1" ht="24.15" customHeight="1">
      <c r="A122" s="41"/>
      <c r="B122" s="42"/>
      <c r="C122" s="230" t="s">
        <v>273</v>
      </c>
      <c r="D122" s="230" t="s">
        <v>253</v>
      </c>
      <c r="E122" s="231" t="s">
        <v>7558</v>
      </c>
      <c r="F122" s="232" t="s">
        <v>7559</v>
      </c>
      <c r="G122" s="233" t="s">
        <v>321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257</v>
      </c>
      <c r="AT122" s="242" t="s">
        <v>253</v>
      </c>
      <c r="AU122" s="242" t="s">
        <v>91</v>
      </c>
      <c r="AY122" s="19" t="s">
        <v>251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257</v>
      </c>
      <c r="BM122" s="242" t="s">
        <v>7560</v>
      </c>
    </row>
    <row r="123" s="13" customFormat="1">
      <c r="A123" s="13"/>
      <c r="B123" s="249"/>
      <c r="C123" s="250"/>
      <c r="D123" s="251" t="s">
        <v>260</v>
      </c>
      <c r="E123" s="252" t="s">
        <v>1</v>
      </c>
      <c r="F123" s="253" t="s">
        <v>7561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260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251</v>
      </c>
    </row>
    <row r="124" s="2" customFormat="1" ht="24.15" customHeight="1">
      <c r="A124" s="41"/>
      <c r="B124" s="42"/>
      <c r="C124" s="230" t="s">
        <v>257</v>
      </c>
      <c r="D124" s="230" t="s">
        <v>253</v>
      </c>
      <c r="E124" s="231" t="s">
        <v>7562</v>
      </c>
      <c r="F124" s="232" t="s">
        <v>7563</v>
      </c>
      <c r="G124" s="233" t="s">
        <v>321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7564</v>
      </c>
    </row>
    <row r="125" s="2" customFormat="1">
      <c r="A125" s="41"/>
      <c r="B125" s="42"/>
      <c r="C125" s="43"/>
      <c r="D125" s="244" t="s">
        <v>258</v>
      </c>
      <c r="E125" s="43"/>
      <c r="F125" s="245" t="s">
        <v>7565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258</v>
      </c>
      <c r="AU125" s="19" t="s">
        <v>91</v>
      </c>
    </row>
    <row r="126" s="13" customFormat="1">
      <c r="A126" s="13"/>
      <c r="B126" s="249"/>
      <c r="C126" s="250"/>
      <c r="D126" s="251" t="s">
        <v>260</v>
      </c>
      <c r="E126" s="252" t="s">
        <v>1</v>
      </c>
      <c r="F126" s="253" t="s">
        <v>7566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260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251</v>
      </c>
    </row>
    <row r="127" s="2" customFormat="1" ht="16.5" customHeight="1">
      <c r="A127" s="41"/>
      <c r="B127" s="42"/>
      <c r="C127" s="230" t="s">
        <v>284</v>
      </c>
      <c r="D127" s="230" t="s">
        <v>253</v>
      </c>
      <c r="E127" s="231" t="s">
        <v>7567</v>
      </c>
      <c r="F127" s="232" t="s">
        <v>7568</v>
      </c>
      <c r="G127" s="233" t="s">
        <v>4234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7569</v>
      </c>
    </row>
    <row r="128" s="2" customFormat="1" ht="16.5" customHeight="1">
      <c r="A128" s="41"/>
      <c r="B128" s="42"/>
      <c r="C128" s="230" t="s">
        <v>276</v>
      </c>
      <c r="D128" s="230" t="s">
        <v>253</v>
      </c>
      <c r="E128" s="231" t="s">
        <v>7570</v>
      </c>
      <c r="F128" s="232" t="s">
        <v>7571</v>
      </c>
      <c r="G128" s="233" t="s">
        <v>4234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7572</v>
      </c>
    </row>
    <row r="129" s="2" customFormat="1" ht="24.15" customHeight="1">
      <c r="A129" s="41"/>
      <c r="B129" s="42"/>
      <c r="C129" s="230" t="s">
        <v>295</v>
      </c>
      <c r="D129" s="230" t="s">
        <v>253</v>
      </c>
      <c r="E129" s="231" t="s">
        <v>7573</v>
      </c>
      <c r="F129" s="232" t="s">
        <v>7574</v>
      </c>
      <c r="G129" s="233" t="s">
        <v>4234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7575</v>
      </c>
    </row>
    <row r="130" s="2" customFormat="1" ht="16.5" customHeight="1">
      <c r="A130" s="41"/>
      <c r="B130" s="42"/>
      <c r="C130" s="230" t="s">
        <v>281</v>
      </c>
      <c r="D130" s="230" t="s">
        <v>253</v>
      </c>
      <c r="E130" s="231" t="s">
        <v>7576</v>
      </c>
      <c r="F130" s="232" t="s">
        <v>7577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7578</v>
      </c>
    </row>
    <row r="131" s="2" customFormat="1" ht="16.5" customHeight="1">
      <c r="A131" s="41"/>
      <c r="B131" s="42"/>
      <c r="C131" s="230" t="s">
        <v>306</v>
      </c>
      <c r="D131" s="230" t="s">
        <v>253</v>
      </c>
      <c r="E131" s="231" t="s">
        <v>7579</v>
      </c>
      <c r="F131" s="232" t="s">
        <v>7580</v>
      </c>
      <c r="G131" s="233" t="s">
        <v>321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7581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nN3MpBZsj7u6tQXWwwplqncekt2uOXfMC5eJKapJWO9+UzbPS1e2MTohuSpjYrZg6YgOdYFZPIfZPFT7w+e5NA==" hashValue="P9s6sw/kfAefedeIcs9l8jbM+IjXpF+cvifNeVC54WrvvAO2lwAu0io1uGPajbIVPP04esLIn9PS9p4BEvs8HA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7582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5221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5222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5223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7491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7583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7584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5233</v>
      </c>
      <c r="F123" s="217" t="s">
        <v>5234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273</v>
      </c>
      <c r="AT123" s="226" t="s">
        <v>83</v>
      </c>
      <c r="AU123" s="226" t="s">
        <v>84</v>
      </c>
      <c r="AY123" s="225" t="s">
        <v>251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253</v>
      </c>
      <c r="E124" s="231" t="s">
        <v>5235</v>
      </c>
      <c r="F124" s="232" t="s">
        <v>7585</v>
      </c>
      <c r="G124" s="233" t="s">
        <v>4234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253</v>
      </c>
      <c r="E125" s="231" t="s">
        <v>7586</v>
      </c>
      <c r="F125" s="232" t="s">
        <v>5236</v>
      </c>
      <c r="G125" s="233" t="s">
        <v>4234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491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491</v>
      </c>
      <c r="BM125" s="242" t="s">
        <v>257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4186</v>
      </c>
      <c r="F126" s="217" t="s">
        <v>5242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4188</v>
      </c>
      <c r="F127" s="228" t="s">
        <v>5243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BK128</f>
        <v>0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7495</v>
      </c>
      <c r="F128" s="232" t="s">
        <v>7496</v>
      </c>
      <c r="G128" s="233" t="s">
        <v>4234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276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7515</v>
      </c>
      <c r="F129" s="228" t="s">
        <v>7516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91</v>
      </c>
      <c r="AY129" s="225" t="s">
        <v>251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257</v>
      </c>
      <c r="D130" s="230" t="s">
        <v>253</v>
      </c>
      <c r="E130" s="231" t="s">
        <v>7523</v>
      </c>
      <c r="F130" s="232" t="s">
        <v>7524</v>
      </c>
      <c r="G130" s="233" t="s">
        <v>4234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7517</v>
      </c>
      <c r="F131" s="232" t="s">
        <v>7518</v>
      </c>
      <c r="G131" s="233" t="s">
        <v>321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287</v>
      </c>
    </row>
    <row r="132" s="2" customFormat="1" ht="16.5" customHeight="1">
      <c r="A132" s="41"/>
      <c r="B132" s="42"/>
      <c r="C132" s="230" t="s">
        <v>276</v>
      </c>
      <c r="D132" s="230" t="s">
        <v>253</v>
      </c>
      <c r="E132" s="231" t="s">
        <v>7587</v>
      </c>
      <c r="F132" s="232" t="s">
        <v>7588</v>
      </c>
      <c r="G132" s="233" t="s">
        <v>4234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491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491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7589</v>
      </c>
      <c r="F133" s="232" t="s">
        <v>7590</v>
      </c>
      <c r="G133" s="233" t="s">
        <v>321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299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4641</v>
      </c>
      <c r="F134" s="228" t="s">
        <v>5308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7591</v>
      </c>
      <c r="F135" s="232" t="s">
        <v>5331</v>
      </c>
      <c r="G135" s="233" t="s">
        <v>4234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304</v>
      </c>
    </row>
    <row r="136" s="2" customFormat="1" ht="16.5" customHeight="1">
      <c r="A136" s="41"/>
      <c r="B136" s="42"/>
      <c r="C136" s="230" t="s">
        <v>306</v>
      </c>
      <c r="D136" s="230" t="s">
        <v>253</v>
      </c>
      <c r="E136" s="231" t="s">
        <v>7592</v>
      </c>
      <c r="F136" s="232" t="s">
        <v>5333</v>
      </c>
      <c r="G136" s="233" t="s">
        <v>4234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309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7593</v>
      </c>
      <c r="F137" s="217" t="s">
        <v>5234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251</v>
      </c>
      <c r="BK137" s="227">
        <f>BK138</f>
        <v>0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7594</v>
      </c>
      <c r="F138" s="232" t="s">
        <v>7595</v>
      </c>
      <c r="G138" s="233" t="s">
        <v>4234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409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clq0zO7b1PLxRuRQY2+xHPYH90ZtrNJ18VHeGC71cMwSz1+Hq47fqf86dwKJLzhZboqXt0gUWbVFHrJ3Z8G+wA==" hashValue="qz44l1l8Kk+DP1yLt2zID3I/ap8H/ehLOaNYkcbKqGqhs5EQn50WR7iKCfXznmnB5x6/OaRkVWMNM+xB85qtXw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7596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5221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7597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7598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7599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7600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5230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7597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7598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7601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7583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5233</v>
      </c>
      <c r="F127" s="217" t="s">
        <v>5234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273</v>
      </c>
      <c r="AT127" s="226" t="s">
        <v>83</v>
      </c>
      <c r="AU127" s="226" t="s">
        <v>84</v>
      </c>
      <c r="AY127" s="225" t="s">
        <v>251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4186</v>
      </c>
      <c r="F128" s="228" t="s">
        <v>5242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4188</v>
      </c>
      <c r="F129" s="228" t="s">
        <v>5243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7495</v>
      </c>
      <c r="F130" s="232" t="s">
        <v>7496</v>
      </c>
      <c r="G130" s="233" t="s">
        <v>4234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273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253</v>
      </c>
      <c r="E131" s="231" t="s">
        <v>7509</v>
      </c>
      <c r="F131" s="232" t="s">
        <v>7510</v>
      </c>
      <c r="G131" s="233" t="s">
        <v>4234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257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7515</v>
      </c>
      <c r="F132" s="228" t="s">
        <v>7516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273</v>
      </c>
      <c r="AT132" s="226" t="s">
        <v>83</v>
      </c>
      <c r="AU132" s="226" t="s">
        <v>93</v>
      </c>
      <c r="AY132" s="225" t="s">
        <v>251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7517</v>
      </c>
      <c r="F133" s="232" t="s">
        <v>7518</v>
      </c>
      <c r="G133" s="233" t="s">
        <v>321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273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276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7519</v>
      </c>
      <c r="F134" s="232" t="s">
        <v>7520</v>
      </c>
      <c r="G134" s="233" t="s">
        <v>321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491</v>
      </c>
      <c r="AT134" s="242" t="s">
        <v>253</v>
      </c>
      <c r="AU134" s="242" t="s">
        <v>273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491</v>
      </c>
      <c r="BM134" s="242" t="s">
        <v>281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7521</v>
      </c>
      <c r="F135" s="232" t="s">
        <v>7522</v>
      </c>
      <c r="G135" s="233" t="s">
        <v>4234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491</v>
      </c>
      <c r="AT135" s="242" t="s">
        <v>253</v>
      </c>
      <c r="AU135" s="242" t="s">
        <v>273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491</v>
      </c>
      <c r="BM135" s="242" t="s">
        <v>287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7525</v>
      </c>
      <c r="F136" s="232" t="s">
        <v>7526</v>
      </c>
      <c r="G136" s="233" t="s">
        <v>321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491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491</v>
      </c>
      <c r="BM136" s="242" t="s">
        <v>8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7527</v>
      </c>
      <c r="F137" s="232" t="s">
        <v>7528</v>
      </c>
      <c r="G137" s="233" t="s">
        <v>321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491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491</v>
      </c>
      <c r="BM137" s="242" t="s">
        <v>299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7529</v>
      </c>
      <c r="F138" s="232" t="s">
        <v>7530</v>
      </c>
      <c r="G138" s="233" t="s">
        <v>321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491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491</v>
      </c>
      <c r="BM138" s="242" t="s">
        <v>304</v>
      </c>
    </row>
    <row r="139" s="2" customFormat="1" ht="16.5" customHeight="1">
      <c r="A139" s="41"/>
      <c r="B139" s="42"/>
      <c r="C139" s="230" t="s">
        <v>306</v>
      </c>
      <c r="D139" s="230" t="s">
        <v>253</v>
      </c>
      <c r="E139" s="231" t="s">
        <v>7531</v>
      </c>
      <c r="F139" s="232" t="s">
        <v>7532</v>
      </c>
      <c r="G139" s="233" t="s">
        <v>321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491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491</v>
      </c>
      <c r="BM139" s="242" t="s">
        <v>309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4641</v>
      </c>
      <c r="F140" s="228" t="s">
        <v>5308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251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7602</v>
      </c>
      <c r="F141" s="232" t="s">
        <v>5331</v>
      </c>
      <c r="G141" s="233" t="s">
        <v>4234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7534</v>
      </c>
      <c r="F142" s="232" t="s">
        <v>5333</v>
      </c>
      <c r="G142" s="233" t="s">
        <v>4234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322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5334</v>
      </c>
      <c r="F143" s="217" t="s">
        <v>5234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4186</v>
      </c>
      <c r="F144" s="228" t="s">
        <v>5242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4188</v>
      </c>
      <c r="F145" s="228" t="s">
        <v>5243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251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7544</v>
      </c>
      <c r="F146" s="232" t="s">
        <v>7545</v>
      </c>
      <c r="G146" s="233" t="s">
        <v>321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7546</v>
      </c>
      <c r="F147" s="232" t="s">
        <v>7547</v>
      </c>
      <c r="G147" s="233" t="s">
        <v>4234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341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4190</v>
      </c>
      <c r="F148" s="217" t="s">
        <v>5307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4641</v>
      </c>
      <c r="F149" s="228" t="s">
        <v>5308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BK150</f>
        <v>0</v>
      </c>
    </row>
    <row r="150" s="2" customFormat="1" ht="21.75" customHeight="1">
      <c r="A150" s="41"/>
      <c r="B150" s="42"/>
      <c r="C150" s="230" t="s">
        <v>299</v>
      </c>
      <c r="D150" s="230" t="s">
        <v>253</v>
      </c>
      <c r="E150" s="231" t="s">
        <v>7603</v>
      </c>
      <c r="F150" s="232" t="s">
        <v>5310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352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MmxGQnYqYLpmubDRzYERHan1VVV+mSsB0BVoh2vD9w2205XasdUPW5Otfu+T/hBmH8H6qgO5AbGe/u0YAUNwvg==" hashValue="L4wUQ7wuldPnAT/qy3Cb1dFWkfO9mLrV16SYcTFjfkh5RSIsWV2/qJvGd7B6Ddrh+iG3jo304qz+yGkTSGPIzw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7604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5221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5222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5223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7491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7583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5233</v>
      </c>
      <c r="F122" s="217" t="s">
        <v>5234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273</v>
      </c>
      <c r="AT122" s="226" t="s">
        <v>83</v>
      </c>
      <c r="AU122" s="226" t="s">
        <v>84</v>
      </c>
      <c r="AY122" s="225" t="s">
        <v>251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253</v>
      </c>
      <c r="E123" s="231" t="s">
        <v>5235</v>
      </c>
      <c r="F123" s="232" t="s">
        <v>7585</v>
      </c>
      <c r="G123" s="233" t="s">
        <v>4234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491</v>
      </c>
      <c r="AT123" s="242" t="s">
        <v>253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491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253</v>
      </c>
      <c r="E124" s="231" t="s">
        <v>7586</v>
      </c>
      <c r="F124" s="232" t="s">
        <v>5236</v>
      </c>
      <c r="G124" s="233" t="s">
        <v>4234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257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4186</v>
      </c>
      <c r="F125" s="217" t="s">
        <v>5242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4188</v>
      </c>
      <c r="F126" s="228" t="s">
        <v>5243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251</v>
      </c>
      <c r="BK126" s="227">
        <f>BK127</f>
        <v>0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7495</v>
      </c>
      <c r="F127" s="232" t="s">
        <v>7496</v>
      </c>
      <c r="G127" s="233" t="s">
        <v>4234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276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7515</v>
      </c>
      <c r="F128" s="228" t="s">
        <v>7516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273</v>
      </c>
      <c r="AT128" s="226" t="s">
        <v>83</v>
      </c>
      <c r="AU128" s="226" t="s">
        <v>91</v>
      </c>
      <c r="AY128" s="225" t="s">
        <v>251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7523</v>
      </c>
      <c r="F129" s="232" t="s">
        <v>7524</v>
      </c>
      <c r="G129" s="233" t="s">
        <v>4234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491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491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7517</v>
      </c>
      <c r="F130" s="232" t="s">
        <v>7518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287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7587</v>
      </c>
      <c r="F131" s="232" t="s">
        <v>7588</v>
      </c>
      <c r="G131" s="233" t="s">
        <v>4234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4641</v>
      </c>
      <c r="F132" s="228" t="s">
        <v>5308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7591</v>
      </c>
      <c r="F133" s="232" t="s">
        <v>5331</v>
      </c>
      <c r="G133" s="233" t="s">
        <v>4234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16.5" customHeight="1">
      <c r="A134" s="41"/>
      <c r="B134" s="42"/>
      <c r="C134" s="230" t="s">
        <v>281</v>
      </c>
      <c r="D134" s="230" t="s">
        <v>253</v>
      </c>
      <c r="E134" s="231" t="s">
        <v>7592</v>
      </c>
      <c r="F134" s="232" t="s">
        <v>5333</v>
      </c>
      <c r="G134" s="233" t="s">
        <v>4234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iinagMfmIYebxE0TVGlJg8uY10upWBgh1JgSmASDW6ovZl6/iyW8467A6+AtZtcHzh/dZD3lPWd6DUlBLHWF1g==" hashValue="HiQh37hCzkEGMU9bdHEi2vkiwlTjX6Aq1fyqxxLrinOdeP7Ot/CxOtM4fjLYjTA4+De7O799pPx2uv0tRy+A9Q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7605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7606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ROUND((SUM(BE126:BE178)),  2)</f>
        <v>0</v>
      </c>
      <c r="G35" s="41"/>
      <c r="H35" s="41"/>
      <c r="I35" s="167">
        <v>0.20999999999999999</v>
      </c>
      <c r="J35" s="166">
        <f>ROUND(((SUM(BE126:BE178))*I35),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ROUND((SUM(BF126:BF178)),  2)</f>
        <v>0</v>
      </c>
      <c r="G36" s="41"/>
      <c r="H36" s="41"/>
      <c r="I36" s="167">
        <v>0.12</v>
      </c>
      <c r="J36" s="166">
        <f>ROUND(((SUM(BF126:BF178))*I36),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ROUND((SUM(BG126:BG178)),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ROUND((SUM(BH126:BH178)),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ROUND((SUM(BI126:BI178)),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7605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7607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7608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7609</v>
      </c>
      <c r="E101" s="199"/>
      <c r="F101" s="199"/>
      <c r="G101" s="199"/>
      <c r="H101" s="199"/>
      <c r="I101" s="199"/>
      <c r="J101" s="200">
        <f>J159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7610</v>
      </c>
      <c r="E102" s="199"/>
      <c r="F102" s="199"/>
      <c r="G102" s="199"/>
      <c r="H102" s="199"/>
      <c r="I102" s="199"/>
      <c r="J102" s="200">
        <f>J163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7611</v>
      </c>
      <c r="E103" s="199"/>
      <c r="F103" s="199"/>
      <c r="G103" s="199"/>
      <c r="H103" s="199"/>
      <c r="I103" s="199"/>
      <c r="J103" s="200">
        <f>J166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6972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7605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P127+P171</f>
        <v>0</v>
      </c>
      <c r="Q126" s="107"/>
      <c r="R126" s="211">
        <f>R127+R171</f>
        <v>0</v>
      </c>
      <c r="S126" s="107"/>
      <c r="T126" s="212">
        <f>T127+T171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BK127+BK171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4186</v>
      </c>
      <c r="F127" s="217" t="s">
        <v>7612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P128+P159+P163+P166</f>
        <v>0</v>
      </c>
      <c r="Q127" s="222"/>
      <c r="R127" s="223">
        <f>R128+R159+R163+R166</f>
        <v>0</v>
      </c>
      <c r="S127" s="222"/>
      <c r="T127" s="224">
        <f>T128+T159+T163+T166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BK128+BK159+BK163+BK166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4190</v>
      </c>
      <c r="F128" s="228" t="s">
        <v>7613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SUM(P129:P158)</f>
        <v>0</v>
      </c>
      <c r="Q128" s="222"/>
      <c r="R128" s="223">
        <f>SUM(R129:R158)</f>
        <v>0</v>
      </c>
      <c r="S128" s="222"/>
      <c r="T128" s="224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SUM(BK129:BK158)</f>
        <v>0</v>
      </c>
    </row>
    <row r="129" s="2" customFormat="1" ht="21.75" customHeight="1">
      <c r="A129" s="41"/>
      <c r="B129" s="42"/>
      <c r="C129" s="230" t="s">
        <v>91</v>
      </c>
      <c r="D129" s="230" t="s">
        <v>253</v>
      </c>
      <c r="E129" s="231" t="s">
        <v>6263</v>
      </c>
      <c r="F129" s="232" t="s">
        <v>7614</v>
      </c>
      <c r="G129" s="233" t="s">
        <v>265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304</v>
      </c>
    </row>
    <row r="130" s="2" customFormat="1" ht="37.8" customHeight="1">
      <c r="A130" s="41"/>
      <c r="B130" s="42"/>
      <c r="C130" s="230" t="s">
        <v>93</v>
      </c>
      <c r="D130" s="230" t="s">
        <v>253</v>
      </c>
      <c r="E130" s="231" t="s">
        <v>6998</v>
      </c>
      <c r="F130" s="232" t="s">
        <v>6999</v>
      </c>
      <c r="G130" s="233" t="s">
        <v>265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1.75" customHeight="1">
      <c r="A131" s="41"/>
      <c r="B131" s="42"/>
      <c r="C131" s="230" t="s">
        <v>273</v>
      </c>
      <c r="D131" s="230" t="s">
        <v>253</v>
      </c>
      <c r="E131" s="231" t="s">
        <v>7000</v>
      </c>
      <c r="F131" s="232" t="s">
        <v>7615</v>
      </c>
      <c r="G131" s="233" t="s">
        <v>265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2" customFormat="1" ht="24.15" customHeight="1">
      <c r="A132" s="41"/>
      <c r="B132" s="42"/>
      <c r="C132" s="230" t="s">
        <v>257</v>
      </c>
      <c r="D132" s="230" t="s">
        <v>253</v>
      </c>
      <c r="E132" s="231" t="s">
        <v>7002</v>
      </c>
      <c r="F132" s="232" t="s">
        <v>7616</v>
      </c>
      <c r="G132" s="233" t="s">
        <v>265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322</v>
      </c>
    </row>
    <row r="133" s="2" customFormat="1" ht="44.25" customHeight="1">
      <c r="A133" s="41"/>
      <c r="B133" s="42"/>
      <c r="C133" s="230" t="s">
        <v>284</v>
      </c>
      <c r="D133" s="230" t="s">
        <v>253</v>
      </c>
      <c r="E133" s="231" t="s">
        <v>6841</v>
      </c>
      <c r="F133" s="232" t="s">
        <v>7004</v>
      </c>
      <c r="G133" s="233" t="s">
        <v>265</v>
      </c>
      <c r="H133" s="234">
        <v>325.16000000000003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336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7617</v>
      </c>
      <c r="G134" s="250"/>
      <c r="H134" s="254">
        <v>420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7618</v>
      </c>
      <c r="G135" s="250"/>
      <c r="H135" s="254">
        <v>-85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3" customFormat="1">
      <c r="A136" s="13"/>
      <c r="B136" s="249"/>
      <c r="C136" s="250"/>
      <c r="D136" s="251" t="s">
        <v>260</v>
      </c>
      <c r="E136" s="252" t="s">
        <v>1</v>
      </c>
      <c r="F136" s="253" t="s">
        <v>7619</v>
      </c>
      <c r="G136" s="250"/>
      <c r="H136" s="254">
        <v>-9.8399999999999999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260</v>
      </c>
      <c r="AU136" s="260" t="s">
        <v>93</v>
      </c>
      <c r="AV136" s="13" t="s">
        <v>93</v>
      </c>
      <c r="AW136" s="13" t="s">
        <v>40</v>
      </c>
      <c r="AX136" s="13" t="s">
        <v>84</v>
      </c>
      <c r="AY136" s="260" t="s">
        <v>251</v>
      </c>
    </row>
    <row r="137" s="14" customFormat="1">
      <c r="A137" s="14"/>
      <c r="B137" s="261"/>
      <c r="C137" s="262"/>
      <c r="D137" s="251" t="s">
        <v>260</v>
      </c>
      <c r="E137" s="263" t="s">
        <v>1</v>
      </c>
      <c r="F137" s="264" t="s">
        <v>262</v>
      </c>
      <c r="G137" s="262"/>
      <c r="H137" s="265">
        <v>325.16000000000003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260</v>
      </c>
      <c r="AU137" s="271" t="s">
        <v>93</v>
      </c>
      <c r="AV137" s="14" t="s">
        <v>257</v>
      </c>
      <c r="AW137" s="14" t="s">
        <v>40</v>
      </c>
      <c r="AX137" s="14" t="s">
        <v>91</v>
      </c>
      <c r="AY137" s="271" t="s">
        <v>251</v>
      </c>
    </row>
    <row r="138" s="2" customFormat="1" ht="37.8" customHeight="1">
      <c r="A138" s="41"/>
      <c r="B138" s="42"/>
      <c r="C138" s="230" t="s">
        <v>462</v>
      </c>
      <c r="D138" s="230" t="s">
        <v>253</v>
      </c>
      <c r="E138" s="231" t="s">
        <v>274</v>
      </c>
      <c r="F138" s="232" t="s">
        <v>275</v>
      </c>
      <c r="G138" s="233" t="s">
        <v>265</v>
      </c>
      <c r="H138" s="234">
        <v>420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7620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7621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7622</v>
      </c>
      <c r="G140" s="250"/>
      <c r="H140" s="254">
        <v>420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352</v>
      </c>
      <c r="D141" s="230" t="s">
        <v>253</v>
      </c>
      <c r="E141" s="231" t="s">
        <v>279</v>
      </c>
      <c r="F141" s="232" t="s">
        <v>280</v>
      </c>
      <c r="G141" s="233" t="s">
        <v>265</v>
      </c>
      <c r="H141" s="234">
        <v>94.840000000000003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7623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7014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7624</v>
      </c>
      <c r="G143" s="250"/>
      <c r="H143" s="254">
        <v>94.840000000000003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91</v>
      </c>
      <c r="AY143" s="260" t="s">
        <v>251</v>
      </c>
    </row>
    <row r="144" s="2" customFormat="1" ht="37.8" customHeight="1">
      <c r="A144" s="41"/>
      <c r="B144" s="42"/>
      <c r="C144" s="230" t="s">
        <v>472</v>
      </c>
      <c r="D144" s="230" t="s">
        <v>253</v>
      </c>
      <c r="E144" s="231" t="s">
        <v>285</v>
      </c>
      <c r="F144" s="232" t="s">
        <v>286</v>
      </c>
      <c r="G144" s="233" t="s">
        <v>265</v>
      </c>
      <c r="H144" s="234">
        <v>948.39999999999998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7625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7017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1261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7624</v>
      </c>
      <c r="G147" s="250"/>
      <c r="H147" s="254">
        <v>94.840000000000003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3" customFormat="1">
      <c r="A148" s="13"/>
      <c r="B148" s="249"/>
      <c r="C148" s="250"/>
      <c r="D148" s="251" t="s">
        <v>260</v>
      </c>
      <c r="E148" s="250"/>
      <c r="F148" s="253" t="s">
        <v>7626</v>
      </c>
      <c r="G148" s="250"/>
      <c r="H148" s="254">
        <v>948.39999999999998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</v>
      </c>
      <c r="AX148" s="13" t="s">
        <v>91</v>
      </c>
      <c r="AY148" s="260" t="s">
        <v>251</v>
      </c>
    </row>
    <row r="149" s="2" customFormat="1" ht="24.15" customHeight="1">
      <c r="A149" s="41"/>
      <c r="B149" s="42"/>
      <c r="C149" s="230" t="s">
        <v>358</v>
      </c>
      <c r="D149" s="230" t="s">
        <v>253</v>
      </c>
      <c r="E149" s="231" t="s">
        <v>291</v>
      </c>
      <c r="F149" s="232" t="s">
        <v>292</v>
      </c>
      <c r="G149" s="233" t="s">
        <v>265</v>
      </c>
      <c r="H149" s="234">
        <v>420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7627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7020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7628</v>
      </c>
      <c r="G151" s="250"/>
      <c r="H151" s="254">
        <v>420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33" customHeight="1">
      <c r="A152" s="41"/>
      <c r="B152" s="42"/>
      <c r="C152" s="230" t="s">
        <v>488</v>
      </c>
      <c r="D152" s="230" t="s">
        <v>253</v>
      </c>
      <c r="E152" s="231" t="s">
        <v>296</v>
      </c>
      <c r="F152" s="232" t="s">
        <v>297</v>
      </c>
      <c r="G152" s="233" t="s">
        <v>298</v>
      </c>
      <c r="H152" s="234">
        <v>161.22800000000001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7629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7023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7024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7624</v>
      </c>
      <c r="G155" s="250"/>
      <c r="H155" s="254">
        <v>94.840000000000003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3" customFormat="1">
      <c r="A156" s="13"/>
      <c r="B156" s="249"/>
      <c r="C156" s="250"/>
      <c r="D156" s="251" t="s">
        <v>260</v>
      </c>
      <c r="E156" s="250"/>
      <c r="F156" s="253" t="s">
        <v>7630</v>
      </c>
      <c r="G156" s="250"/>
      <c r="H156" s="254">
        <v>161.22800000000001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</v>
      </c>
      <c r="AX156" s="13" t="s">
        <v>91</v>
      </c>
      <c r="AY156" s="260" t="s">
        <v>251</v>
      </c>
    </row>
    <row r="157" s="2" customFormat="1" ht="24.15" customHeight="1">
      <c r="A157" s="41"/>
      <c r="B157" s="42"/>
      <c r="C157" s="230" t="s">
        <v>276</v>
      </c>
      <c r="D157" s="230" t="s">
        <v>253</v>
      </c>
      <c r="E157" s="231" t="s">
        <v>7631</v>
      </c>
      <c r="F157" s="232" t="s">
        <v>7027</v>
      </c>
      <c r="G157" s="233" t="s">
        <v>389</v>
      </c>
      <c r="H157" s="234">
        <v>779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341</v>
      </c>
    </row>
    <row r="158" s="2" customFormat="1" ht="16.5" customHeight="1">
      <c r="A158" s="41"/>
      <c r="B158" s="42"/>
      <c r="C158" s="230" t="s">
        <v>295</v>
      </c>
      <c r="D158" s="230" t="s">
        <v>253</v>
      </c>
      <c r="E158" s="231" t="s">
        <v>7030</v>
      </c>
      <c r="F158" s="232" t="s">
        <v>5186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352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4257</v>
      </c>
      <c r="F159" s="228" t="s">
        <v>7632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SUM(P160:P162)</f>
        <v>0</v>
      </c>
      <c r="Q159" s="222"/>
      <c r="R159" s="223">
        <f>SUM(R160:R162)</f>
        <v>0</v>
      </c>
      <c r="S159" s="222"/>
      <c r="T159" s="22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SUM(BK160:BK162)</f>
        <v>0</v>
      </c>
    </row>
    <row r="160" s="2" customFormat="1" ht="24.15" customHeight="1">
      <c r="A160" s="41"/>
      <c r="B160" s="42"/>
      <c r="C160" s="230" t="s">
        <v>281</v>
      </c>
      <c r="D160" s="230" t="s">
        <v>253</v>
      </c>
      <c r="E160" s="231" t="s">
        <v>7633</v>
      </c>
      <c r="F160" s="232" t="s">
        <v>7634</v>
      </c>
      <c r="G160" s="233" t="s">
        <v>1168</v>
      </c>
      <c r="H160" s="234">
        <v>6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24.15" customHeight="1">
      <c r="A161" s="41"/>
      <c r="B161" s="42"/>
      <c r="C161" s="230" t="s">
        <v>306</v>
      </c>
      <c r="D161" s="230" t="s">
        <v>253</v>
      </c>
      <c r="E161" s="231" t="s">
        <v>7635</v>
      </c>
      <c r="F161" s="232" t="s">
        <v>7636</v>
      </c>
      <c r="G161" s="233" t="s">
        <v>1168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349</v>
      </c>
      <c r="D162" s="230" t="s">
        <v>253</v>
      </c>
      <c r="E162" s="231" t="s">
        <v>7409</v>
      </c>
      <c r="F162" s="232" t="s">
        <v>7057</v>
      </c>
      <c r="G162" s="233" t="s">
        <v>1168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405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4280</v>
      </c>
      <c r="F163" s="228" t="s">
        <v>7637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SUM(P164:P165)</f>
        <v>0</v>
      </c>
      <c r="Q163" s="222"/>
      <c r="R163" s="223">
        <f>SUM(R164:R165)</f>
        <v>0</v>
      </c>
      <c r="S163" s="222"/>
      <c r="T163" s="22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SUM(BK164:BK165)</f>
        <v>0</v>
      </c>
    </row>
    <row r="164" s="2" customFormat="1" ht="16.5" customHeight="1">
      <c r="A164" s="41"/>
      <c r="B164" s="42"/>
      <c r="C164" s="230" t="s">
        <v>299</v>
      </c>
      <c r="D164" s="230" t="s">
        <v>253</v>
      </c>
      <c r="E164" s="231" t="s">
        <v>7063</v>
      </c>
      <c r="F164" s="232" t="s">
        <v>7064</v>
      </c>
      <c r="G164" s="233" t="s">
        <v>321</v>
      </c>
      <c r="H164" s="234">
        <v>170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412</v>
      </c>
    </row>
    <row r="165" s="2" customFormat="1" ht="16.5" customHeight="1">
      <c r="A165" s="41"/>
      <c r="B165" s="42"/>
      <c r="C165" s="230" t="s">
        <v>361</v>
      </c>
      <c r="D165" s="230" t="s">
        <v>253</v>
      </c>
      <c r="E165" s="231" t="s">
        <v>7638</v>
      </c>
      <c r="F165" s="232" t="s">
        <v>7074</v>
      </c>
      <c r="G165" s="233" t="s">
        <v>1168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424</v>
      </c>
    </row>
    <row r="166" s="12" customFormat="1" ht="22.8" customHeight="1">
      <c r="A166" s="12"/>
      <c r="B166" s="214"/>
      <c r="C166" s="215"/>
      <c r="D166" s="216" t="s">
        <v>83</v>
      </c>
      <c r="E166" s="228" t="s">
        <v>4338</v>
      </c>
      <c r="F166" s="228" t="s">
        <v>7390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SUM(P167:P170)</f>
        <v>0</v>
      </c>
      <c r="Q166" s="222"/>
      <c r="R166" s="223">
        <f>SUM(R167:R170)</f>
        <v>0</v>
      </c>
      <c r="S166" s="222"/>
      <c r="T166" s="22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91</v>
      </c>
      <c r="AT166" s="226" t="s">
        <v>83</v>
      </c>
      <c r="AU166" s="226" t="s">
        <v>91</v>
      </c>
      <c r="AY166" s="225" t="s">
        <v>251</v>
      </c>
      <c r="BK166" s="227">
        <f>SUM(BK167:BK170)</f>
        <v>0</v>
      </c>
    </row>
    <row r="167" s="2" customFormat="1" ht="37.8" customHeight="1">
      <c r="A167" s="41"/>
      <c r="B167" s="42"/>
      <c r="C167" s="230" t="s">
        <v>304</v>
      </c>
      <c r="D167" s="230" t="s">
        <v>253</v>
      </c>
      <c r="E167" s="231" t="s">
        <v>7639</v>
      </c>
      <c r="F167" s="232" t="s">
        <v>7080</v>
      </c>
      <c r="G167" s="233" t="s">
        <v>1168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433</v>
      </c>
    </row>
    <row r="168" s="2" customFormat="1" ht="16.5" customHeight="1">
      <c r="A168" s="41"/>
      <c r="B168" s="42"/>
      <c r="C168" s="230" t="s">
        <v>386</v>
      </c>
      <c r="D168" s="230" t="s">
        <v>253</v>
      </c>
      <c r="E168" s="231" t="s">
        <v>7640</v>
      </c>
      <c r="F168" s="232" t="s">
        <v>7082</v>
      </c>
      <c r="G168" s="233" t="s">
        <v>1168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440</v>
      </c>
    </row>
    <row r="169" s="2" customFormat="1" ht="24.15" customHeight="1">
      <c r="A169" s="41"/>
      <c r="B169" s="42"/>
      <c r="C169" s="230" t="s">
        <v>309</v>
      </c>
      <c r="D169" s="230" t="s">
        <v>253</v>
      </c>
      <c r="E169" s="231" t="s">
        <v>7483</v>
      </c>
      <c r="F169" s="232" t="s">
        <v>7084</v>
      </c>
      <c r="G169" s="233" t="s">
        <v>1168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448</v>
      </c>
    </row>
    <row r="170" s="2" customFormat="1" ht="24.15" customHeight="1">
      <c r="A170" s="41"/>
      <c r="B170" s="42"/>
      <c r="C170" s="230" t="s">
        <v>402</v>
      </c>
      <c r="D170" s="230" t="s">
        <v>253</v>
      </c>
      <c r="E170" s="231" t="s">
        <v>7484</v>
      </c>
      <c r="F170" s="232" t="s">
        <v>7086</v>
      </c>
      <c r="G170" s="233" t="s">
        <v>1168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453</v>
      </c>
    </row>
    <row r="171" s="12" customFormat="1" ht="25.92" customHeight="1">
      <c r="A171" s="12"/>
      <c r="B171" s="214"/>
      <c r="C171" s="215"/>
      <c r="D171" s="216" t="s">
        <v>83</v>
      </c>
      <c r="E171" s="217" t="s">
        <v>4188</v>
      </c>
      <c r="F171" s="217" t="s">
        <v>6979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84</v>
      </c>
      <c r="AY171" s="225" t="s">
        <v>251</v>
      </c>
      <c r="BK171" s="227">
        <f>SUM(BK172:BK178)</f>
        <v>0</v>
      </c>
    </row>
    <row r="172" s="2" customFormat="1" ht="24.15" customHeight="1">
      <c r="A172" s="41"/>
      <c r="B172" s="42"/>
      <c r="C172" s="230" t="s">
        <v>409</v>
      </c>
      <c r="D172" s="230" t="s">
        <v>253</v>
      </c>
      <c r="E172" s="231" t="s">
        <v>7641</v>
      </c>
      <c r="F172" s="232" t="s">
        <v>6981</v>
      </c>
      <c r="G172" s="233" t="s">
        <v>1168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7642</v>
      </c>
    </row>
    <row r="173" s="2" customFormat="1" ht="37.8" customHeight="1">
      <c r="A173" s="41"/>
      <c r="B173" s="42"/>
      <c r="C173" s="230" t="s">
        <v>7</v>
      </c>
      <c r="D173" s="230" t="s">
        <v>253</v>
      </c>
      <c r="E173" s="231" t="s">
        <v>7354</v>
      </c>
      <c r="F173" s="232" t="s">
        <v>6983</v>
      </c>
      <c r="G173" s="233" t="s">
        <v>1168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257</v>
      </c>
    </row>
    <row r="174" s="2" customFormat="1" ht="33" customHeight="1">
      <c r="A174" s="41"/>
      <c r="B174" s="42"/>
      <c r="C174" s="230" t="s">
        <v>322</v>
      </c>
      <c r="D174" s="230" t="s">
        <v>253</v>
      </c>
      <c r="E174" s="231" t="s">
        <v>7355</v>
      </c>
      <c r="F174" s="232" t="s">
        <v>6985</v>
      </c>
      <c r="G174" s="233" t="s">
        <v>1168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276</v>
      </c>
    </row>
    <row r="175" s="2" customFormat="1" ht="16.5" customHeight="1">
      <c r="A175" s="41"/>
      <c r="B175" s="42"/>
      <c r="C175" s="230" t="s">
        <v>437</v>
      </c>
      <c r="D175" s="230" t="s">
        <v>253</v>
      </c>
      <c r="E175" s="231" t="s">
        <v>7116</v>
      </c>
      <c r="F175" s="232" t="s">
        <v>6987</v>
      </c>
      <c r="G175" s="233" t="s">
        <v>1168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281</v>
      </c>
    </row>
    <row r="176" s="2" customFormat="1" ht="16.5" customHeight="1">
      <c r="A176" s="41"/>
      <c r="B176" s="42"/>
      <c r="C176" s="230" t="s">
        <v>336</v>
      </c>
      <c r="D176" s="230" t="s">
        <v>253</v>
      </c>
      <c r="E176" s="231" t="s">
        <v>7357</v>
      </c>
      <c r="F176" s="232" t="s">
        <v>6989</v>
      </c>
      <c r="G176" s="233" t="s">
        <v>1168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287</v>
      </c>
    </row>
    <row r="177" s="2" customFormat="1" ht="16.5" customHeight="1">
      <c r="A177" s="41"/>
      <c r="B177" s="42"/>
      <c r="C177" s="230" t="s">
        <v>450</v>
      </c>
      <c r="D177" s="230" t="s">
        <v>253</v>
      </c>
      <c r="E177" s="231" t="s">
        <v>7276</v>
      </c>
      <c r="F177" s="232" t="s">
        <v>4646</v>
      </c>
      <c r="G177" s="233" t="s">
        <v>1168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8</v>
      </c>
    </row>
    <row r="178" s="2" customFormat="1" ht="16.5" customHeight="1">
      <c r="A178" s="41"/>
      <c r="B178" s="42"/>
      <c r="C178" s="230" t="s">
        <v>341</v>
      </c>
      <c r="D178" s="230" t="s">
        <v>253</v>
      </c>
      <c r="E178" s="231" t="s">
        <v>7277</v>
      </c>
      <c r="F178" s="232" t="s">
        <v>4654</v>
      </c>
      <c r="G178" s="233" t="s">
        <v>1168</v>
      </c>
      <c r="H178" s="234">
        <v>1</v>
      </c>
      <c r="I178" s="235"/>
      <c r="J178" s="236">
        <f>ROUND(I178*H178,2)</f>
        <v>0</v>
      </c>
      <c r="K178" s="237"/>
      <c r="L178" s="47"/>
      <c r="M178" s="306" t="s">
        <v>1</v>
      </c>
      <c r="N178" s="307" t="s">
        <v>49</v>
      </c>
      <c r="O178" s="308"/>
      <c r="P178" s="309">
        <f>O178*H178</f>
        <v>0</v>
      </c>
      <c r="Q178" s="309">
        <v>0</v>
      </c>
      <c r="R178" s="309">
        <f>Q178*H178</f>
        <v>0</v>
      </c>
      <c r="S178" s="309">
        <v>0</v>
      </c>
      <c r="T178" s="3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299</v>
      </c>
    </row>
    <row r="179" s="2" customFormat="1" ht="6.96" customHeight="1">
      <c r="A179" s="41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20WgV4BzUr0p4a4sXTonusAkMVkSzAWfwzxTKkN+6EZl3iMRag0p3ZqJ5H81ukkSb6g7d+okMJibRVAP8mPC5Q==" hashValue="VTUqUsiujnA75DV+3Ln7wI3qgccnkdni8fJJVocQKyOLnDO90rNPfpHyUepkxcMSwhp4z8oLhvngcXfH0jbzsQ==" algorithmName="SHA-512" password="CC35"/>
  <autoFilter ref="C125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9" r:id="rId1" display="https://podminky.urs.cz/item/CS_URS_2024_01/162351103"/>
    <hyperlink ref="F142" r:id="rId2" display="https://podminky.urs.cz/item/CS_URS_2024_01/162751117"/>
    <hyperlink ref="F145" r:id="rId3" display="https://podminky.urs.cz/item/CS_URS_2024_01/162751119"/>
    <hyperlink ref="F150" r:id="rId4" display="https://podminky.urs.cz/item/CS_URS_2024_01/167151111"/>
    <hyperlink ref="F153" r:id="rId5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7605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7643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7605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7644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7645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7646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7363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7364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7326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7605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4186</v>
      </c>
      <c r="F127" s="217" t="s">
        <v>7285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4641</v>
      </c>
      <c r="F128" s="228" t="s">
        <v>7647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253</v>
      </c>
      <c r="E129" s="231" t="s">
        <v>6263</v>
      </c>
      <c r="F129" s="232" t="s">
        <v>7648</v>
      </c>
      <c r="G129" s="233" t="s">
        <v>265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33" customHeight="1">
      <c r="A130" s="41"/>
      <c r="B130" s="42"/>
      <c r="C130" s="230" t="s">
        <v>93</v>
      </c>
      <c r="D130" s="230" t="s">
        <v>253</v>
      </c>
      <c r="E130" s="231" t="s">
        <v>6998</v>
      </c>
      <c r="F130" s="232" t="s">
        <v>7373</v>
      </c>
      <c r="G130" s="233" t="s">
        <v>265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49.05" customHeight="1">
      <c r="A131" s="41"/>
      <c r="B131" s="42"/>
      <c r="C131" s="230" t="s">
        <v>273</v>
      </c>
      <c r="D131" s="230" t="s">
        <v>253</v>
      </c>
      <c r="E131" s="231" t="s">
        <v>6841</v>
      </c>
      <c r="F131" s="232" t="s">
        <v>7374</v>
      </c>
      <c r="G131" s="233" t="s">
        <v>265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16.5" customHeight="1">
      <c r="A132" s="41"/>
      <c r="B132" s="42"/>
      <c r="C132" s="230" t="s">
        <v>257</v>
      </c>
      <c r="D132" s="230" t="s">
        <v>253</v>
      </c>
      <c r="E132" s="231" t="s">
        <v>7011</v>
      </c>
      <c r="F132" s="232" t="s">
        <v>7012</v>
      </c>
      <c r="G132" s="233" t="s">
        <v>265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7375</v>
      </c>
      <c r="F133" s="232" t="s">
        <v>7299</v>
      </c>
      <c r="G133" s="233" t="s">
        <v>389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7376</v>
      </c>
      <c r="F134" s="232" t="s">
        <v>7377</v>
      </c>
      <c r="G134" s="233" t="s">
        <v>321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7378</v>
      </c>
      <c r="F135" s="232" t="s">
        <v>7303</v>
      </c>
      <c r="G135" s="233" t="s">
        <v>321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7291</v>
      </c>
      <c r="F136" s="232" t="s">
        <v>5186</v>
      </c>
      <c r="G136" s="233" t="s">
        <v>1168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4190</v>
      </c>
      <c r="F137" s="228" t="s">
        <v>7649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306</v>
      </c>
      <c r="D138" s="230" t="s">
        <v>253</v>
      </c>
      <c r="E138" s="231" t="s">
        <v>5176</v>
      </c>
      <c r="F138" s="232" t="s">
        <v>5197</v>
      </c>
      <c r="G138" s="233" t="s">
        <v>321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375</v>
      </c>
    </row>
    <row r="139" s="2" customFormat="1" ht="16.5" customHeight="1">
      <c r="A139" s="41"/>
      <c r="B139" s="42"/>
      <c r="C139" s="230" t="s">
        <v>287</v>
      </c>
      <c r="D139" s="230" t="s">
        <v>253</v>
      </c>
      <c r="E139" s="231" t="s">
        <v>5198</v>
      </c>
      <c r="F139" s="232" t="s">
        <v>7650</v>
      </c>
      <c r="G139" s="233" t="s">
        <v>4234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390</v>
      </c>
    </row>
    <row r="140" s="2" customFormat="1" ht="16.5" customHeight="1">
      <c r="A140" s="41"/>
      <c r="B140" s="42"/>
      <c r="C140" s="230" t="s">
        <v>333</v>
      </c>
      <c r="D140" s="230" t="s">
        <v>253</v>
      </c>
      <c r="E140" s="231" t="s">
        <v>7335</v>
      </c>
      <c r="F140" s="232" t="s">
        <v>7336</v>
      </c>
      <c r="G140" s="233" t="s">
        <v>4234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400</v>
      </c>
    </row>
    <row r="141" s="2" customFormat="1" ht="16.5" customHeight="1">
      <c r="A141" s="41"/>
      <c r="B141" s="42"/>
      <c r="C141" s="230" t="s">
        <v>8</v>
      </c>
      <c r="D141" s="230" t="s">
        <v>253</v>
      </c>
      <c r="E141" s="231" t="s">
        <v>7337</v>
      </c>
      <c r="F141" s="232" t="s">
        <v>7338</v>
      </c>
      <c r="G141" s="233" t="s">
        <v>4234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405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7651</v>
      </c>
      <c r="F142" s="232" t="s">
        <v>7652</v>
      </c>
      <c r="G142" s="233" t="s">
        <v>4234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412</v>
      </c>
    </row>
    <row r="143" s="2" customFormat="1" ht="16.5" customHeight="1">
      <c r="A143" s="41"/>
      <c r="B143" s="42"/>
      <c r="C143" s="230" t="s">
        <v>299</v>
      </c>
      <c r="D143" s="230" t="s">
        <v>253</v>
      </c>
      <c r="E143" s="231" t="s">
        <v>7341</v>
      </c>
      <c r="F143" s="232" t="s">
        <v>5186</v>
      </c>
      <c r="G143" s="233" t="s">
        <v>1168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424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4257</v>
      </c>
      <c r="F144" s="228" t="s">
        <v>7386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361</v>
      </c>
      <c r="D145" s="230" t="s">
        <v>253</v>
      </c>
      <c r="E145" s="231" t="s">
        <v>7653</v>
      </c>
      <c r="F145" s="232" t="s">
        <v>7654</v>
      </c>
      <c r="G145" s="233" t="s">
        <v>321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304</v>
      </c>
      <c r="D146" s="230" t="s">
        <v>253</v>
      </c>
      <c r="E146" s="231" t="s">
        <v>7291</v>
      </c>
      <c r="F146" s="232" t="s">
        <v>5186</v>
      </c>
      <c r="G146" s="233" t="s">
        <v>1168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4280</v>
      </c>
      <c r="F147" s="228" t="s">
        <v>7390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251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5205</v>
      </c>
      <c r="F148" s="232" t="s">
        <v>7392</v>
      </c>
      <c r="G148" s="233" t="s">
        <v>1168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448</v>
      </c>
    </row>
    <row r="149" s="2" customFormat="1" ht="16.5" customHeight="1">
      <c r="A149" s="41"/>
      <c r="B149" s="42"/>
      <c r="C149" s="230" t="s">
        <v>309</v>
      </c>
      <c r="D149" s="230" t="s">
        <v>253</v>
      </c>
      <c r="E149" s="231" t="s">
        <v>7655</v>
      </c>
      <c r="F149" s="232" t="s">
        <v>7394</v>
      </c>
      <c r="G149" s="233" t="s">
        <v>1168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453</v>
      </c>
    </row>
    <row r="150" s="2" customFormat="1" ht="16.5" customHeight="1">
      <c r="A150" s="41"/>
      <c r="B150" s="42"/>
      <c r="C150" s="230" t="s">
        <v>402</v>
      </c>
      <c r="D150" s="230" t="s">
        <v>253</v>
      </c>
      <c r="E150" s="231" t="s">
        <v>7656</v>
      </c>
      <c r="F150" s="232" t="s">
        <v>7082</v>
      </c>
      <c r="G150" s="233" t="s">
        <v>1168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458</v>
      </c>
    </row>
    <row r="151" s="2" customFormat="1" ht="24.15" customHeight="1">
      <c r="A151" s="41"/>
      <c r="B151" s="42"/>
      <c r="C151" s="230" t="s">
        <v>409</v>
      </c>
      <c r="D151" s="230" t="s">
        <v>253</v>
      </c>
      <c r="E151" s="231" t="s">
        <v>7657</v>
      </c>
      <c r="F151" s="232" t="s">
        <v>7397</v>
      </c>
      <c r="G151" s="233" t="s">
        <v>1168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465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7658</v>
      </c>
      <c r="F152" s="232" t="s">
        <v>7399</v>
      </c>
      <c r="G152" s="233" t="s">
        <v>1168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470</v>
      </c>
    </row>
    <row r="153" s="2" customFormat="1" ht="24.15" customHeight="1">
      <c r="A153" s="41"/>
      <c r="B153" s="42"/>
      <c r="C153" s="230" t="s">
        <v>322</v>
      </c>
      <c r="D153" s="230" t="s">
        <v>253</v>
      </c>
      <c r="E153" s="231" t="s">
        <v>7111</v>
      </c>
      <c r="F153" s="232" t="s">
        <v>7086</v>
      </c>
      <c r="G153" s="233" t="s">
        <v>1168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475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7659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4188</v>
      </c>
      <c r="F155" s="217" t="s">
        <v>7311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251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7113</v>
      </c>
      <c r="F156" s="232" t="s">
        <v>6981</v>
      </c>
      <c r="G156" s="233" t="s">
        <v>1168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93</v>
      </c>
    </row>
    <row r="157" s="2" customFormat="1" ht="37.8" customHeight="1">
      <c r="A157" s="41"/>
      <c r="B157" s="42"/>
      <c r="C157" s="230" t="s">
        <v>336</v>
      </c>
      <c r="D157" s="230" t="s">
        <v>253</v>
      </c>
      <c r="E157" s="231" t="s">
        <v>7354</v>
      </c>
      <c r="F157" s="232" t="s">
        <v>6983</v>
      </c>
      <c r="G157" s="233" t="s">
        <v>1168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276</v>
      </c>
    </row>
    <row r="158" s="2" customFormat="1" ht="33" customHeight="1">
      <c r="A158" s="41"/>
      <c r="B158" s="42"/>
      <c r="C158" s="230" t="s">
        <v>450</v>
      </c>
      <c r="D158" s="230" t="s">
        <v>253</v>
      </c>
      <c r="E158" s="231" t="s">
        <v>6984</v>
      </c>
      <c r="F158" s="232" t="s">
        <v>6985</v>
      </c>
      <c r="G158" s="233" t="s">
        <v>1168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281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7316</v>
      </c>
      <c r="F159" s="232" t="s">
        <v>6989</v>
      </c>
      <c r="G159" s="233" t="s">
        <v>1168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8</v>
      </c>
    </row>
    <row r="160" s="2" customFormat="1" ht="16.5" customHeight="1">
      <c r="A160" s="41"/>
      <c r="B160" s="42"/>
      <c r="C160" s="230" t="s">
        <v>462</v>
      </c>
      <c r="D160" s="230" t="s">
        <v>253</v>
      </c>
      <c r="E160" s="231" t="s">
        <v>7277</v>
      </c>
      <c r="F160" s="232" t="s">
        <v>4654</v>
      </c>
      <c r="G160" s="233" t="s">
        <v>1168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9rkWPrjrRKZexyKA8iNWqTjigJZtTP6RQYJ5vDlKxPnMw840DUGvcJp/t3Syd+YfuhvAcmrJZQULcRNBRYvm0g==" hashValue="Lqb5PJ66ho1rpQrQNr4o8Gas1wuzbCPSLIADpIFYV60NeJq+vWb2vlgFgHdyxuGXCL9JoxmXiAVB1JShrA838Q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7660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7660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6836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7661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7662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7663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7664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7665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284</v>
      </c>
      <c r="AT124" s="226" t="s">
        <v>83</v>
      </c>
      <c r="AU124" s="226" t="s">
        <v>84</v>
      </c>
      <c r="AY124" s="225" t="s">
        <v>251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6969</v>
      </c>
      <c r="F125" s="228" t="s">
        <v>6970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284</v>
      </c>
      <c r="AT125" s="226" t="s">
        <v>83</v>
      </c>
      <c r="AU125" s="226" t="s">
        <v>91</v>
      </c>
      <c r="AY125" s="225" t="s">
        <v>251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253</v>
      </c>
      <c r="E126" s="231" t="s">
        <v>7666</v>
      </c>
      <c r="F126" s="232" t="s">
        <v>7667</v>
      </c>
      <c r="G126" s="233" t="s">
        <v>1168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7668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7668</v>
      </c>
      <c r="BM126" s="242" t="s">
        <v>7669</v>
      </c>
    </row>
    <row r="127" s="2" customFormat="1">
      <c r="A127" s="41"/>
      <c r="B127" s="42"/>
      <c r="C127" s="43"/>
      <c r="D127" s="244" t="s">
        <v>258</v>
      </c>
      <c r="E127" s="43"/>
      <c r="F127" s="245" t="s">
        <v>7670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258</v>
      </c>
      <c r="AU127" s="19" t="s">
        <v>93</v>
      </c>
    </row>
    <row r="128" s="13" customFormat="1">
      <c r="A128" s="13"/>
      <c r="B128" s="249"/>
      <c r="C128" s="250"/>
      <c r="D128" s="251" t="s">
        <v>260</v>
      </c>
      <c r="E128" s="252" t="s">
        <v>1</v>
      </c>
      <c r="F128" s="253" t="s">
        <v>7671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260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251</v>
      </c>
    </row>
    <row r="129" s="2" customFormat="1" ht="16.5" customHeight="1">
      <c r="A129" s="41"/>
      <c r="B129" s="42"/>
      <c r="C129" s="230" t="s">
        <v>91</v>
      </c>
      <c r="D129" s="230" t="s">
        <v>253</v>
      </c>
      <c r="E129" s="231" t="s">
        <v>7672</v>
      </c>
      <c r="F129" s="232" t="s">
        <v>7673</v>
      </c>
      <c r="G129" s="233" t="s">
        <v>1168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7668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7668</v>
      </c>
      <c r="BM129" s="242" t="s">
        <v>7674</v>
      </c>
    </row>
    <row r="130" s="2" customFormat="1">
      <c r="A130" s="41"/>
      <c r="B130" s="42"/>
      <c r="C130" s="43"/>
      <c r="D130" s="244" t="s">
        <v>258</v>
      </c>
      <c r="E130" s="43"/>
      <c r="F130" s="245" t="s">
        <v>7675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258</v>
      </c>
      <c r="AU130" s="19" t="s">
        <v>93</v>
      </c>
    </row>
    <row r="131" s="2" customFormat="1">
      <c r="A131" s="41"/>
      <c r="B131" s="42"/>
      <c r="C131" s="43"/>
      <c r="D131" s="251" t="s">
        <v>289</v>
      </c>
      <c r="E131" s="43"/>
      <c r="F131" s="282" t="s">
        <v>7676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289</v>
      </c>
      <c r="AU131" s="19" t="s">
        <v>93</v>
      </c>
    </row>
    <row r="132" s="13" customFormat="1">
      <c r="A132" s="13"/>
      <c r="B132" s="249"/>
      <c r="C132" s="250"/>
      <c r="D132" s="251" t="s">
        <v>260</v>
      </c>
      <c r="E132" s="252" t="s">
        <v>1</v>
      </c>
      <c r="F132" s="253" t="s">
        <v>7677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260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251</v>
      </c>
    </row>
    <row r="133" s="2" customFormat="1" ht="16.5" customHeight="1">
      <c r="A133" s="41"/>
      <c r="B133" s="42"/>
      <c r="C133" s="230" t="s">
        <v>333</v>
      </c>
      <c r="D133" s="230" t="s">
        <v>253</v>
      </c>
      <c r="E133" s="231" t="s">
        <v>6600</v>
      </c>
      <c r="F133" s="232" t="s">
        <v>6601</v>
      </c>
      <c r="G133" s="233" t="s">
        <v>1168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7668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7668</v>
      </c>
      <c r="BM133" s="242" t="s">
        <v>7678</v>
      </c>
    </row>
    <row r="134" s="2" customFormat="1">
      <c r="A134" s="41"/>
      <c r="B134" s="42"/>
      <c r="C134" s="43"/>
      <c r="D134" s="244" t="s">
        <v>258</v>
      </c>
      <c r="E134" s="43"/>
      <c r="F134" s="245" t="s">
        <v>7679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258</v>
      </c>
      <c r="AU134" s="19" t="s">
        <v>93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7680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251</v>
      </c>
    </row>
    <row r="136" s="2" customFormat="1" ht="16.5" customHeight="1">
      <c r="A136" s="41"/>
      <c r="B136" s="42"/>
      <c r="C136" s="230" t="s">
        <v>93</v>
      </c>
      <c r="D136" s="230" t="s">
        <v>253</v>
      </c>
      <c r="E136" s="231" t="s">
        <v>7681</v>
      </c>
      <c r="F136" s="232" t="s">
        <v>7682</v>
      </c>
      <c r="G136" s="233" t="s">
        <v>1168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7668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7668</v>
      </c>
      <c r="BM136" s="242" t="s">
        <v>7683</v>
      </c>
    </row>
    <row r="137" s="2" customFormat="1">
      <c r="A137" s="41"/>
      <c r="B137" s="42"/>
      <c r="C137" s="43"/>
      <c r="D137" s="244" t="s">
        <v>258</v>
      </c>
      <c r="E137" s="43"/>
      <c r="F137" s="245" t="s">
        <v>7684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258</v>
      </c>
      <c r="AU137" s="19" t="s">
        <v>93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7685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93</v>
      </c>
    </row>
    <row r="139" s="13" customFormat="1">
      <c r="A139" s="13"/>
      <c r="B139" s="249"/>
      <c r="C139" s="250"/>
      <c r="D139" s="251" t="s">
        <v>260</v>
      </c>
      <c r="E139" s="252" t="s">
        <v>1</v>
      </c>
      <c r="F139" s="253" t="s">
        <v>7686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260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251</v>
      </c>
    </row>
    <row r="140" s="2" customFormat="1" ht="16.5" customHeight="1">
      <c r="A140" s="41"/>
      <c r="B140" s="42"/>
      <c r="C140" s="230" t="s">
        <v>273</v>
      </c>
      <c r="D140" s="230" t="s">
        <v>253</v>
      </c>
      <c r="E140" s="231" t="s">
        <v>7687</v>
      </c>
      <c r="F140" s="232" t="s">
        <v>7688</v>
      </c>
      <c r="G140" s="233" t="s">
        <v>1168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7668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7668</v>
      </c>
      <c r="BM140" s="242" t="s">
        <v>7689</v>
      </c>
    </row>
    <row r="141" s="2" customFormat="1">
      <c r="A141" s="41"/>
      <c r="B141" s="42"/>
      <c r="C141" s="43"/>
      <c r="D141" s="244" t="s">
        <v>258</v>
      </c>
      <c r="E141" s="43"/>
      <c r="F141" s="245" t="s">
        <v>7690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258</v>
      </c>
      <c r="AU141" s="19" t="s">
        <v>93</v>
      </c>
    </row>
    <row r="142" s="13" customFormat="1">
      <c r="A142" s="13"/>
      <c r="B142" s="249"/>
      <c r="C142" s="250"/>
      <c r="D142" s="251" t="s">
        <v>260</v>
      </c>
      <c r="E142" s="252" t="s">
        <v>1</v>
      </c>
      <c r="F142" s="253" t="s">
        <v>7691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251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7692</v>
      </c>
      <c r="F143" s="228" t="s">
        <v>6607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284</v>
      </c>
      <c r="AT143" s="226" t="s">
        <v>83</v>
      </c>
      <c r="AU143" s="226" t="s">
        <v>91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257</v>
      </c>
      <c r="D144" s="230" t="s">
        <v>253</v>
      </c>
      <c r="E144" s="231" t="s">
        <v>6604</v>
      </c>
      <c r="F144" s="232" t="s">
        <v>6607</v>
      </c>
      <c r="G144" s="233" t="s">
        <v>1168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7668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7668</v>
      </c>
      <c r="BM144" s="242" t="s">
        <v>7693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7694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7695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7696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7697</v>
      </c>
      <c r="F148" s="228" t="s">
        <v>7698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284</v>
      </c>
      <c r="AT148" s="226" t="s">
        <v>83</v>
      </c>
      <c r="AU148" s="226" t="s">
        <v>91</v>
      </c>
      <c r="AY148" s="225" t="s">
        <v>251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284</v>
      </c>
      <c r="D149" s="230" t="s">
        <v>253</v>
      </c>
      <c r="E149" s="231" t="s">
        <v>7699</v>
      </c>
      <c r="F149" s="232" t="s">
        <v>7700</v>
      </c>
      <c r="G149" s="233" t="s">
        <v>1168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7668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7668</v>
      </c>
      <c r="BM149" s="242" t="s">
        <v>7701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7702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7703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16.5" customHeight="1">
      <c r="A152" s="41"/>
      <c r="B152" s="42"/>
      <c r="C152" s="230" t="s">
        <v>276</v>
      </c>
      <c r="D152" s="230" t="s">
        <v>253</v>
      </c>
      <c r="E152" s="231" t="s">
        <v>7704</v>
      </c>
      <c r="F152" s="232" t="s">
        <v>7705</v>
      </c>
      <c r="G152" s="233" t="s">
        <v>1168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7668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7668</v>
      </c>
      <c r="BM152" s="242" t="s">
        <v>7706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7707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7708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7709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7710</v>
      </c>
      <c r="F156" s="228" t="s">
        <v>7711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284</v>
      </c>
      <c r="AT156" s="226" t="s">
        <v>83</v>
      </c>
      <c r="AU156" s="226" t="s">
        <v>91</v>
      </c>
      <c r="AY156" s="225" t="s">
        <v>251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295</v>
      </c>
      <c r="D157" s="230" t="s">
        <v>253</v>
      </c>
      <c r="E157" s="231" t="s">
        <v>7712</v>
      </c>
      <c r="F157" s="232" t="s">
        <v>7713</v>
      </c>
      <c r="G157" s="233" t="s">
        <v>1168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7668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7668</v>
      </c>
      <c r="BM157" s="242" t="s">
        <v>7714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7715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3" customFormat="1">
      <c r="A159" s="13"/>
      <c r="B159" s="249"/>
      <c r="C159" s="250"/>
      <c r="D159" s="251" t="s">
        <v>260</v>
      </c>
      <c r="E159" s="252" t="s">
        <v>1</v>
      </c>
      <c r="F159" s="253" t="s">
        <v>7716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260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7717</v>
      </c>
      <c r="F160" s="228" t="s">
        <v>7718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284</v>
      </c>
      <c r="AT160" s="226" t="s">
        <v>83</v>
      </c>
      <c r="AU160" s="226" t="s">
        <v>91</v>
      </c>
      <c r="AY160" s="225" t="s">
        <v>251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281</v>
      </c>
      <c r="D161" s="230" t="s">
        <v>253</v>
      </c>
      <c r="E161" s="231" t="s">
        <v>7719</v>
      </c>
      <c r="F161" s="232" t="s">
        <v>7718</v>
      </c>
      <c r="G161" s="233" t="s">
        <v>1168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7668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7668</v>
      </c>
      <c r="BM161" s="242" t="s">
        <v>7720</v>
      </c>
    </row>
    <row r="162" s="2" customFormat="1">
      <c r="A162" s="41"/>
      <c r="B162" s="42"/>
      <c r="C162" s="43"/>
      <c r="D162" s="244" t="s">
        <v>258</v>
      </c>
      <c r="E162" s="43"/>
      <c r="F162" s="245" t="s">
        <v>7721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258</v>
      </c>
      <c r="AU162" s="19" t="s">
        <v>93</v>
      </c>
    </row>
    <row r="163" s="13" customFormat="1">
      <c r="A163" s="13"/>
      <c r="B163" s="249"/>
      <c r="C163" s="250"/>
      <c r="D163" s="251" t="s">
        <v>260</v>
      </c>
      <c r="E163" s="252" t="s">
        <v>1</v>
      </c>
      <c r="F163" s="253" t="s">
        <v>7722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251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7723</v>
      </c>
      <c r="F164" s="228" t="s">
        <v>7724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284</v>
      </c>
      <c r="AT164" s="226" t="s">
        <v>83</v>
      </c>
      <c r="AU164" s="226" t="s">
        <v>91</v>
      </c>
      <c r="AY164" s="225" t="s">
        <v>251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306</v>
      </c>
      <c r="D165" s="230" t="s">
        <v>253</v>
      </c>
      <c r="E165" s="231" t="s">
        <v>7725</v>
      </c>
      <c r="F165" s="232" t="s">
        <v>7726</v>
      </c>
      <c r="G165" s="233" t="s">
        <v>1168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7668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7668</v>
      </c>
      <c r="BM165" s="242" t="s">
        <v>7727</v>
      </c>
    </row>
    <row r="166" s="2" customFormat="1">
      <c r="A166" s="41"/>
      <c r="B166" s="42"/>
      <c r="C166" s="43"/>
      <c r="D166" s="244" t="s">
        <v>258</v>
      </c>
      <c r="E166" s="43"/>
      <c r="F166" s="245" t="s">
        <v>7728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258</v>
      </c>
      <c r="AU166" s="19" t="s">
        <v>93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7729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2" customFormat="1" ht="16.5" customHeight="1">
      <c r="A168" s="41"/>
      <c r="B168" s="42"/>
      <c r="C168" s="230" t="s">
        <v>287</v>
      </c>
      <c r="D168" s="230" t="s">
        <v>253</v>
      </c>
      <c r="E168" s="231" t="s">
        <v>7730</v>
      </c>
      <c r="F168" s="232" t="s">
        <v>7731</v>
      </c>
      <c r="G168" s="233" t="s">
        <v>1168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7732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7733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RE4tXG6DTVOtdFgEvoXnCORNdT5e3GXAVH/+cdKH6pPY+R8mvwl1uInSpBM/RHeWb+PhU5yTkSMfGtrJU99sdw==" hashValue="BDbhX5MSMFPsRCThXDdAPjdwgFwTAdAWgBJBuWmLk1xrYeBPlafNd3iCI26VzMIO/q+/XFKTCRybxwwDU0cpGg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2024-05-27T13:21:54Z</dcterms:created>
  <dcterms:modified xsi:type="dcterms:W3CDTF">2024-05-27T13:22:33Z</dcterms:modified>
</cp:coreProperties>
</file>